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2110総務課\財政\"/>
    </mc:Choice>
  </mc:AlternateContent>
  <workbookProtection workbookPassword="CC05" lockStructure="1"/>
  <bookViews>
    <workbookView xWindow="0" yWindow="0" windowWidth="19200" windowHeight="114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BE34" i="9" l="1"/>
  <c r="BE35" i="9" l="1"/>
  <c r="BW34" i="9" l="1"/>
  <c r="BW35" i="9" s="1"/>
  <c r="BW36" i="9" s="1"/>
  <c r="BW37" i="9" s="1"/>
  <c r="BW38" i="9" s="1"/>
  <c r="BW39" i="9" s="1"/>
  <c r="BW40" i="9" s="1"/>
  <c r="BW41" i="9" s="1"/>
  <c r="BW42" i="9" s="1"/>
  <c r="BW43" i="9" s="1"/>
  <c r="CO34" i="9" s="1"/>
</calcChain>
</file>

<file path=xl/sharedStrings.xml><?xml version="1.0" encoding="utf-8"?>
<sst xmlns="http://schemas.openxmlformats.org/spreadsheetml/2006/main" count="975" uniqueCount="547">
  <si>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</si>
  <si>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</si>
  <si>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</si>
  <si>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</si>
  <si>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</si>
  <si>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</si>
  <si>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</si>
  <si>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</si>
  <si>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</si>
  <si>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</si>
  <si>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</si>
  <si>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</si>
  <si>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</si>
  <si>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</si>
  <si>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</si>
  <si>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</si>
  <si>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</si>
  <si>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</si>
  <si>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</si>
  <si>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</si>
  <si>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</si>
  <si>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</si>
  <si>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</si>
  <si>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</si>
  <si>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</si>
  <si>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</si>
  <si>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</si>
  <si>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</si>
  <si>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</si>
  <si>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</si>
  <si>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</si>
  <si>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</si>
  <si>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</si>
  <si>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</si>
  <si>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</si>
  <si>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</si>
  <si>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</si>
  <si>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</si>
  <si>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</si>
  <si>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</si>
  <si>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</si>
  <si>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</si>
  <si>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</si>
  <si>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</si>
  <si>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</si>
  <si>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</si>
  <si>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</si>
  <si>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</si>
  <si>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</si>
  <si>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</si>
  <si>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</si>
  <si>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</si>
  <si>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</si>
  <si>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</si>
  <si>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</si>
  <si>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</si>
  <si>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</si>
  <si>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</si>
  <si>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</si>
  <si>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</si>
  <si>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</si>
  <si>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</si>
  <si>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</si>
  <si>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</si>
  <si>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</si>
  <si>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</si>
  <si>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</si>
  <si>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</si>
  <si>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</si>
  <si>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</si>
  <si>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</si>
  <si>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</si>
  <si>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</si>
  <si>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</si>
  <si>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</si>
  <si>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</si>
  <si>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</si>
  <si>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</si>
  <si>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</si>
  <si>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</si>
  <si>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</si>
  <si>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</si>
  <si>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中土佐町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</si>
  <si>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</si>
  <si>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</si>
  <si>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</si>
  <si>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</si>
  <si>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</si>
  <si>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</si>
  <si>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</si>
  <si>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</si>
  <si>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</si>
  <si>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</si>
  <si>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</si>
  <si>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</si>
  <si>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</si>
  <si>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</si>
  <si>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</si>
  <si>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</si>
  <si>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</si>
  <si>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</si>
  <si>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</si>
  <si>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</si>
  <si>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</si>
  <si>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</si>
  <si>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</si>
  <si>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</si>
  <si>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</si>
  <si>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</si>
  <si>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</si>
  <si>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</si>
  <si>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</si>
  <si>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</si>
  <si>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</si>
  <si>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</si>
  <si>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</si>
  <si>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</si>
  <si>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</si>
  <si>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</si>
  <si>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</si>
  <si>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</si>
  <si>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</si>
  <si>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</si>
  <si>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</si>
  <si>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</si>
  <si>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</si>
  <si>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</si>
  <si>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</si>
  <si>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</si>
  <si>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</si>
  <si>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</si>
  <si>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</si>
  <si>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</si>
  <si>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</si>
  <si>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</si>
  <si>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</si>
  <si>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</si>
  <si>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</si>
  <si>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</si>
  <si>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</si>
  <si>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</si>
  <si>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</si>
  <si>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</si>
  <si>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</si>
  <si>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</si>
  <si>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</si>
  <si>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</si>
  <si>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</si>
  <si>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</si>
  <si>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</si>
  <si>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</si>
  <si>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</si>
  <si>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</si>
  <si>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</si>
  <si>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</si>
  <si>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</si>
  <si>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</si>
  <si>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</si>
  <si>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</si>
  <si>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</si>
  <si>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</si>
  <si>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</si>
  <si>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</si>
  <si>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</si>
  <si>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</si>
  <si>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</si>
  <si>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</si>
  <si>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</si>
  <si>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</si>
  <si>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</si>
  <si>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</si>
  <si>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</si>
  <si>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</si>
  <si>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</si>
  <si>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</si>
  <si>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</si>
  <si>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</si>
  <si>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</si>
  <si>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</si>
  <si>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</si>
  <si>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</si>
  <si>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</si>
  <si>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</si>
  <si>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</si>
  <si>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</si>
  <si>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</si>
  <si>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</si>
  <si>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</si>
  <si>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</si>
  <si>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</si>
  <si>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</si>
  <si>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</si>
  <si>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</si>
  <si>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</si>
  <si>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</si>
  <si>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</si>
  <si>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高知県中土佐町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</si>
  <si>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</si>
  <si>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</si>
  <si>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</si>
  <si>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</si>
  <si>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</si>
  <si>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</si>
  <si>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</si>
  <si>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</si>
  <si>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</si>
  <si>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</si>
  <si>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</si>
  <si>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</si>
  <si>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</si>
  <si>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</si>
  <si>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</si>
  <si>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</si>
  <si>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</si>
  <si>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</si>
  <si>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</si>
  <si>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</si>
  <si>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</si>
  <si>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</si>
  <si>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</si>
  <si>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</si>
  <si>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</si>
  <si>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</si>
  <si>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</si>
  <si>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</si>
  <si>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</si>
  <si>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</si>
  <si>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</si>
  <si>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</si>
  <si>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</si>
  <si>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</si>
  <si>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</si>
  <si>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</si>
  <si>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</si>
  <si>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</si>
  <si>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</si>
  <si>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</si>
  <si>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</si>
  <si>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</si>
  <si>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</si>
  <si>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</si>
  <si>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</si>
  <si>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</si>
  <si>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</si>
  <si>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</si>
  <si>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</si>
  <si>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</si>
  <si>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</si>
  <si>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</si>
  <si>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</si>
  <si>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</si>
  <si>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</si>
  <si>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</si>
  <si>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</si>
  <si>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</si>
  <si>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</si>
  <si>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</si>
  <si>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</si>
  <si>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</si>
  <si>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</si>
  <si>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</si>
  <si>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</si>
  <si>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</si>
  <si>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</si>
  <si>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</si>
  <si>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</si>
  <si>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</si>
  <si>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</si>
  <si>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</si>
  <si>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</si>
  <si>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</si>
  <si>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</si>
  <si>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</si>
  <si>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</si>
  <si>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</si>
  <si>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</si>
  <si>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</si>
  <si>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</si>
  <si>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</si>
  <si>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</si>
  <si>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</si>
  <si>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</si>
  <si>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</si>
  <si>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</si>
  <si>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</si>
  <si>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</si>
  <si>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</si>
  <si>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</si>
  <si>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</si>
  <si>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</si>
  <si>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</si>
  <si>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</si>
  <si>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</si>
  <si>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</si>
  <si>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</si>
  <si>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</si>
  <si>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</si>
  <si>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</si>
  <si>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</si>
  <si>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</si>
  <si>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</si>
  <si>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</si>
  <si>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</si>
  <si>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</si>
  <si>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</si>
  <si>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</si>
  <si>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</si>
  <si>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</si>
  <si>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</si>
  <si>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</si>
  <si>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</si>
  <si>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</si>
  <si>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</si>
  <si>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</si>
  <si>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</si>
  <si>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</si>
  <si>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</si>
  <si>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</si>
  <si>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</si>
  <si>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</si>
  <si>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</si>
  <si>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</si>
  <si>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</si>
  <si>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</si>
  <si>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</si>
  <si>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</si>
  <si>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</si>
  <si>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</si>
  <si>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</si>
  <si>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</si>
  <si>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</si>
  <si>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</si>
  <si>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</si>
  <si>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</si>
  <si>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</si>
  <si>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</si>
  <si>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</si>
  <si>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</si>
  <si>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</si>
  <si>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</si>
  <si>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</si>
  <si>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</si>
  <si>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</si>
  <si>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</si>
  <si>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</si>
  <si>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高知県中土佐町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</si>
  <si>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</si>
  <si>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</si>
  <si>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</si>
  <si>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</si>
  <si>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</si>
  <si>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</si>
  <si>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</si>
  <si>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</si>
  <si>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</si>
  <si>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</si>
  <si>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</si>
  <si>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</si>
  <si>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</si>
  <si>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</si>
  <si>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</si>
  <si>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</si>
  <si>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</si>
  <si>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</si>
  <si>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</si>
  <si>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</si>
  <si>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</si>
  <si>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</si>
  <si>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</si>
  <si>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</si>
  <si>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</si>
  <si>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</si>
  <si>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</si>
  <si>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</si>
  <si>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</si>
  <si>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</si>
  <si>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</si>
  <si>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</si>
  <si>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</si>
  <si>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</si>
  <si>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</si>
  <si>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</si>
  <si>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</si>
  <si>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</si>
  <si>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</si>
  <si>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</si>
  <si>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</si>
  <si>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</si>
  <si>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</si>
  <si>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</si>
  <si>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</si>
  <si>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</si>
  <si>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</si>
  <si>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</si>
  <si>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</si>
  <si>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</si>
  <si>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</si>
  <si>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</si>
  <si>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</si>
  <si>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</si>
  <si>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</si>
  <si>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</si>
  <si>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</si>
  <si>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</si>
  <si>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</si>
  <si>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</si>
  <si>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</si>
  <si>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</si>
  <si>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</si>
  <si>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</si>
  <si>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</si>
  <si>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</si>
  <si>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</si>
  <si>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</si>
  <si>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</si>
  <si>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</si>
  <si>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</si>
  <si>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</si>
  <si>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</si>
  <si>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</si>
  <si>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</si>
  <si>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</si>
  <si>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</si>
  <si>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</si>
  <si>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</si>
  <si>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</si>
  <si>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</si>
  <si>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</si>
  <si>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</si>
  <si>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</si>
  <si>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</si>
  <si>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</si>
  <si>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</si>
  <si>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</si>
  <si>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</si>
  <si>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</si>
  <si>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</si>
  <si>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</si>
  <si>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</si>
  <si>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</si>
  <si>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</si>
  <si>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</si>
  <si>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</si>
  <si>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</si>
  <si>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</si>
  <si>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</si>
  <si>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</si>
  <si>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</si>
  <si>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</si>
  <si>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</si>
  <si>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</si>
  <si>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</si>
  <si>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</si>
  <si>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</si>
  <si>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</si>
  <si>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</si>
  <si>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</si>
  <si>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</si>
  <si>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</si>
  <si>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</si>
  <si>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</si>
  <si>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</si>
  <si>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</si>
  <si>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</si>
  <si>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</si>
  <si>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</si>
  <si>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</si>
  <si>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</si>
  <si>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</si>
  <si>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</si>
  <si>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</si>
  <si>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</si>
  <si>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</si>
  <si>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</si>
  <si>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</si>
  <si>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</si>
  <si>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</si>
  <si>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</si>
  <si>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</si>
  <si>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</si>
  <si>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</si>
  <si>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</si>
  <si>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</si>
  <si>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</si>
  <si>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</si>
  <si>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</si>
  <si>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</si>
  <si>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</si>
  <si>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</si>
  <si>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</si>
  <si>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</si>
  <si>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</si>
  <si>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</si>
  <si>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</si>
  <si>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</si>
  <si>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</si>
  <si>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</si>
  <si>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</si>
  <si>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</si>
  <si>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</si>
  <si>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</si>
  <si>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</si>
  <si>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</si>
  <si>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</si>
  <si>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</si>
  <si>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</si>
  <si>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</si>
  <si>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</si>
  <si>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</si>
  <si>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</si>
  <si>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</si>
  <si>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</si>
  <si>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</si>
  <si>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</si>
  <si>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</si>
  <si>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</si>
  <si>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</si>
  <si>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</si>
  <si>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</si>
  <si>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</si>
  <si>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</si>
  <si>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後期高齢者医療特別会計</t>
  </si>
  <si>
    <t>住宅新築資金等貸付事業特別会計</t>
  </si>
  <si>
    <t>介護保険特別会計</t>
  </si>
  <si>
    <t>簡易水道特別会計</t>
  </si>
  <si>
    <t>農業集落排水事業特別会計</t>
  </si>
  <si>
    <t>その他会計（赤字）</t>
  </si>
  <si>
    <t>その他会計（黒字）</t>
  </si>
  <si>
    <t>-</t>
    <phoneticPr fontId="2"/>
  </si>
  <si>
    <t>高幡消防組合</t>
    <rPh sb="0" eb="2">
      <t>コウバン</t>
    </rPh>
    <rPh sb="2" eb="4">
      <t>ショウボウ</t>
    </rPh>
    <rPh sb="4" eb="6">
      <t>クミアイ</t>
    </rPh>
    <phoneticPr fontId="13"/>
  </si>
  <si>
    <t>津野山養護老人ホーム組合</t>
    <rPh sb="0" eb="2">
      <t>ツノ</t>
    </rPh>
    <rPh sb="2" eb="3">
      <t>ヤマ</t>
    </rPh>
    <rPh sb="3" eb="5">
      <t>ヨウゴ</t>
    </rPh>
    <rPh sb="5" eb="7">
      <t>ロウジン</t>
    </rPh>
    <rPh sb="10" eb="12">
      <t>クミアイ</t>
    </rPh>
    <phoneticPr fontId="13"/>
  </si>
  <si>
    <t>高陵特別養護老人ホーム組合（一般会計）</t>
    <rPh sb="0" eb="2">
      <t>コウリョウ</t>
    </rPh>
    <rPh sb="2" eb="4">
      <t>トクベツ</t>
    </rPh>
    <rPh sb="4" eb="6">
      <t>ヨウゴ</t>
    </rPh>
    <rPh sb="6" eb="8">
      <t>ロウジン</t>
    </rPh>
    <rPh sb="11" eb="13">
      <t>クミアイ</t>
    </rPh>
    <rPh sb="14" eb="16">
      <t>イッパン</t>
    </rPh>
    <rPh sb="16" eb="18">
      <t>カイケイ</t>
    </rPh>
    <phoneticPr fontId="13"/>
  </si>
  <si>
    <t>高幡東部清掃組合</t>
    <rPh sb="0" eb="2">
      <t>コウバン</t>
    </rPh>
    <rPh sb="2" eb="4">
      <t>トウブ</t>
    </rPh>
    <rPh sb="4" eb="6">
      <t>セイソウ</t>
    </rPh>
    <rPh sb="6" eb="8">
      <t>クミアイ</t>
    </rPh>
    <phoneticPr fontId="13"/>
  </si>
  <si>
    <t>高幡西部特別養護老人ホーム組合（窪川荘会計）</t>
    <rPh sb="0" eb="2">
      <t>コウバン</t>
    </rPh>
    <rPh sb="2" eb="4">
      <t>セイブ</t>
    </rPh>
    <rPh sb="4" eb="6">
      <t>トクベツ</t>
    </rPh>
    <rPh sb="6" eb="8">
      <t>ヨウゴ</t>
    </rPh>
    <rPh sb="8" eb="10">
      <t>ロウジン</t>
    </rPh>
    <rPh sb="13" eb="15">
      <t>クミアイ</t>
    </rPh>
    <rPh sb="16" eb="18">
      <t>クボカワ</t>
    </rPh>
    <rPh sb="18" eb="19">
      <t>ソウ</t>
    </rPh>
    <rPh sb="19" eb="21">
      <t>カイケイ</t>
    </rPh>
    <phoneticPr fontId="13"/>
  </si>
  <si>
    <t>高幡西部特別養護老人ホーム組合（四万十荘会計）</t>
    <rPh sb="0" eb="2">
      <t>コウバン</t>
    </rPh>
    <rPh sb="2" eb="4">
      <t>セイブ</t>
    </rPh>
    <rPh sb="4" eb="6">
      <t>トクベツ</t>
    </rPh>
    <rPh sb="6" eb="8">
      <t>ヨウゴ</t>
    </rPh>
    <rPh sb="8" eb="10">
      <t>ロウジン</t>
    </rPh>
    <rPh sb="13" eb="15">
      <t>クミアイ</t>
    </rPh>
    <rPh sb="16" eb="19">
      <t>シマント</t>
    </rPh>
    <rPh sb="19" eb="20">
      <t>ソウ</t>
    </rPh>
    <rPh sb="20" eb="22">
      <t>カイケイ</t>
    </rPh>
    <phoneticPr fontId="13"/>
  </si>
  <si>
    <t>高幡西部特別養護老人ホーム組合（一般会計）</t>
    <rPh sb="0" eb="2">
      <t>コウバン</t>
    </rPh>
    <rPh sb="2" eb="4">
      <t>セイブ</t>
    </rPh>
    <rPh sb="4" eb="6">
      <t>トクベツ</t>
    </rPh>
    <rPh sb="6" eb="8">
      <t>ヨウゴ</t>
    </rPh>
    <rPh sb="8" eb="10">
      <t>ロウジン</t>
    </rPh>
    <rPh sb="13" eb="15">
      <t>クミアイ</t>
    </rPh>
    <rPh sb="16" eb="18">
      <t>イッパン</t>
    </rPh>
    <rPh sb="18" eb="20">
      <t>カイケイ</t>
    </rPh>
    <phoneticPr fontId="13"/>
  </si>
  <si>
    <t>高知県広域食肉センター事務組合</t>
    <rPh sb="0" eb="3">
      <t>コウチケン</t>
    </rPh>
    <rPh sb="3" eb="5">
      <t>コウイキ</t>
    </rPh>
    <rPh sb="5" eb="7">
      <t>ショクニク</t>
    </rPh>
    <rPh sb="11" eb="13">
      <t>ジム</t>
    </rPh>
    <rPh sb="13" eb="15">
      <t>クミアイ</t>
    </rPh>
    <phoneticPr fontId="13"/>
  </si>
  <si>
    <t>高幡障害者支援施設組合</t>
    <rPh sb="0" eb="2">
      <t>コウバン</t>
    </rPh>
    <rPh sb="2" eb="5">
      <t>ショウガイシャ</t>
    </rPh>
    <rPh sb="5" eb="7">
      <t>シエン</t>
    </rPh>
    <rPh sb="7" eb="9">
      <t>シセツ</t>
    </rPh>
    <rPh sb="9" eb="11">
      <t>クミアイ</t>
    </rPh>
    <phoneticPr fontId="13"/>
  </si>
  <si>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13"/>
  </si>
  <si>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13"/>
  </si>
  <si>
    <t>こうち人づくり広域連合</t>
    <rPh sb="3" eb="4">
      <t>ヒト</t>
    </rPh>
    <rPh sb="7" eb="9">
      <t>コウイキ</t>
    </rPh>
    <rPh sb="9" eb="11">
      <t>レンゴウ</t>
    </rPh>
    <phoneticPr fontId="13"/>
  </si>
  <si>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13"/>
  </si>
  <si>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3"/>
  </si>
  <si>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13"/>
  </si>
  <si>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13"/>
  </si>
  <si>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13"/>
  </si>
  <si>
    <t>(株)中土佐町地域振興公社</t>
    <rPh sb="0" eb="3">
      <t>カブ</t>
    </rPh>
    <rPh sb="3" eb="7">
      <t>ナカ</t>
    </rPh>
    <rPh sb="7" eb="13">
      <t>チイキシンコウコウシャ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</si>
</sst>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extLst>
            <c:ext xmlns:c16="http://schemas.microsoft.com/office/drawing/2014/chart" uri="{C3380CC4-5D6E-409C-BE32-E72D297353CC}">
              <c16:uniqueId val="{00000000-830D-4E51-8C9E-41A390611E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162070</c:v>
                </c:pt>
                <c:pt idx="1">
                  <c:v>268613</c:v>
                </c:pt>
                <c:pt idx="2">
                  <c:v>117378</c:v>
                </c:pt>
                <c:pt idx="3">
                  <c:v>112420</c:v>
                </c:pt>
                <c:pt idx="4">
                  <c:v>166406</c:v>
                </c:pt>
              </c:numCache>
            </c:numRef>
          </c:val>
          <c:smooth val="0"/>
          <c:extLst>
            <c:ext xmlns:c16="http://schemas.microsoft.com/office/drawing/2014/chart" uri="{C3380CC4-5D6E-409C-BE32-E72D297353CC}">
              <c16:uniqueId val="{00000001-830D-4E51-8C9E-41A390611E54}"/>
            </c:ext>
          </c:extLst>
        </c:ser>
        <c:dLbls>
          <c:showLegendKey val="0"/>
          <c:showVal val="0"/>
          <c:showCatName val="0"/>
          <c:showSerName val="0"/>
          <c:showPercent val="0"/>
          <c:showBubbleSize val="0"/>
        </c:dLbls>
        <c:marker val="1"/>
        <c:smooth val="0"/>
        <c:axId val="172548480"/>
        <c:axId val="172550400"/>
      </c:lineChart>
      <c:catAx>
        <c:axId val="17254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550400"/>
        <c:crosses val="autoZero"/>
        <c:auto val="1"/>
        <c:lblAlgn val="ctr"/>
        <c:lblOffset val="100"/>
        <c:tickLblSkip val="1"/>
        <c:tickMarkSkip val="1"/>
        <c:noMultiLvlLbl val="0"/>
      </c:catAx>
      <c:valAx>
        <c:axId val="1725504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54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13.15</c:v>
                </c:pt>
                <c:pt idx="1">
                  <c:v>6.69</c:v>
                </c:pt>
                <c:pt idx="2">
                  <c:v>6.02</c:v>
                </c:pt>
                <c:pt idx="3">
                  <c:v>10.199999999999999</c:v>
                </c:pt>
                <c:pt idx="4">
                  <c:v>6.17</c:v>
                </c:pt>
              </c:numCache>
            </c:numRef>
          </c:val>
          <c:extLst>
            <c:ext xmlns:c16="http://schemas.microsoft.com/office/drawing/2014/chart" uri="{C3380CC4-5D6E-409C-BE32-E72D297353CC}">
              <c16:uniqueId val="{00000000-6C79-4C46-B76E-65936F0947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51.87</c:v>
                </c:pt>
                <c:pt idx="1">
                  <c:v>54.83</c:v>
                </c:pt>
                <c:pt idx="2">
                  <c:v>61.36</c:v>
                </c:pt>
                <c:pt idx="3">
                  <c:v>64.88</c:v>
                </c:pt>
                <c:pt idx="4">
                  <c:v>70.930000000000007</c:v>
                </c:pt>
              </c:numCache>
            </c:numRef>
          </c:val>
          <c:extLst>
            <c:ext xmlns:c16="http://schemas.microsoft.com/office/drawing/2014/chart" uri="{C3380CC4-5D6E-409C-BE32-E72D297353CC}">
              <c16:uniqueId val="{00000001-6C79-4C46-B76E-65936F09476C}"/>
            </c:ext>
          </c:extLst>
        </c:ser>
        <c:dLbls>
          <c:showLegendKey val="0"/>
          <c:showVal val="0"/>
          <c:showCatName val="0"/>
          <c:showSerName val="0"/>
          <c:showPercent val="0"/>
          <c:showBubbleSize val="0"/>
        </c:dLbls>
        <c:gapWidth val="250"/>
        <c:overlap val="100"/>
        <c:axId val="176233856"/>
        <c:axId val="17623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9.5</c:v>
                </c:pt>
                <c:pt idx="1">
                  <c:v>1.08</c:v>
                </c:pt>
                <c:pt idx="2">
                  <c:v>8.07</c:v>
                </c:pt>
                <c:pt idx="3">
                  <c:v>4.4400000000000004</c:v>
                </c:pt>
                <c:pt idx="4">
                  <c:v>0.96</c:v>
                </c:pt>
              </c:numCache>
            </c:numRef>
          </c:val>
          <c:smooth val="0"/>
          <c:extLst>
            <c:ext xmlns:c16="http://schemas.microsoft.com/office/drawing/2014/chart" uri="{C3380CC4-5D6E-409C-BE32-E72D297353CC}">
              <c16:uniqueId val="{00000002-6C79-4C46-B76E-65936F09476C}"/>
            </c:ext>
          </c:extLst>
        </c:ser>
        <c:dLbls>
          <c:showLegendKey val="0"/>
          <c:showVal val="0"/>
          <c:showCatName val="0"/>
          <c:showSerName val="0"/>
          <c:showPercent val="0"/>
          <c:showBubbleSize val="0"/>
        </c:dLbls>
        <c:marker val="1"/>
        <c:smooth val="0"/>
        <c:axId val="176233856"/>
        <c:axId val="176236032"/>
      </c:lineChart>
      <c:catAx>
        <c:axId val="17623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236032"/>
        <c:crosses val="autoZero"/>
        <c:auto val="1"/>
        <c:lblAlgn val="ctr"/>
        <c:lblOffset val="100"/>
        <c:tickLblSkip val="1"/>
        <c:tickMarkSkip val="1"/>
        <c:noMultiLvlLbl val="0"/>
      </c:catAx>
      <c:valAx>
        <c:axId val="17623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3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0.47</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3A-47D0-91B0-6BEF93D6F5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3A-47D0-91B0-6BEF93D6F5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3A-47D0-91B0-6BEF93D6F5B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0.01</c:v>
                </c:pt>
                <c:pt idx="8">
                  <c:v>#N/A</c:v>
                </c:pt>
                <c:pt idx="9">
                  <c:v>0</c:v>
                </c:pt>
              </c:numCache>
            </c:numRef>
          </c:val>
          <c:extLst>
            <c:ext xmlns:c16="http://schemas.microsoft.com/office/drawing/2014/chart" uri="{C3380CC4-5D6E-409C-BE32-E72D297353CC}">
              <c16:uniqueId val="{00000003-083A-47D0-91B0-6BEF93D6F5BA}"/>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0.03</c:v>
                </c:pt>
                <c:pt idx="4">
                  <c:v>#N/A</c:v>
                </c:pt>
                <c:pt idx="5">
                  <c:v>0.12</c:v>
                </c:pt>
                <c:pt idx="6">
                  <c:v>#N/A</c:v>
                </c:pt>
                <c:pt idx="7">
                  <c:v>0.03</c:v>
                </c:pt>
                <c:pt idx="8">
                  <c:v>#N/A</c:v>
                </c:pt>
                <c:pt idx="9">
                  <c:v>0</c:v>
                </c:pt>
              </c:numCache>
            </c:numRef>
          </c:val>
          <c:extLst>
            <c:ext xmlns:c16="http://schemas.microsoft.com/office/drawing/2014/chart" uri="{C3380CC4-5D6E-409C-BE32-E72D297353CC}">
              <c16:uniqueId val="{00000004-083A-47D0-91B0-6BEF93D6F5B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0.04</c:v>
                </c:pt>
                <c:pt idx="8">
                  <c:v>#N/A</c:v>
                </c:pt>
                <c:pt idx="9">
                  <c:v>0.01</c:v>
                </c:pt>
              </c:numCache>
            </c:numRef>
          </c:val>
          <c:extLst>
            <c:ext xmlns:c16="http://schemas.microsoft.com/office/drawing/2014/chart" uri="{C3380CC4-5D6E-409C-BE32-E72D297353CC}">
              <c16:uniqueId val="{00000005-083A-47D0-91B0-6BEF93D6F5BA}"/>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0.04</c:v>
                </c:pt>
                <c:pt idx="4">
                  <c:v>#N/A</c:v>
                </c:pt>
                <c:pt idx="5">
                  <c:v>0.01</c:v>
                </c:pt>
                <c:pt idx="6">
                  <c:v>#N/A</c:v>
                </c:pt>
                <c:pt idx="7">
                  <c:v>0.01</c:v>
                </c:pt>
                <c:pt idx="8">
                  <c:v>#N/A</c:v>
                </c:pt>
                <c:pt idx="9">
                  <c:v>0.02</c:v>
                </c:pt>
              </c:numCache>
            </c:numRef>
          </c:val>
          <c:extLst>
            <c:ext xmlns:c16="http://schemas.microsoft.com/office/drawing/2014/chart" uri="{C3380CC4-5D6E-409C-BE32-E72D297353CC}">
              <c16:uniqueId val="{00000006-083A-47D0-91B0-6BEF93D6F5BA}"/>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0.03</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7-083A-47D0-91B0-6BEF93D6F5B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0.49</c:v>
                </c:pt>
                <c:pt idx="2">
                  <c:v>#N/A</c:v>
                </c:pt>
                <c:pt idx="3">
                  <c:v>0.32</c:v>
                </c:pt>
                <c:pt idx="4">
                  <c:v>#N/A</c:v>
                </c:pt>
                <c:pt idx="5">
                  <c:v>0.19</c:v>
                </c:pt>
                <c:pt idx="6">
                  <c:v>#N/A</c:v>
                </c:pt>
                <c:pt idx="7">
                  <c:v>0</c:v>
                </c:pt>
                <c:pt idx="8">
                  <c:v>#N/A</c:v>
                </c:pt>
                <c:pt idx="9">
                  <c:v>0.09</c:v>
                </c:pt>
              </c:numCache>
            </c:numRef>
          </c:val>
          <c:extLst>
            <c:ext xmlns:c16="http://schemas.microsoft.com/office/drawing/2014/chart" uri="{C3380CC4-5D6E-409C-BE32-E72D297353CC}">
              <c16:uniqueId val="{00000008-083A-47D0-91B0-6BEF93D6F5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13.14</c:v>
                </c:pt>
                <c:pt idx="2">
                  <c:v>#N/A</c:v>
                </c:pt>
                <c:pt idx="3">
                  <c:v>6.65</c:v>
                </c:pt>
                <c:pt idx="4">
                  <c:v>#N/A</c:v>
                </c:pt>
                <c:pt idx="5">
                  <c:v>6.01</c:v>
                </c:pt>
                <c:pt idx="6">
                  <c:v>#N/A</c:v>
                </c:pt>
                <c:pt idx="7">
                  <c:v>10.19</c:v>
                </c:pt>
                <c:pt idx="8">
                  <c:v>#N/A</c:v>
                </c:pt>
                <c:pt idx="9">
                  <c:v>6.15</c:v>
                </c:pt>
              </c:numCache>
            </c:numRef>
          </c:val>
          <c:extLst>
            <c:ext xmlns:c16="http://schemas.microsoft.com/office/drawing/2014/chart" uri="{C3380CC4-5D6E-409C-BE32-E72D297353CC}">
              <c16:uniqueId val="{00000009-083A-47D0-91B0-6BEF93D6F5BA}"/>
            </c:ext>
          </c:extLst>
        </c:ser>
        <c:dLbls>
          <c:showLegendKey val="0"/>
          <c:showVal val="0"/>
          <c:showCatName val="0"/>
          <c:showSerName val="0"/>
          <c:showPercent val="0"/>
          <c:showBubbleSize val="0"/>
        </c:dLbls>
        <c:gapWidth val="150"/>
        <c:overlap val="100"/>
        <c:axId val="158961664"/>
        <c:axId val="158963200"/>
      </c:barChart>
      <c:catAx>
        <c:axId val="1589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63200"/>
        <c:crosses val="autoZero"/>
        <c:auto val="1"/>
        <c:lblAlgn val="ctr"/>
        <c:lblOffset val="100"/>
        <c:tickLblSkip val="1"/>
        <c:tickMarkSkip val="1"/>
        <c:noMultiLvlLbl val="0"/>
      </c:catAx>
      <c:valAx>
        <c:axId val="15896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6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849</c:v>
                </c:pt>
                <c:pt idx="5">
                  <c:v>951</c:v>
                </c:pt>
                <c:pt idx="8">
                  <c:v>895</c:v>
                </c:pt>
                <c:pt idx="11">
                  <c:v>897</c:v>
                </c:pt>
                <c:pt idx="14">
                  <c:v>889</c:v>
                </c:pt>
              </c:numCache>
            </c:numRef>
          </c:val>
          <c:extLst>
            <c:ext xmlns:c16="http://schemas.microsoft.com/office/drawing/2014/chart" uri="{C3380CC4-5D6E-409C-BE32-E72D297353CC}">
              <c16:uniqueId val="{00000000-F3F8-48B1-8ED6-A8831BE7C1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F3F8-48B1-8ED6-A8831BE7C1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12</c:v>
                </c:pt>
                <c:pt idx="6">
                  <c:v>12</c:v>
                </c:pt>
                <c:pt idx="9">
                  <c:v>8</c:v>
                </c:pt>
                <c:pt idx="12">
                  <c:v>1</c:v>
                </c:pt>
              </c:numCache>
            </c:numRef>
          </c:val>
          <c:extLst>
            <c:ext xmlns:c16="http://schemas.microsoft.com/office/drawing/2014/chart" uri="{C3380CC4-5D6E-409C-BE32-E72D297353CC}">
              <c16:uniqueId val="{00000002-F3F8-48B1-8ED6-A8831BE7C1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183</c:v>
                </c:pt>
                <c:pt idx="3">
                  <c:v>187</c:v>
                </c:pt>
                <c:pt idx="6">
                  <c:v>187</c:v>
                </c:pt>
                <c:pt idx="9">
                  <c:v>184</c:v>
                </c:pt>
                <c:pt idx="12">
                  <c:v>186</c:v>
                </c:pt>
              </c:numCache>
            </c:numRef>
          </c:val>
          <c:extLst>
            <c:ext xmlns:c16="http://schemas.microsoft.com/office/drawing/2014/chart" uri="{C3380CC4-5D6E-409C-BE32-E72D297353CC}">
              <c16:uniqueId val="{00000003-F3F8-48B1-8ED6-A8831BE7C1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100</c:v>
                </c:pt>
                <c:pt idx="3">
                  <c:v>95</c:v>
                </c:pt>
                <c:pt idx="6">
                  <c:v>80</c:v>
                </c:pt>
                <c:pt idx="9">
                  <c:v>92</c:v>
                </c:pt>
                <c:pt idx="12">
                  <c:v>82</c:v>
                </c:pt>
              </c:numCache>
            </c:numRef>
          </c:val>
          <c:extLst>
            <c:ext xmlns:c16="http://schemas.microsoft.com/office/drawing/2014/chart" uri="{C3380CC4-5D6E-409C-BE32-E72D297353CC}">
              <c16:uniqueId val="{00000004-F3F8-48B1-8ED6-A8831BE7C1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F8-48B1-8ED6-A8831BE7C1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F8-48B1-8ED6-A8831BE7C1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865</c:v>
                </c:pt>
                <c:pt idx="3">
                  <c:v>971</c:v>
                </c:pt>
                <c:pt idx="6">
                  <c:v>838</c:v>
                </c:pt>
                <c:pt idx="9">
                  <c:v>791</c:v>
                </c:pt>
                <c:pt idx="12">
                  <c:v>783</c:v>
                </c:pt>
              </c:numCache>
            </c:numRef>
          </c:val>
          <c:extLst>
            <c:ext xmlns:c16="http://schemas.microsoft.com/office/drawing/2014/chart" uri="{C3380CC4-5D6E-409C-BE32-E72D297353CC}">
              <c16:uniqueId val="{00000007-F3F8-48B1-8ED6-A8831BE7C137}"/>
            </c:ext>
          </c:extLst>
        </c:ser>
        <c:dLbls>
          <c:showLegendKey val="0"/>
          <c:showVal val="0"/>
          <c:showCatName val="0"/>
          <c:showSerName val="0"/>
          <c:showPercent val="0"/>
          <c:showBubbleSize val="0"/>
        </c:dLbls>
        <c:gapWidth val="100"/>
        <c:overlap val="100"/>
        <c:axId val="176398336"/>
        <c:axId val="176400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312</c:v>
                </c:pt>
                <c:pt idx="2">
                  <c:v>#N/A</c:v>
                </c:pt>
                <c:pt idx="3">
                  <c:v>#N/A</c:v>
                </c:pt>
                <c:pt idx="4">
                  <c:v>314</c:v>
                </c:pt>
                <c:pt idx="5">
                  <c:v>#N/A</c:v>
                </c:pt>
                <c:pt idx="6">
                  <c:v>#N/A</c:v>
                </c:pt>
                <c:pt idx="7">
                  <c:v>222</c:v>
                </c:pt>
                <c:pt idx="8">
                  <c:v>#N/A</c:v>
                </c:pt>
                <c:pt idx="9">
                  <c:v>#N/A</c:v>
                </c:pt>
                <c:pt idx="10">
                  <c:v>178</c:v>
                </c:pt>
                <c:pt idx="11">
                  <c:v>#N/A</c:v>
                </c:pt>
                <c:pt idx="12">
                  <c:v>#N/A</c:v>
                </c:pt>
                <c:pt idx="13">
                  <c:v>164</c:v>
                </c:pt>
                <c:pt idx="14">
                  <c:v>#N/A</c:v>
                </c:pt>
              </c:numCache>
            </c:numRef>
          </c:val>
          <c:smooth val="0"/>
          <c:extLst>
            <c:ext xmlns:c16="http://schemas.microsoft.com/office/drawing/2014/chart" uri="{C3380CC4-5D6E-409C-BE32-E72D297353CC}">
              <c16:uniqueId val="{00000008-F3F8-48B1-8ED6-A8831BE7C137}"/>
            </c:ext>
          </c:extLst>
        </c:ser>
        <c:dLbls>
          <c:showLegendKey val="0"/>
          <c:showVal val="0"/>
          <c:showCatName val="0"/>
          <c:showSerName val="0"/>
          <c:showPercent val="0"/>
          <c:showBubbleSize val="0"/>
        </c:dLbls>
        <c:marker val="1"/>
        <c:smooth val="0"/>
        <c:axId val="176398336"/>
        <c:axId val="176400256"/>
      </c:lineChart>
      <c:catAx>
        <c:axId val="17639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400256"/>
        <c:crosses val="autoZero"/>
        <c:auto val="1"/>
        <c:lblAlgn val="ctr"/>
        <c:lblOffset val="100"/>
        <c:tickLblSkip val="1"/>
        <c:tickMarkSkip val="1"/>
        <c:noMultiLvlLbl val="0"/>
      </c:catAx>
      <c:valAx>
        <c:axId val="17640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39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7203</c:v>
                </c:pt>
                <c:pt idx="5">
                  <c:v>7333</c:v>
                </c:pt>
                <c:pt idx="8">
                  <c:v>7068</c:v>
                </c:pt>
                <c:pt idx="11">
                  <c:v>7165</c:v>
                </c:pt>
                <c:pt idx="14">
                  <c:v>7177</c:v>
                </c:pt>
              </c:numCache>
            </c:numRef>
          </c:val>
          <c:extLst>
            <c:ext xmlns:c16="http://schemas.microsoft.com/office/drawing/2014/chart" uri="{C3380CC4-5D6E-409C-BE32-E72D297353CC}">
              <c16:uniqueId val="{00000000-D32F-49ED-90E5-F67FBB9115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258</c:v>
                </c:pt>
                <c:pt idx="5">
                  <c:v>207</c:v>
                </c:pt>
                <c:pt idx="8">
                  <c:v>219</c:v>
                </c:pt>
                <c:pt idx="11">
                  <c:v>184</c:v>
                </c:pt>
                <c:pt idx="14">
                  <c:v>165</c:v>
                </c:pt>
              </c:numCache>
            </c:numRef>
          </c:val>
          <c:extLst>
            <c:ext xmlns:c16="http://schemas.microsoft.com/office/drawing/2014/chart" uri="{C3380CC4-5D6E-409C-BE32-E72D297353CC}">
              <c16:uniqueId val="{00000001-D32F-49ED-90E5-F67FBB9115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4937</c:v>
                </c:pt>
                <c:pt idx="5">
                  <c:v>5480</c:v>
                </c:pt>
                <c:pt idx="8">
                  <c:v>5737</c:v>
                </c:pt>
                <c:pt idx="11">
                  <c:v>6011</c:v>
                </c:pt>
                <c:pt idx="14">
                  <c:v>6549</c:v>
                </c:pt>
              </c:numCache>
            </c:numRef>
          </c:val>
          <c:extLst>
            <c:ext xmlns:c16="http://schemas.microsoft.com/office/drawing/2014/chart" uri="{C3380CC4-5D6E-409C-BE32-E72D297353CC}">
              <c16:uniqueId val="{00000002-D32F-49ED-90E5-F67FBB9115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2F-49ED-90E5-F67FBB9115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2F-49ED-90E5-F67FBB9115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2F-49ED-90E5-F67FBB9115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1491</c:v>
                </c:pt>
                <c:pt idx="3">
                  <c:v>1452</c:v>
                </c:pt>
                <c:pt idx="6">
                  <c:v>1446</c:v>
                </c:pt>
                <c:pt idx="9">
                  <c:v>1393</c:v>
                </c:pt>
                <c:pt idx="12">
                  <c:v>1323</c:v>
                </c:pt>
              </c:numCache>
            </c:numRef>
          </c:val>
          <c:extLst>
            <c:ext xmlns:c16="http://schemas.microsoft.com/office/drawing/2014/chart" uri="{C3380CC4-5D6E-409C-BE32-E72D297353CC}">
              <c16:uniqueId val="{00000006-D32F-49ED-90E5-F67FBB9115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1254</c:v>
                </c:pt>
                <c:pt idx="3">
                  <c:v>1072</c:v>
                </c:pt>
                <c:pt idx="6">
                  <c:v>890</c:v>
                </c:pt>
                <c:pt idx="9">
                  <c:v>711</c:v>
                </c:pt>
                <c:pt idx="12">
                  <c:v>527</c:v>
                </c:pt>
              </c:numCache>
            </c:numRef>
          </c:val>
          <c:extLst>
            <c:ext xmlns:c16="http://schemas.microsoft.com/office/drawing/2014/chart" uri="{C3380CC4-5D6E-409C-BE32-E72D297353CC}">
              <c16:uniqueId val="{00000007-D32F-49ED-90E5-F67FBB9115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949</c:v>
                </c:pt>
                <c:pt idx="3">
                  <c:v>850</c:v>
                </c:pt>
                <c:pt idx="6">
                  <c:v>801</c:v>
                </c:pt>
                <c:pt idx="9">
                  <c:v>687</c:v>
                </c:pt>
                <c:pt idx="12">
                  <c:v>663</c:v>
                </c:pt>
              </c:numCache>
            </c:numRef>
          </c:val>
          <c:extLst>
            <c:ext xmlns:c16="http://schemas.microsoft.com/office/drawing/2014/chart" uri="{C3380CC4-5D6E-409C-BE32-E72D297353CC}">
              <c16:uniqueId val="{00000008-D32F-49ED-90E5-F67FBB9115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34</c:v>
                </c:pt>
                <c:pt idx="3">
                  <c:v>22</c:v>
                </c:pt>
                <c:pt idx="6">
                  <c:v>10</c:v>
                </c:pt>
                <c:pt idx="9">
                  <c:v>2</c:v>
                </c:pt>
                <c:pt idx="12">
                  <c:v>1</c:v>
                </c:pt>
              </c:numCache>
            </c:numRef>
          </c:val>
          <c:extLst>
            <c:ext xmlns:c16="http://schemas.microsoft.com/office/drawing/2014/chart" uri="{C3380CC4-5D6E-409C-BE32-E72D297353CC}">
              <c16:uniqueId val="{00000009-D32F-49ED-90E5-F67FBB9115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7368</c:v>
                </c:pt>
                <c:pt idx="3">
                  <c:v>7336</c:v>
                </c:pt>
                <c:pt idx="6">
                  <c:v>6883</c:v>
                </c:pt>
                <c:pt idx="9">
                  <c:v>6882</c:v>
                </c:pt>
                <c:pt idx="12">
                  <c:v>6792</c:v>
                </c:pt>
              </c:numCache>
            </c:numRef>
          </c:val>
          <c:extLst>
            <c:ext xmlns:c16="http://schemas.microsoft.com/office/drawing/2014/chart" uri="{C3380CC4-5D6E-409C-BE32-E72D297353CC}">
              <c16:uniqueId val="{0000000A-D32F-49ED-90E5-F67FBB911511}"/>
            </c:ext>
          </c:extLst>
        </c:ser>
        <c:dLbls>
          <c:showLegendKey val="0"/>
          <c:showVal val="0"/>
          <c:showCatName val="0"/>
          <c:showSerName val="0"/>
          <c:showPercent val="0"/>
          <c:showBubbleSize val="0"/>
        </c:dLbls>
        <c:gapWidth val="100"/>
        <c:overlap val="100"/>
        <c:axId val="176653056"/>
        <c:axId val="17665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2F-49ED-90E5-F67FBB911511}"/>
            </c:ext>
          </c:extLst>
        </c:ser>
        <c:dLbls>
          <c:showLegendKey val="0"/>
          <c:showVal val="0"/>
          <c:showCatName val="0"/>
          <c:showSerName val="0"/>
          <c:showPercent val="0"/>
          <c:showBubbleSize val="0"/>
        </c:dLbls>
        <c:marker val="1"/>
        <c:smooth val="0"/>
        <c:axId val="176653056"/>
        <c:axId val="176654976"/>
      </c:lineChart>
      <c:catAx>
        <c:axId val="17665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654976"/>
        <c:crosses val="autoZero"/>
        <c:auto val="1"/>
        <c:lblAlgn val="ctr"/>
        <c:lblOffset val="100"/>
        <c:tickLblSkip val="1"/>
        <c:tickMarkSkip val="1"/>
        <c:noMultiLvlLbl val="0"/>
      </c:catAx>
      <c:valAx>
        <c:axId val="17665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65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6.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7.xml.rels>&#65279;<?xml version="1.0" encoding="utf-8" standalone="yes"?>
<Relationships xmlns="http://schemas.openxmlformats.org/package/2006/relationships">
  <Relationship Id="rId1" Type="http://schemas.openxmlformats.org/officeDocument/2006/relationships/chart" Target="../charts/chart3.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5.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7,689
7,651
193.40
6,355,994
6,058,392
234,715
3,805,198
6,792,124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人口の減少や全国平均を上回る高齢化率（平成２２年度国勢調査３８．４％）に加え、町内に中心となる産業が無いことなどにより、財政基盤が弱く、類似団体平均を下回っている。 </a:t>
          </a:r>
          <a:endParaRPr lang="ja-JP" altLang="ja-JP" sz="1300">
            <a:effectLst/>
          </a:endParaRPr>
        </a:p>
        <a:p>
          <a:r>
            <a:rPr lang="ja-JP" altLang="ja-JP" sz="1300" b="0" i="0" baseline="0">
              <a:solidFill>
                <a:schemeClr val="dk1"/>
              </a:solidFill>
              <a:effectLst/>
              <a:latin typeface="+mn-lt"/>
              <a:ea typeface="+mn-ea"/>
              <a:cs typeface="+mn-cs"/>
            </a:rPr>
            <a:t>　今後は、「中土佐町総合振興計画」に沿った施策の実行に努め、活力あるまちづくりを展開しつつ、行政の効率化に努めることにより財政の健全化を図る。 </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31045</xdr:rowOff>
    </xdr:to>
    <xdr:cxnSp macro="">
      <xdr:nvCxnSpPr>
        <xdr:cNvPr id="67" name="直線コネクタ 66"/>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31045</xdr:rowOff>
    </xdr:to>
    <xdr:cxnSp macro="">
      <xdr:nvCxnSpPr>
        <xdr:cNvPr id="70" name="直線コネクタ 69"/>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3" name="直線コネクタ 72"/>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6" name="直線コネクタ 75"/>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6" name="円/楕円 85"/>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47572</xdr:rowOff>
    </xdr:from>
    <xdr:ext cx="762000" cy="259045"/>
    <xdr:sp macro="" textlink="">
      <xdr:nvSpPr>
        <xdr:cNvPr id="87"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8" name="円/楕円 87"/>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89" name="テキスト ボックス 88"/>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0" name="円/楕円 89"/>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1" name="テキスト ボックス 90"/>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4" name="円/楕円 93"/>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5" name="テキスト ボックス 94"/>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地方債の繰上償還や定員適正化計画に沿った職員数の削減などの行財政改革に取り組んできたことにより全国平均および高知県平均を下回っているものの、類似団体平均よりは</a:t>
          </a:r>
          <a:r>
            <a:rPr lang="ja-JP" altLang="en-US" sz="1300" b="0" i="0" baseline="0">
              <a:solidFill>
                <a:schemeClr val="dk1"/>
              </a:solidFill>
              <a:effectLst/>
              <a:latin typeface="+mn-lt"/>
              <a:ea typeface="+mn-ea"/>
              <a:cs typeface="+mn-cs"/>
            </a:rPr>
            <a:t>、１．９ポイント</a:t>
          </a:r>
          <a:r>
            <a:rPr lang="ja-JP" altLang="ja-JP" sz="1300" b="0" i="0" baseline="0">
              <a:solidFill>
                <a:schemeClr val="dk1"/>
              </a:solidFill>
              <a:effectLst/>
              <a:latin typeface="+mn-lt"/>
              <a:ea typeface="+mn-ea"/>
              <a:cs typeface="+mn-cs"/>
            </a:rPr>
            <a:t>高い状態となっている。</a:t>
          </a:r>
          <a:endParaRPr lang="ja-JP" altLang="ja-JP" sz="1300">
            <a:effectLst/>
          </a:endParaRPr>
        </a:p>
        <a:p>
          <a:r>
            <a:rPr lang="ja-JP" altLang="ja-JP" sz="1300" b="0" i="0" baseline="0">
              <a:solidFill>
                <a:schemeClr val="dk1"/>
              </a:solidFill>
              <a:effectLst/>
              <a:latin typeface="+mn-lt"/>
              <a:ea typeface="+mn-ea"/>
              <a:cs typeface="+mn-cs"/>
            </a:rPr>
            <a:t>　今後も義務的経費の削減に努め、類似団体平均水準を目指す。 </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110279</xdr:rowOff>
    </xdr:from>
    <xdr:to>
      <xdr:col>7</xdr:col>
      <xdr:colOff>152400</xdr:colOff>
      <xdr:row>64</xdr:row>
      <xdr:rowOff>51435</xdr:rowOff>
    </xdr:to>
    <xdr:cxnSp macro="">
      <xdr:nvCxnSpPr>
        <xdr:cNvPr id="130" name="直線コネクタ 129"/>
        <xdr:cNvCxnSpPr/>
      </xdr:nvCxnSpPr>
      <xdr:spPr>
        <a:xfrm flipV="1">
          <a:off x="4114800" y="10911629"/>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146473</xdr:rowOff>
    </xdr:from>
    <xdr:to>
      <xdr:col>6</xdr:col>
      <xdr:colOff>0</xdr:colOff>
      <xdr:row>64</xdr:row>
      <xdr:rowOff>51435</xdr:rowOff>
    </xdr:to>
    <xdr:cxnSp macro="">
      <xdr:nvCxnSpPr>
        <xdr:cNvPr id="133" name="直線コネクタ 132"/>
        <xdr:cNvCxnSpPr/>
      </xdr:nvCxnSpPr>
      <xdr:spPr>
        <a:xfrm>
          <a:off x="3225800" y="1094782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146473</xdr:rowOff>
    </xdr:from>
    <xdr:to>
      <xdr:col>4</xdr:col>
      <xdr:colOff>482600</xdr:colOff>
      <xdr:row>63</xdr:row>
      <xdr:rowOff>146473</xdr:rowOff>
    </xdr:to>
    <xdr:cxnSp macro="">
      <xdr:nvCxnSpPr>
        <xdr:cNvPr id="136" name="直線コネクタ 135"/>
        <xdr:cNvCxnSpPr/>
      </xdr:nvCxnSpPr>
      <xdr:spPr>
        <a:xfrm>
          <a:off x="2336800" y="1094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146473</xdr:rowOff>
    </xdr:from>
    <xdr:to>
      <xdr:col>3</xdr:col>
      <xdr:colOff>279400</xdr:colOff>
      <xdr:row>64</xdr:row>
      <xdr:rowOff>115781</xdr:rowOff>
    </xdr:to>
    <xdr:cxnSp macro="">
      <xdr:nvCxnSpPr>
        <xdr:cNvPr id="139" name="直線コネクタ 138"/>
        <xdr:cNvCxnSpPr/>
      </xdr:nvCxnSpPr>
      <xdr:spPr>
        <a:xfrm flipV="1">
          <a:off x="1447800" y="10947823"/>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59479</xdr:rowOff>
    </xdr:from>
    <xdr:to>
      <xdr:col>7</xdr:col>
      <xdr:colOff>203200</xdr:colOff>
      <xdr:row>63</xdr:row>
      <xdr:rowOff>161079</xdr:rowOff>
    </xdr:to>
    <xdr:sp macro="" textlink="">
      <xdr:nvSpPr>
        <xdr:cNvPr id="149" name="円/楕円 148"/>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31556</xdr:rowOff>
    </xdr:from>
    <xdr:ext cx="762000" cy="259045"/>
    <xdr:sp macro="" textlink="">
      <xdr:nvSpPr>
        <xdr:cNvPr id="150" name="財政構造の弾力性該当値テキスト"/>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635</xdr:rowOff>
    </xdr:from>
    <xdr:to>
      <xdr:col>6</xdr:col>
      <xdr:colOff>50800</xdr:colOff>
      <xdr:row>64</xdr:row>
      <xdr:rowOff>102235</xdr:rowOff>
    </xdr:to>
    <xdr:sp macro="" textlink="">
      <xdr:nvSpPr>
        <xdr:cNvPr id="151" name="円/楕円 150"/>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87012</xdr:rowOff>
    </xdr:from>
    <xdr:ext cx="736600" cy="259045"/>
    <xdr:sp macro="" textlink="">
      <xdr:nvSpPr>
        <xdr:cNvPr id="152" name="テキスト ボックス 151"/>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53" name="円/楕円 152"/>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54" name="テキスト ボックス 153"/>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95673</xdr:rowOff>
    </xdr:from>
    <xdr:to>
      <xdr:col>3</xdr:col>
      <xdr:colOff>330200</xdr:colOff>
      <xdr:row>64</xdr:row>
      <xdr:rowOff>25823</xdr:rowOff>
    </xdr:to>
    <xdr:sp macro="" textlink="">
      <xdr:nvSpPr>
        <xdr:cNvPr id="155" name="円/楕円 154"/>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10600</xdr:rowOff>
    </xdr:from>
    <xdr:ext cx="762000" cy="259045"/>
    <xdr:sp macro="" textlink="">
      <xdr:nvSpPr>
        <xdr:cNvPr id="156" name="テキスト ボックス 155"/>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57" name="円/楕円 156"/>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151358</xdr:rowOff>
    </xdr:from>
    <xdr:ext cx="762000" cy="259045"/>
    <xdr:sp macro="" textlink="">
      <xdr:nvSpPr>
        <xdr:cNvPr id="158" name="テキスト ボックス 157"/>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[214,378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人件費、物件費及び維持補修費の合計額の人口１人当たりの金額</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類似団体平均を下回っている</a:t>
          </a:r>
          <a:r>
            <a:rPr lang="ja-JP" altLang="en-US" sz="1300" b="0" i="0" baseline="0">
              <a:solidFill>
                <a:schemeClr val="dk1"/>
              </a:solidFill>
              <a:effectLst/>
              <a:latin typeface="+mn-lt"/>
              <a:ea typeface="+mn-ea"/>
              <a:cs typeface="+mn-cs"/>
            </a:rPr>
            <a:t>のは、物件費が類似団体と比較して少ないことが要因と考えられる。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今後も、現在の水準を維持するように努める。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78592</xdr:rowOff>
    </xdr:from>
    <xdr:to>
      <xdr:col>7</xdr:col>
      <xdr:colOff>152400</xdr:colOff>
      <xdr:row>82</xdr:row>
      <xdr:rowOff>118996</xdr:rowOff>
    </xdr:to>
    <xdr:cxnSp macro="">
      <xdr:nvCxnSpPr>
        <xdr:cNvPr id="195" name="直線コネクタ 194"/>
        <xdr:cNvCxnSpPr/>
      </xdr:nvCxnSpPr>
      <xdr:spPr>
        <a:xfrm flipV="1">
          <a:off x="4114800" y="14137492"/>
          <a:ext cx="8382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118996</xdr:rowOff>
    </xdr:from>
    <xdr:to>
      <xdr:col>6</xdr:col>
      <xdr:colOff>0</xdr:colOff>
      <xdr:row>83</xdr:row>
      <xdr:rowOff>9066</xdr:rowOff>
    </xdr:to>
    <xdr:cxnSp macro="">
      <xdr:nvCxnSpPr>
        <xdr:cNvPr id="198" name="直線コネクタ 197"/>
        <xdr:cNvCxnSpPr/>
      </xdr:nvCxnSpPr>
      <xdr:spPr>
        <a:xfrm flipV="1">
          <a:off x="3225800" y="14177896"/>
          <a:ext cx="889000" cy="6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140853</xdr:rowOff>
    </xdr:from>
    <xdr:to>
      <xdr:col>4</xdr:col>
      <xdr:colOff>482600</xdr:colOff>
      <xdr:row>83</xdr:row>
      <xdr:rowOff>9066</xdr:rowOff>
    </xdr:to>
    <xdr:cxnSp macro="">
      <xdr:nvCxnSpPr>
        <xdr:cNvPr id="201" name="直線コネクタ 200"/>
        <xdr:cNvCxnSpPr/>
      </xdr:nvCxnSpPr>
      <xdr:spPr>
        <a:xfrm>
          <a:off x="2336800" y="14199753"/>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121743</xdr:rowOff>
    </xdr:from>
    <xdr:to>
      <xdr:col>3</xdr:col>
      <xdr:colOff>279400</xdr:colOff>
      <xdr:row>82</xdr:row>
      <xdr:rowOff>140853</xdr:rowOff>
    </xdr:to>
    <xdr:cxnSp macro="">
      <xdr:nvCxnSpPr>
        <xdr:cNvPr id="204" name="直線コネクタ 203"/>
        <xdr:cNvCxnSpPr/>
      </xdr:nvCxnSpPr>
      <xdr:spPr>
        <a:xfrm>
          <a:off x="1447800" y="14180643"/>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27792</xdr:rowOff>
    </xdr:from>
    <xdr:to>
      <xdr:col>7</xdr:col>
      <xdr:colOff>203200</xdr:colOff>
      <xdr:row>82</xdr:row>
      <xdr:rowOff>129392</xdr:rowOff>
    </xdr:to>
    <xdr:sp macro="" textlink="">
      <xdr:nvSpPr>
        <xdr:cNvPr id="214" name="円/楕円 213"/>
        <xdr:cNvSpPr/>
      </xdr:nvSpPr>
      <xdr:spPr>
        <a:xfrm>
          <a:off x="4902200" y="140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44319</xdr:rowOff>
    </xdr:from>
    <xdr:ext cx="762000" cy="259045"/>
    <xdr:sp macro="" textlink="">
      <xdr:nvSpPr>
        <xdr:cNvPr id="215" name="人件費・物件費等の状況該当値テキスト"/>
        <xdr:cNvSpPr txBox="1"/>
      </xdr:nvSpPr>
      <xdr:spPr>
        <a:xfrm>
          <a:off x="5041900" y="139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214,378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68196</xdr:rowOff>
    </xdr:from>
    <xdr:to>
      <xdr:col>6</xdr:col>
      <xdr:colOff>50800</xdr:colOff>
      <xdr:row>82</xdr:row>
      <xdr:rowOff>169796</xdr:rowOff>
    </xdr:to>
    <xdr:sp macro="" textlink="">
      <xdr:nvSpPr>
        <xdr:cNvPr id="216" name="円/楕円 215"/>
        <xdr:cNvSpPr/>
      </xdr:nvSpPr>
      <xdr:spPr>
        <a:xfrm>
          <a:off x="4064000" y="141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8523</xdr:rowOff>
    </xdr:from>
    <xdr:ext cx="736600" cy="259045"/>
    <xdr:sp macro="" textlink="">
      <xdr:nvSpPr>
        <xdr:cNvPr id="217" name="テキスト ボックス 216"/>
        <xdr:cNvSpPr txBox="1"/>
      </xdr:nvSpPr>
      <xdr:spPr>
        <a:xfrm>
          <a:off x="3733800" y="138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129716</xdr:rowOff>
    </xdr:from>
    <xdr:to>
      <xdr:col>4</xdr:col>
      <xdr:colOff>533400</xdr:colOff>
      <xdr:row>83</xdr:row>
      <xdr:rowOff>59866</xdr:rowOff>
    </xdr:to>
    <xdr:sp macro="" textlink="">
      <xdr:nvSpPr>
        <xdr:cNvPr id="218" name="円/楕円 217"/>
        <xdr:cNvSpPr/>
      </xdr:nvSpPr>
      <xdr:spPr>
        <a:xfrm>
          <a:off x="3175000" y="1418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44643</xdr:rowOff>
    </xdr:from>
    <xdr:ext cx="762000" cy="259045"/>
    <xdr:sp macro="" textlink="">
      <xdr:nvSpPr>
        <xdr:cNvPr id="219" name="テキスト ボックス 218"/>
        <xdr:cNvSpPr txBox="1"/>
      </xdr:nvSpPr>
      <xdr:spPr>
        <a:xfrm>
          <a:off x="2844800" y="1427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90053</xdr:rowOff>
    </xdr:from>
    <xdr:to>
      <xdr:col>3</xdr:col>
      <xdr:colOff>330200</xdr:colOff>
      <xdr:row>83</xdr:row>
      <xdr:rowOff>20203</xdr:rowOff>
    </xdr:to>
    <xdr:sp macro="" textlink="">
      <xdr:nvSpPr>
        <xdr:cNvPr id="220" name="円/楕円 219"/>
        <xdr:cNvSpPr/>
      </xdr:nvSpPr>
      <xdr:spPr>
        <a:xfrm>
          <a:off x="2286000" y="141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4980</xdr:rowOff>
    </xdr:from>
    <xdr:ext cx="762000" cy="259045"/>
    <xdr:sp macro="" textlink="">
      <xdr:nvSpPr>
        <xdr:cNvPr id="221" name="テキスト ボックス 220"/>
        <xdr:cNvSpPr txBox="1"/>
      </xdr:nvSpPr>
      <xdr:spPr>
        <a:xfrm>
          <a:off x="1955800" y="1423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70943</xdr:rowOff>
    </xdr:from>
    <xdr:to>
      <xdr:col>2</xdr:col>
      <xdr:colOff>127000</xdr:colOff>
      <xdr:row>83</xdr:row>
      <xdr:rowOff>1093</xdr:rowOff>
    </xdr:to>
    <xdr:sp macro="" textlink="">
      <xdr:nvSpPr>
        <xdr:cNvPr id="222" name="円/楕円 221"/>
        <xdr:cNvSpPr/>
      </xdr:nvSpPr>
      <xdr:spPr>
        <a:xfrm>
          <a:off x="1397000" y="141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157320</xdr:rowOff>
    </xdr:from>
    <xdr:ext cx="762000" cy="259045"/>
    <xdr:sp macro="" textlink="">
      <xdr:nvSpPr>
        <xdr:cNvPr id="223" name="テキスト ボックス 222"/>
        <xdr:cNvSpPr txBox="1"/>
      </xdr:nvSpPr>
      <xdr:spPr>
        <a:xfrm>
          <a:off x="1066800" y="1421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類似団体、全国町村平均ともに上回っている。</a:t>
          </a:r>
        </a:p>
        <a:p>
          <a:r>
            <a:rPr kumimoji="1" lang="ja-JP" altLang="en-US" sz="1300">
              <a:latin typeface="ＭＳ Ｐゴシック"/>
            </a:rPr>
            <a:t>　今後は国公、県準拠を基本とし、人事評価制度の適正な運用などにより給与の適正化に努める。 </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88</xdr:row>
      <xdr:rowOff>48261</xdr:rowOff>
    </xdr:to>
    <xdr:cxnSp macro="">
      <xdr:nvCxnSpPr>
        <xdr:cNvPr id="255" name="直線コネクタ 254"/>
        <xdr:cNvCxnSpPr/>
      </xdr:nvCxnSpPr>
      <xdr:spPr>
        <a:xfrm flipV="1">
          <a:off x="16179800" y="14735302"/>
          <a:ext cx="8382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41148</xdr:rowOff>
    </xdr:from>
    <xdr:to>
      <xdr:col>23</xdr:col>
      <xdr:colOff>406400</xdr:colOff>
      <xdr:row>88</xdr:row>
      <xdr:rowOff>48261</xdr:rowOff>
    </xdr:to>
    <xdr:cxnSp macro="">
      <xdr:nvCxnSpPr>
        <xdr:cNvPr id="258" name="直線コネクタ 257"/>
        <xdr:cNvCxnSpPr/>
      </xdr:nvCxnSpPr>
      <xdr:spPr>
        <a:xfrm>
          <a:off x="15290800" y="14957298"/>
          <a:ext cx="889000" cy="1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133096</xdr:rowOff>
    </xdr:from>
    <xdr:to>
      <xdr:col>22</xdr:col>
      <xdr:colOff>203200</xdr:colOff>
      <xdr:row>87</xdr:row>
      <xdr:rowOff>41148</xdr:rowOff>
    </xdr:to>
    <xdr:cxnSp macro="">
      <xdr:nvCxnSpPr>
        <xdr:cNvPr id="261" name="直線コネクタ 260"/>
        <xdr:cNvCxnSpPr/>
      </xdr:nvCxnSpPr>
      <xdr:spPr>
        <a:xfrm>
          <a:off x="14401800" y="1470634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115333</xdr:rowOff>
    </xdr:from>
    <xdr:ext cx="762000" cy="259045"/>
    <xdr:sp macro="" textlink="">
      <xdr:nvSpPr>
        <xdr:cNvPr id="263" name="テキスト ボックス 262"/>
        <xdr:cNvSpPr txBox="1"/>
      </xdr:nvSpPr>
      <xdr:spPr>
        <a:xfrm>
          <a:off x="14909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113792</xdr:rowOff>
    </xdr:from>
    <xdr:to>
      <xdr:col>21</xdr:col>
      <xdr:colOff>0</xdr:colOff>
      <xdr:row>85</xdr:row>
      <xdr:rowOff>133096</xdr:rowOff>
    </xdr:to>
    <xdr:cxnSp macro="">
      <xdr:nvCxnSpPr>
        <xdr:cNvPr id="264" name="直線コネクタ 263"/>
        <xdr:cNvCxnSpPr/>
      </xdr:nvCxnSpPr>
      <xdr:spPr>
        <a:xfrm>
          <a:off x="13512800" y="146870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4" name="円/楕円 273"/>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75" name="給与水準   （国との比較）該当値テキスト"/>
        <xdr:cNvSpPr txBox="1"/>
      </xdr:nvSpPr>
      <xdr:spPr>
        <a:xfrm>
          <a:off x="17106900" y="1465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6" name="円/楕円 275"/>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83838</xdr:rowOff>
    </xdr:from>
    <xdr:ext cx="736600" cy="259045"/>
    <xdr:sp macro="" textlink="">
      <xdr:nvSpPr>
        <xdr:cNvPr id="277" name="テキスト ボックス 276"/>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161798</xdr:rowOff>
    </xdr:from>
    <xdr:to>
      <xdr:col>22</xdr:col>
      <xdr:colOff>254000</xdr:colOff>
      <xdr:row>87</xdr:row>
      <xdr:rowOff>91948</xdr:rowOff>
    </xdr:to>
    <xdr:sp macro="" textlink="">
      <xdr:nvSpPr>
        <xdr:cNvPr id="278" name="円/楕円 277"/>
        <xdr:cNvSpPr/>
      </xdr:nvSpPr>
      <xdr:spPr>
        <a:xfrm>
          <a:off x="15240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79" name="テキスト ボックス 278"/>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82296</xdr:rowOff>
    </xdr:from>
    <xdr:to>
      <xdr:col>21</xdr:col>
      <xdr:colOff>50800</xdr:colOff>
      <xdr:row>86</xdr:row>
      <xdr:rowOff>12446</xdr:rowOff>
    </xdr:to>
    <xdr:sp macro="" textlink="">
      <xdr:nvSpPr>
        <xdr:cNvPr id="280" name="円/楕円 279"/>
        <xdr:cNvSpPr/>
      </xdr:nvSpPr>
      <xdr:spPr>
        <a:xfrm>
          <a:off x="14351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168673</xdr:rowOff>
    </xdr:from>
    <xdr:ext cx="762000" cy="259045"/>
    <xdr:sp macro="" textlink="">
      <xdr:nvSpPr>
        <xdr:cNvPr id="281" name="テキスト ボックス 280"/>
        <xdr:cNvSpPr txBox="1"/>
      </xdr:nvSpPr>
      <xdr:spPr>
        <a:xfrm>
          <a:off x="14020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82" name="円/楕円 281"/>
        <xdr:cNvSpPr/>
      </xdr:nvSpPr>
      <xdr:spPr>
        <a:xfrm>
          <a:off x="13462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83" name="テキスト ボックス 282"/>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更新した定員適正化計画に沿う形で定員適正化を図っているが、類似団体平均、高知県市町村平均ともに上回っている。今後も、退職に伴う新規採用を抑制し、組織改編、業務の見直し等の取り組みにより、新たな定員適正化計画の目標達成に努める。 </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34798</xdr:rowOff>
    </xdr:from>
    <xdr:to>
      <xdr:col>24</xdr:col>
      <xdr:colOff>558800</xdr:colOff>
      <xdr:row>62</xdr:row>
      <xdr:rowOff>38245</xdr:rowOff>
    </xdr:to>
    <xdr:cxnSp macro="">
      <xdr:nvCxnSpPr>
        <xdr:cNvPr id="320" name="直線コネクタ 319"/>
        <xdr:cNvCxnSpPr/>
      </xdr:nvCxnSpPr>
      <xdr:spPr>
        <a:xfrm flipV="1">
          <a:off x="16179800" y="1066469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1"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38245</xdr:rowOff>
    </xdr:from>
    <xdr:to>
      <xdr:col>23</xdr:col>
      <xdr:colOff>406400</xdr:colOff>
      <xdr:row>62</xdr:row>
      <xdr:rowOff>51344</xdr:rowOff>
    </xdr:to>
    <xdr:cxnSp macro="">
      <xdr:nvCxnSpPr>
        <xdr:cNvPr id="323" name="直線コネクタ 322"/>
        <xdr:cNvCxnSpPr/>
      </xdr:nvCxnSpPr>
      <xdr:spPr>
        <a:xfrm flipV="1">
          <a:off x="15290800" y="10668145"/>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23078</xdr:rowOff>
    </xdr:from>
    <xdr:to>
      <xdr:col>22</xdr:col>
      <xdr:colOff>203200</xdr:colOff>
      <xdr:row>62</xdr:row>
      <xdr:rowOff>51344</xdr:rowOff>
    </xdr:to>
    <xdr:cxnSp macro="">
      <xdr:nvCxnSpPr>
        <xdr:cNvPr id="326" name="直線コネクタ 325"/>
        <xdr:cNvCxnSpPr/>
      </xdr:nvCxnSpPr>
      <xdr:spPr>
        <a:xfrm>
          <a:off x="14401800" y="10652978"/>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28" name="テキスト ボックス 327"/>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20320</xdr:rowOff>
    </xdr:from>
    <xdr:to>
      <xdr:col>21</xdr:col>
      <xdr:colOff>0</xdr:colOff>
      <xdr:row>62</xdr:row>
      <xdr:rowOff>23078</xdr:rowOff>
    </xdr:to>
    <xdr:cxnSp macro="">
      <xdr:nvCxnSpPr>
        <xdr:cNvPr id="329" name="直線コネクタ 328"/>
        <xdr:cNvCxnSpPr/>
      </xdr:nvCxnSpPr>
      <xdr:spPr>
        <a:xfrm>
          <a:off x="13512800" y="10650220"/>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1" name="テキスト ボックス 330"/>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3" name="テキスト ボックス 332"/>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155448</xdr:rowOff>
    </xdr:from>
    <xdr:to>
      <xdr:col>24</xdr:col>
      <xdr:colOff>609600</xdr:colOff>
      <xdr:row>62</xdr:row>
      <xdr:rowOff>85598</xdr:rowOff>
    </xdr:to>
    <xdr:sp macro="" textlink="">
      <xdr:nvSpPr>
        <xdr:cNvPr id="339" name="円/楕円 338"/>
        <xdr:cNvSpPr/>
      </xdr:nvSpPr>
      <xdr:spPr>
        <a:xfrm>
          <a:off x="16967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127525</xdr:rowOff>
    </xdr:from>
    <xdr:ext cx="762000" cy="259045"/>
    <xdr:sp macro="" textlink="">
      <xdr:nvSpPr>
        <xdr:cNvPr id="340" name="定員管理の状況該当値テキスト"/>
        <xdr:cNvSpPr txBox="1"/>
      </xdr:nvSpPr>
      <xdr:spPr>
        <a:xfrm>
          <a:off x="17106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158895</xdr:rowOff>
    </xdr:from>
    <xdr:to>
      <xdr:col>23</xdr:col>
      <xdr:colOff>457200</xdr:colOff>
      <xdr:row>62</xdr:row>
      <xdr:rowOff>89045</xdr:rowOff>
    </xdr:to>
    <xdr:sp macro="" textlink="">
      <xdr:nvSpPr>
        <xdr:cNvPr id="341" name="円/楕円 340"/>
        <xdr:cNvSpPr/>
      </xdr:nvSpPr>
      <xdr:spPr>
        <a:xfrm>
          <a:off x="16129000" y="106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73822</xdr:rowOff>
    </xdr:from>
    <xdr:ext cx="736600" cy="259045"/>
    <xdr:sp macro="" textlink="">
      <xdr:nvSpPr>
        <xdr:cNvPr id="342" name="テキスト ボックス 341"/>
        <xdr:cNvSpPr txBox="1"/>
      </xdr:nvSpPr>
      <xdr:spPr>
        <a:xfrm>
          <a:off x="15798800" y="10703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544</xdr:rowOff>
    </xdr:from>
    <xdr:to>
      <xdr:col>22</xdr:col>
      <xdr:colOff>254000</xdr:colOff>
      <xdr:row>62</xdr:row>
      <xdr:rowOff>102144</xdr:rowOff>
    </xdr:to>
    <xdr:sp macro="" textlink="">
      <xdr:nvSpPr>
        <xdr:cNvPr id="343" name="円/楕円 342"/>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86921</xdr:rowOff>
    </xdr:from>
    <xdr:ext cx="762000" cy="259045"/>
    <xdr:sp macro="" textlink="">
      <xdr:nvSpPr>
        <xdr:cNvPr id="344" name="テキスト ボックス 343"/>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143728</xdr:rowOff>
    </xdr:from>
    <xdr:to>
      <xdr:col>21</xdr:col>
      <xdr:colOff>50800</xdr:colOff>
      <xdr:row>62</xdr:row>
      <xdr:rowOff>73878</xdr:rowOff>
    </xdr:to>
    <xdr:sp macro="" textlink="">
      <xdr:nvSpPr>
        <xdr:cNvPr id="345" name="円/楕円 344"/>
        <xdr:cNvSpPr/>
      </xdr:nvSpPr>
      <xdr:spPr>
        <a:xfrm>
          <a:off x="14351000" y="106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58655</xdr:rowOff>
    </xdr:from>
    <xdr:ext cx="762000" cy="259045"/>
    <xdr:sp macro="" textlink="">
      <xdr:nvSpPr>
        <xdr:cNvPr id="346" name="テキスト ボックス 345"/>
        <xdr:cNvSpPr txBox="1"/>
      </xdr:nvSpPr>
      <xdr:spPr>
        <a:xfrm>
          <a:off x="14020800" y="1068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7" name="円/楕円 346"/>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55897</xdr:rowOff>
    </xdr:from>
    <xdr:ext cx="762000" cy="259045"/>
    <xdr:sp macro="" textlink="">
      <xdr:nvSpPr>
        <xdr:cNvPr id="348" name="テキスト ボックス 347"/>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過去の大型事業で発行した地方債の償還が順次完了したこと及び中土佐町総合振興計画のもと、地域住民との意見交換を図り適量・適切な事業実施により、類似団体平均を下回る６．４％となっている。 </a:t>
          </a:r>
        </a:p>
        <a:p>
          <a:r>
            <a:rPr kumimoji="1" lang="ja-JP" altLang="en-US" sz="1300">
              <a:latin typeface="ＭＳ Ｐゴシック"/>
            </a:rPr>
            <a:t>　今後控えている大規模な事業の実施に伴う起債により比率が急激に上昇しないよう、事業実施時期を調整するよう財政運営に努める。 </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40</xdr:row>
      <xdr:rowOff>318</xdr:rowOff>
    </xdr:to>
    <xdr:cxnSp macro="">
      <xdr:nvCxnSpPr>
        <xdr:cNvPr id="378" name="直線コネクタ 377"/>
        <xdr:cNvCxnSpPr/>
      </xdr:nvCxnSpPr>
      <xdr:spPr>
        <a:xfrm flipV="1">
          <a:off x="16179800" y="676783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90805</xdr:rowOff>
    </xdr:to>
    <xdr:cxnSp macro="">
      <xdr:nvCxnSpPr>
        <xdr:cNvPr id="381" name="直線コネクタ 380"/>
        <xdr:cNvCxnSpPr/>
      </xdr:nvCxnSpPr>
      <xdr:spPr>
        <a:xfrm flipV="1">
          <a:off x="15290800" y="685831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41</xdr:row>
      <xdr:rowOff>52070</xdr:rowOff>
    </xdr:to>
    <xdr:cxnSp macro="">
      <xdr:nvCxnSpPr>
        <xdr:cNvPr id="384" name="直線コネクタ 383"/>
        <xdr:cNvCxnSpPr/>
      </xdr:nvCxnSpPr>
      <xdr:spPr>
        <a:xfrm flipV="1">
          <a:off x="14401800" y="694880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19368</xdr:rowOff>
    </xdr:to>
    <xdr:cxnSp macro="">
      <xdr:nvCxnSpPr>
        <xdr:cNvPr id="387" name="直線コネクタ 386"/>
        <xdr:cNvCxnSpPr/>
      </xdr:nvCxnSpPr>
      <xdr:spPr>
        <a:xfrm flipV="1">
          <a:off x="13512800" y="708152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9" name="テキスト ボックス 38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7" name="円/楕円 396"/>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8"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399" name="円/楕円 398"/>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400" name="テキスト ボックス 399"/>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40005</xdr:rowOff>
    </xdr:from>
    <xdr:to>
      <xdr:col>22</xdr:col>
      <xdr:colOff>254000</xdr:colOff>
      <xdr:row>40</xdr:row>
      <xdr:rowOff>141605</xdr:rowOff>
    </xdr:to>
    <xdr:sp macro="" textlink="">
      <xdr:nvSpPr>
        <xdr:cNvPr id="401" name="円/楕円 400"/>
        <xdr:cNvSpPr/>
      </xdr:nvSpPr>
      <xdr:spPr>
        <a:xfrm>
          <a:off x="15240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402" name="テキスト ボックス 401"/>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3" name="円/楕円 402"/>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4" name="テキスト ボックス 40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405" name="円/楕円 404"/>
        <xdr:cNvSpPr/>
      </xdr:nvSpPr>
      <xdr:spPr>
        <a:xfrm>
          <a:off x="13462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406" name="テキスト ボックス 405"/>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主な要因としては、過去の大型事業で発行した地方債の償還が順次完了してきたことや、普通交付税の一定額確保に伴う標準財政規模の増、財政調整基金及び減債基金の積み立てによる充当可能基金の増額等があげられる。今後も公債費等の義務的経費の削減を中心とする行財政改革を進め、財政の健全化に努める。 </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8"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0" name="フローチャート : 判断 439"/>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1" name="テキスト ボックス 440"/>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4" name="フローチャート : 判断 443"/>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5" name="テキスト ボックス 444"/>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6" name="フローチャート : 判断 445"/>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7" name="テキスト ボックス 446"/>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7,689
7,651
193.40
6,355,994
6,058,392
234,715
3,805,198
6,792,124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嘱託職員制度の運用開始により人件費が増加したため、経常収支比率の人件費分が高くなったものの、平成２５年度は職員給の臨時特例減額等により１．４ポイント改善している。</a:t>
          </a:r>
        </a:p>
        <a:p>
          <a:r>
            <a:rPr kumimoji="1" lang="ja-JP" altLang="en-US" sz="1300">
              <a:latin typeface="ＭＳ Ｐゴシック"/>
            </a:rPr>
            <a:t>　今後は、平成２３年度に改定した定員適正化計画に沿った職員数の適正化など行財政改革への取り組みを通じて人件費の削減に努める。 </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38</xdr:row>
      <xdr:rowOff>12700</xdr:rowOff>
    </xdr:to>
    <xdr:cxnSp macro="">
      <xdr:nvCxnSpPr>
        <xdr:cNvPr id="63" name="直線コネクタ 62"/>
        <xdr:cNvCxnSpPr/>
      </xdr:nvCxnSpPr>
      <xdr:spPr>
        <a:xfrm flipV="1">
          <a:off x="3987800" y="6463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38</xdr:row>
      <xdr:rowOff>12700</xdr:rowOff>
    </xdr:to>
    <xdr:cxnSp macro="">
      <xdr:nvCxnSpPr>
        <xdr:cNvPr id="66" name="直線コネクタ 65"/>
        <xdr:cNvCxnSpPr/>
      </xdr:nvCxnSpPr>
      <xdr:spPr>
        <a:xfrm>
          <a:off x="3098800" y="6450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106426</xdr:rowOff>
    </xdr:to>
    <xdr:cxnSp macro="">
      <xdr:nvCxnSpPr>
        <xdr:cNvPr id="69" name="直線コネクタ 68"/>
        <xdr:cNvCxnSpPr/>
      </xdr:nvCxnSpPr>
      <xdr:spPr>
        <a:xfrm>
          <a:off x="2209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51562</xdr:rowOff>
    </xdr:from>
    <xdr:to>
      <xdr:col>3</xdr:col>
      <xdr:colOff>142875</xdr:colOff>
      <xdr:row>38</xdr:row>
      <xdr:rowOff>3556</xdr:rowOff>
    </xdr:to>
    <xdr:cxnSp macro="">
      <xdr:nvCxnSpPr>
        <xdr:cNvPr id="72" name="直線コネクタ 71"/>
        <xdr:cNvCxnSpPr/>
      </xdr:nvCxnSpPr>
      <xdr:spPr>
        <a:xfrm flipV="1">
          <a:off x="1320800" y="63952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69342</xdr:rowOff>
    </xdr:from>
    <xdr:to>
      <xdr:col>7</xdr:col>
      <xdr:colOff>66675</xdr:colOff>
      <xdr:row>37</xdr:row>
      <xdr:rowOff>170942</xdr:rowOff>
    </xdr:to>
    <xdr:sp macro="" textlink="">
      <xdr:nvSpPr>
        <xdr:cNvPr id="82" name="円/楕円 81"/>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41419</xdr:rowOff>
    </xdr:from>
    <xdr:ext cx="762000" cy="259045"/>
    <xdr:sp macro="" textlink="">
      <xdr:nvSpPr>
        <xdr:cNvPr id="83"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4" name="円/楕円 83"/>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5" name="テキスト ボックス 84"/>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6" name="円/楕円 85"/>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7" name="テキスト ボックス 86"/>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8" name="円/楕円 87"/>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89" name="テキスト ボックス 88"/>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0" name="円/楕円 89"/>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1" name="テキスト ボックス 90"/>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物件費に係る経常収支比率は、委託料の見直し等により前年度比０．１ポイント改善しており、類似団体平均および高知県平均より低くなっている。</a:t>
          </a:r>
          <a:endParaRPr kumimoji="1" lang="en-US" altLang="ja-JP" sz="1300">
            <a:latin typeface="ＭＳ Ｐゴシック"/>
          </a:endParaRPr>
        </a:p>
        <a:p>
          <a:r>
            <a:rPr kumimoji="1" lang="ja-JP" altLang="en-US" sz="1300">
              <a:latin typeface="ＭＳ Ｐゴシック"/>
            </a:rPr>
            <a:t>　今後も現在の水準を維持するよう努める。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97282</xdr:rowOff>
    </xdr:to>
    <xdr:cxnSp macro="">
      <xdr:nvCxnSpPr>
        <xdr:cNvPr id="121" name="直線コネクタ 120"/>
        <xdr:cNvCxnSpPr/>
      </xdr:nvCxnSpPr>
      <xdr:spPr>
        <a:xfrm flipV="1">
          <a:off x="15671800" y="2664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97282</xdr:rowOff>
    </xdr:from>
    <xdr:to>
      <xdr:col>22</xdr:col>
      <xdr:colOff>565150</xdr:colOff>
      <xdr:row>15</xdr:row>
      <xdr:rowOff>106426</xdr:rowOff>
    </xdr:to>
    <xdr:cxnSp macro="">
      <xdr:nvCxnSpPr>
        <xdr:cNvPr id="124" name="直線コネクタ 123"/>
        <xdr:cNvCxnSpPr/>
      </xdr:nvCxnSpPr>
      <xdr:spPr>
        <a:xfrm flipV="1">
          <a:off x="14782800" y="2669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106426</xdr:rowOff>
    </xdr:to>
    <xdr:cxnSp macro="">
      <xdr:nvCxnSpPr>
        <xdr:cNvPr id="127" name="直線コネクタ 126"/>
        <xdr:cNvCxnSpPr/>
      </xdr:nvCxnSpPr>
      <xdr:spPr>
        <a:xfrm>
          <a:off x="13893800" y="2664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83566</xdr:rowOff>
    </xdr:from>
    <xdr:to>
      <xdr:col>20</xdr:col>
      <xdr:colOff>158750</xdr:colOff>
      <xdr:row>15</xdr:row>
      <xdr:rowOff>92710</xdr:rowOff>
    </xdr:to>
    <xdr:cxnSp macro="">
      <xdr:nvCxnSpPr>
        <xdr:cNvPr id="130" name="直線コネクタ 129"/>
        <xdr:cNvCxnSpPr/>
      </xdr:nvCxnSpPr>
      <xdr:spPr>
        <a:xfrm>
          <a:off x="13004800" y="2655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0" name="円/楕円 139"/>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121937</xdr:rowOff>
    </xdr:from>
    <xdr:ext cx="762000" cy="259045"/>
    <xdr:sp macro="" textlink="">
      <xdr:nvSpPr>
        <xdr:cNvPr id="141" name="物件費該当値テキスト"/>
        <xdr:cNvSpPr txBox="1"/>
      </xdr:nvSpPr>
      <xdr:spPr>
        <a:xfrm>
          <a:off x="165989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46482</xdr:rowOff>
    </xdr:from>
    <xdr:to>
      <xdr:col>22</xdr:col>
      <xdr:colOff>615950</xdr:colOff>
      <xdr:row>15</xdr:row>
      <xdr:rowOff>148082</xdr:rowOff>
    </xdr:to>
    <xdr:sp macro="" textlink="">
      <xdr:nvSpPr>
        <xdr:cNvPr id="142" name="円/楕円 141"/>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158259</xdr:rowOff>
    </xdr:from>
    <xdr:ext cx="736600" cy="259045"/>
    <xdr:sp macro="" textlink="">
      <xdr:nvSpPr>
        <xdr:cNvPr id="143" name="テキスト ボックス 142"/>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55626</xdr:rowOff>
    </xdr:from>
    <xdr:to>
      <xdr:col>21</xdr:col>
      <xdr:colOff>412750</xdr:colOff>
      <xdr:row>15</xdr:row>
      <xdr:rowOff>157226</xdr:rowOff>
    </xdr:to>
    <xdr:sp macro="" textlink="">
      <xdr:nvSpPr>
        <xdr:cNvPr id="144" name="円/楕円 143"/>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167403</xdr:rowOff>
    </xdr:from>
    <xdr:ext cx="762000" cy="259045"/>
    <xdr:sp macro="" textlink="">
      <xdr:nvSpPr>
        <xdr:cNvPr id="145" name="テキスト ボックス 144"/>
        <xdr:cNvSpPr txBox="1"/>
      </xdr:nvSpPr>
      <xdr:spPr>
        <a:xfrm>
          <a:off x="14401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46" name="円/楕円 145"/>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47" name="テキスト ボックス 146"/>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32766</xdr:rowOff>
    </xdr:from>
    <xdr:to>
      <xdr:col>19</xdr:col>
      <xdr:colOff>6350</xdr:colOff>
      <xdr:row>15</xdr:row>
      <xdr:rowOff>134366</xdr:rowOff>
    </xdr:to>
    <xdr:sp macro="" textlink="">
      <xdr:nvSpPr>
        <xdr:cNvPr id="148" name="円/楕円 147"/>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144543</xdr:rowOff>
    </xdr:from>
    <xdr:ext cx="762000" cy="259045"/>
    <xdr:sp macro="" textlink="">
      <xdr:nvSpPr>
        <xdr:cNvPr id="149" name="テキスト ボックス 148"/>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上回っている。要因としては、養護老人ホームへの入所者が多いことがあげられる。高齢者・障害者を地域で支えあう仕組みづくりや、介護予防を推進することなどにより、扶助費の上昇を抑えるよう努める。 </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146050</xdr:rowOff>
    </xdr:to>
    <xdr:cxnSp macro="">
      <xdr:nvCxnSpPr>
        <xdr:cNvPr id="182" name="直線コネクタ 181"/>
        <xdr:cNvCxnSpPr/>
      </xdr:nvCxnSpPr>
      <xdr:spPr>
        <a:xfrm flipV="1">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146050</xdr:rowOff>
    </xdr:to>
    <xdr:cxnSp macro="">
      <xdr:nvCxnSpPr>
        <xdr:cNvPr id="185" name="直線コネクタ 184"/>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127000</xdr:rowOff>
    </xdr:to>
    <xdr:cxnSp macro="">
      <xdr:nvCxnSpPr>
        <xdr:cNvPr id="188" name="直線コネクタ 187"/>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107950</xdr:rowOff>
    </xdr:to>
    <xdr:cxnSp macro="">
      <xdr:nvCxnSpPr>
        <xdr:cNvPr id="191" name="直線コネクタ 190"/>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1" name="円/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2"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3" name="円/楕円 202"/>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204" name="テキスト ボックス 203"/>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5" name="円/楕円 20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06" name="テキスト ボックス 205"/>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07" name="円/楕円 206"/>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143527</xdr:rowOff>
    </xdr:from>
    <xdr:ext cx="762000" cy="259045"/>
    <xdr:sp macro="" textlink="">
      <xdr:nvSpPr>
        <xdr:cNvPr id="208" name="テキスト ボックス 207"/>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9" name="円/楕円 20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10" name="テキスト ボックス 209"/>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その他に係る経常収支比率は、類似団体平均と同ポイントとなっており、前年度比０．３ポイント改善している。</a:t>
          </a:r>
          <a:endParaRPr kumimoji="1" lang="en-US" altLang="ja-JP" sz="1300">
            <a:latin typeface="ＭＳ Ｐゴシック"/>
          </a:endParaRPr>
        </a:p>
        <a:p>
          <a:r>
            <a:rPr kumimoji="1" lang="ja-JP" altLang="en-US" sz="1300">
              <a:latin typeface="ＭＳ Ｐゴシック"/>
            </a:rPr>
            <a:t>　要因は、国民健康保険事業会計の収支が黒字化したことから、繰出金が減少したことによる。今後も比率を悪化させないよう、保険税の適正化や医療費の抑制を試みるなどにより、国民健康保険事業会計の財政健全化を図り、普通会計の負担が増加しないよう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27940</xdr:rowOff>
    </xdr:to>
    <xdr:cxnSp macro="">
      <xdr:nvCxnSpPr>
        <xdr:cNvPr id="243" name="直線コネクタ 242"/>
        <xdr:cNvCxnSpPr/>
      </xdr:nvCxnSpPr>
      <xdr:spPr>
        <a:xfrm flipV="1">
          <a:off x="15671800" y="960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56</xdr:row>
      <xdr:rowOff>27940</xdr:rowOff>
    </xdr:to>
    <xdr:cxnSp macro="">
      <xdr:nvCxnSpPr>
        <xdr:cNvPr id="246" name="直線コネクタ 245"/>
        <xdr:cNvCxnSpPr/>
      </xdr:nvCxnSpPr>
      <xdr:spPr>
        <a:xfrm>
          <a:off x="14782800" y="9552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123190</xdr:rowOff>
    </xdr:to>
    <xdr:cxnSp macro="">
      <xdr:nvCxnSpPr>
        <xdr:cNvPr id="249" name="直線コネクタ 248"/>
        <xdr:cNvCxnSpPr/>
      </xdr:nvCxnSpPr>
      <xdr:spPr>
        <a:xfrm>
          <a:off x="13893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56</xdr:row>
      <xdr:rowOff>5080</xdr:rowOff>
    </xdr:to>
    <xdr:cxnSp macro="">
      <xdr:nvCxnSpPr>
        <xdr:cNvPr id="252" name="直線コネクタ 251"/>
        <xdr:cNvCxnSpPr/>
      </xdr:nvCxnSpPr>
      <xdr:spPr>
        <a:xfrm flipV="1">
          <a:off x="13004800" y="9514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62" name="円/楕円 261"/>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97807</xdr:rowOff>
    </xdr:from>
    <xdr:ext cx="762000" cy="259045"/>
    <xdr:sp macro="" textlink="">
      <xdr:nvSpPr>
        <xdr:cNvPr id="263" name="その他該当値テキスト"/>
        <xdr:cNvSpPr txBox="1"/>
      </xdr:nvSpPr>
      <xdr:spPr>
        <a:xfrm>
          <a:off x="16598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4" name="円/楕円 26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65" name="テキスト ボックス 264"/>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66" name="円/楕円 265"/>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67" name="テキスト ボックス 266"/>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68" name="円/楕円 267"/>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69" name="テキスト ボックス 268"/>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0" name="円/楕円 269"/>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40657</xdr:rowOff>
    </xdr:from>
    <xdr:ext cx="762000" cy="259045"/>
    <xdr:sp macro="" textlink="">
      <xdr:nvSpPr>
        <xdr:cNvPr id="271" name="テキスト ボックス 270"/>
        <xdr:cNvSpPr txBox="1"/>
      </xdr:nvSpPr>
      <xdr:spPr>
        <a:xfrm>
          <a:off x="12623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平均を上回っているのは、各種団体への補助金が多額になっているためである。今後は、補助金を交付するのが適当な事業を行っているか、補助金額が妥当な額であるかなどについて改めて検討を行い、明確な基準を設けることにより補助金の適正化に努める。 </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37846</xdr:rowOff>
    </xdr:to>
    <xdr:cxnSp macro="">
      <xdr:nvCxnSpPr>
        <xdr:cNvPr id="301" name="直線コネクタ 300"/>
        <xdr:cNvCxnSpPr/>
      </xdr:nvCxnSpPr>
      <xdr:spPr>
        <a:xfrm flipV="1">
          <a:off x="15671800" y="6340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37846</xdr:rowOff>
    </xdr:to>
    <xdr:cxnSp macro="">
      <xdr:nvCxnSpPr>
        <xdr:cNvPr id="304" name="直線コネクタ 303"/>
        <xdr:cNvCxnSpPr/>
      </xdr:nvCxnSpPr>
      <xdr:spPr>
        <a:xfrm>
          <a:off x="14782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33274</xdr:rowOff>
    </xdr:to>
    <xdr:cxnSp macro="">
      <xdr:nvCxnSpPr>
        <xdr:cNvPr id="307" name="直線コネクタ 306"/>
        <xdr:cNvCxnSpPr/>
      </xdr:nvCxnSpPr>
      <xdr:spPr>
        <a:xfrm>
          <a:off x="13893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65278</xdr:rowOff>
    </xdr:to>
    <xdr:cxnSp macro="">
      <xdr:nvCxnSpPr>
        <xdr:cNvPr id="310" name="直線コネクタ 309"/>
        <xdr:cNvCxnSpPr/>
      </xdr:nvCxnSpPr>
      <xdr:spPr>
        <a:xfrm flipV="1">
          <a:off x="13004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0" name="円/楕円 319"/>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1"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2" name="円/楕円 321"/>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3" name="テキスト ボックス 32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4" name="円/楕円 32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5" name="テキスト ボックス 32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6" name="円/楕円 325"/>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27" name="テキスト ボックス 326"/>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28" name="円/楕円 327"/>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29" name="テキスト ボックス 328"/>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経常収支比率は、近年、公的資金補償金免除繰上償還の実施や大型事業の償還終了等により改善傾向にある。しかし、平成２１年度に発行した合併特例債（基金分）や久礼中学校改築事業、また、近年の南海トラフ巨大地震対策に伴う津波避難タワー整備等の大型事業の償還開始などにより、今後は比率が上昇する可能性が高い状態である。平成２５年度以降は計画的に繰上償還を実施することなどにより、公債費の抑制に努める。 </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78</xdr:row>
      <xdr:rowOff>122428</xdr:rowOff>
    </xdr:to>
    <xdr:cxnSp macro="">
      <xdr:nvCxnSpPr>
        <xdr:cNvPr id="359" name="直線コネクタ 358"/>
        <xdr:cNvCxnSpPr/>
      </xdr:nvCxnSpPr>
      <xdr:spPr>
        <a:xfrm>
          <a:off x="3987800" y="13495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159004</xdr:rowOff>
    </xdr:to>
    <xdr:cxnSp macro="">
      <xdr:nvCxnSpPr>
        <xdr:cNvPr id="362" name="直線コネクタ 361"/>
        <xdr:cNvCxnSpPr/>
      </xdr:nvCxnSpPr>
      <xdr:spPr>
        <a:xfrm flipV="1">
          <a:off x="3098800" y="13495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79</xdr:row>
      <xdr:rowOff>101854</xdr:rowOff>
    </xdr:to>
    <xdr:cxnSp macro="">
      <xdr:nvCxnSpPr>
        <xdr:cNvPr id="365" name="直線コネクタ 364"/>
        <xdr:cNvCxnSpPr/>
      </xdr:nvCxnSpPr>
      <xdr:spPr>
        <a:xfrm flipV="1">
          <a:off x="2209800" y="135321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42418</xdr:rowOff>
    </xdr:from>
    <xdr:to>
      <xdr:col>3</xdr:col>
      <xdr:colOff>142875</xdr:colOff>
      <xdr:row>79</xdr:row>
      <xdr:rowOff>101854</xdr:rowOff>
    </xdr:to>
    <xdr:cxnSp macro="">
      <xdr:nvCxnSpPr>
        <xdr:cNvPr id="368" name="直線コネクタ 367"/>
        <xdr:cNvCxnSpPr/>
      </xdr:nvCxnSpPr>
      <xdr:spPr>
        <a:xfrm>
          <a:off x="1320800" y="135869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78" name="円/楕円 377"/>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79"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80" name="円/楕円 379"/>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81" name="テキスト ボックス 380"/>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2" name="円/楕円 381"/>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83" name="テキスト ボックス 382"/>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84" name="円/楕円 383"/>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85" name="テキスト ボックス 384"/>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86" name="円/楕円 385"/>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103395</xdr:rowOff>
    </xdr:from>
    <xdr:ext cx="762000" cy="259045"/>
    <xdr:sp macro="" textlink="">
      <xdr:nvSpPr>
        <xdr:cNvPr id="387" name="テキスト ボックス 386"/>
        <xdr:cNvSpPr txBox="1"/>
      </xdr:nvSpPr>
      <xdr:spPr>
        <a:xfrm>
          <a:off x="939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０．７ポイント上回っている。主な要因は人件費であり、職員数が類似団体と比較して多いためである。今後は、定員適正化計画に沿った職員数の適正化など行財政改革への取り組みを通じて人件費の削減に努める。 </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20865</xdr:rowOff>
    </xdr:from>
    <xdr:to>
      <xdr:col>24</xdr:col>
      <xdr:colOff>31750</xdr:colOff>
      <xdr:row>75</xdr:row>
      <xdr:rowOff>112304</xdr:rowOff>
    </xdr:to>
    <xdr:cxnSp macro="">
      <xdr:nvCxnSpPr>
        <xdr:cNvPr id="422" name="直線コネクタ 421"/>
        <xdr:cNvCxnSpPr/>
      </xdr:nvCxnSpPr>
      <xdr:spPr>
        <a:xfrm flipV="1">
          <a:off x="15671800" y="1287961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112304</xdr:rowOff>
    </xdr:to>
    <xdr:cxnSp macro="">
      <xdr:nvCxnSpPr>
        <xdr:cNvPr id="425" name="直線コネクタ 424"/>
        <xdr:cNvCxnSpPr/>
      </xdr:nvCxnSpPr>
      <xdr:spPr>
        <a:xfrm>
          <a:off x="14782800" y="1288288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113937</xdr:rowOff>
    </xdr:from>
    <xdr:to>
      <xdr:col>21</xdr:col>
      <xdr:colOff>361950</xdr:colOff>
      <xdr:row>75</xdr:row>
      <xdr:rowOff>24130</xdr:rowOff>
    </xdr:to>
    <xdr:cxnSp macro="">
      <xdr:nvCxnSpPr>
        <xdr:cNvPr id="428" name="直線コネクタ 427"/>
        <xdr:cNvCxnSpPr/>
      </xdr:nvCxnSpPr>
      <xdr:spPr>
        <a:xfrm>
          <a:off x="13893800" y="1280123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113937</xdr:rowOff>
    </xdr:from>
    <xdr:to>
      <xdr:col>20</xdr:col>
      <xdr:colOff>158750</xdr:colOff>
      <xdr:row>75</xdr:row>
      <xdr:rowOff>99241</xdr:rowOff>
    </xdr:to>
    <xdr:cxnSp macro="">
      <xdr:nvCxnSpPr>
        <xdr:cNvPr id="431" name="直線コネクタ 430"/>
        <xdr:cNvCxnSpPr/>
      </xdr:nvCxnSpPr>
      <xdr:spPr>
        <a:xfrm flipV="1">
          <a:off x="13004800" y="1280123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141515</xdr:rowOff>
    </xdr:from>
    <xdr:to>
      <xdr:col>24</xdr:col>
      <xdr:colOff>82550</xdr:colOff>
      <xdr:row>75</xdr:row>
      <xdr:rowOff>71665</xdr:rowOff>
    </xdr:to>
    <xdr:sp macro="" textlink="">
      <xdr:nvSpPr>
        <xdr:cNvPr id="441" name="円/楕円 440"/>
        <xdr:cNvSpPr/>
      </xdr:nvSpPr>
      <xdr:spPr>
        <a:xfrm>
          <a:off x="16459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113592</xdr:rowOff>
    </xdr:from>
    <xdr:ext cx="762000" cy="259045"/>
    <xdr:sp macro="" textlink="">
      <xdr:nvSpPr>
        <xdr:cNvPr id="442" name="公債費以外該当値テキスト"/>
        <xdr:cNvSpPr txBox="1"/>
      </xdr:nvSpPr>
      <xdr:spPr>
        <a:xfrm>
          <a:off x="16598900" y="1280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61504</xdr:rowOff>
    </xdr:from>
    <xdr:to>
      <xdr:col>22</xdr:col>
      <xdr:colOff>615950</xdr:colOff>
      <xdr:row>75</xdr:row>
      <xdr:rowOff>163103</xdr:rowOff>
    </xdr:to>
    <xdr:sp macro="" textlink="">
      <xdr:nvSpPr>
        <xdr:cNvPr id="443" name="円/楕円 442"/>
        <xdr:cNvSpPr/>
      </xdr:nvSpPr>
      <xdr:spPr>
        <a:xfrm>
          <a:off x="15621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147882</xdr:rowOff>
    </xdr:from>
    <xdr:ext cx="736600" cy="259045"/>
    <xdr:sp macro="" textlink="">
      <xdr:nvSpPr>
        <xdr:cNvPr id="444" name="テキスト ボックス 443"/>
        <xdr:cNvSpPr txBox="1"/>
      </xdr:nvSpPr>
      <xdr:spPr>
        <a:xfrm>
          <a:off x="15290800" y="13006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45" name="円/楕円 444"/>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59707</xdr:rowOff>
    </xdr:from>
    <xdr:ext cx="762000" cy="259045"/>
    <xdr:sp macro="" textlink="">
      <xdr:nvSpPr>
        <xdr:cNvPr id="446" name="テキスト ボックス 445"/>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63137</xdr:rowOff>
    </xdr:from>
    <xdr:to>
      <xdr:col>20</xdr:col>
      <xdr:colOff>209550</xdr:colOff>
      <xdr:row>74</xdr:row>
      <xdr:rowOff>164737</xdr:rowOff>
    </xdr:to>
    <xdr:sp macro="" textlink="">
      <xdr:nvSpPr>
        <xdr:cNvPr id="447" name="円/楕円 446"/>
        <xdr:cNvSpPr/>
      </xdr:nvSpPr>
      <xdr:spPr>
        <a:xfrm>
          <a:off x="13843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149514</xdr:rowOff>
    </xdr:from>
    <xdr:ext cx="762000" cy="259045"/>
    <xdr:sp macro="" textlink="">
      <xdr:nvSpPr>
        <xdr:cNvPr id="448" name="テキスト ボックス 447"/>
        <xdr:cNvSpPr txBox="1"/>
      </xdr:nvSpPr>
      <xdr:spPr>
        <a:xfrm>
          <a:off x="13512800" y="128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48441</xdr:rowOff>
    </xdr:from>
    <xdr:to>
      <xdr:col>19</xdr:col>
      <xdr:colOff>6350</xdr:colOff>
      <xdr:row>75</xdr:row>
      <xdr:rowOff>150040</xdr:rowOff>
    </xdr:to>
    <xdr:sp macro="" textlink="">
      <xdr:nvSpPr>
        <xdr:cNvPr id="449" name="円/楕円 448"/>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134819</xdr:rowOff>
    </xdr:from>
    <xdr:ext cx="762000" cy="259045"/>
    <xdr:sp macro="" textlink="">
      <xdr:nvSpPr>
        <xdr:cNvPr id="450" name="テキスト ボックス 449"/>
        <xdr:cNvSpPr txBox="1"/>
      </xdr:nvSpPr>
      <xdr:spPr>
        <a:xfrm>
          <a:off x="126238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高知県中土佐町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27195</xdr:rowOff>
    </xdr:from>
    <xdr:to>
      <xdr:col>4</xdr:col>
      <xdr:colOff>1117600</xdr:colOff>
      <xdr:row>17</xdr:row>
      <xdr:rowOff>57205</xdr:rowOff>
    </xdr:to>
    <xdr:cxnSp macro="">
      <xdr:nvCxnSpPr>
        <xdr:cNvPr id="46" name="直線コネクタ 45"/>
        <xdr:cNvCxnSpPr/>
      </xdr:nvCxnSpPr>
      <xdr:spPr bwMode="auto">
        <a:xfrm>
          <a:off x="5003800" y="2989470"/>
          <a:ext cx="647700" cy="3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27195</xdr:rowOff>
    </xdr:from>
    <xdr:to>
      <xdr:col>4</xdr:col>
      <xdr:colOff>469900</xdr:colOff>
      <xdr:row>17</xdr:row>
      <xdr:rowOff>35985</xdr:rowOff>
    </xdr:to>
    <xdr:cxnSp macro="">
      <xdr:nvCxnSpPr>
        <xdr:cNvPr id="49" name="直線コネクタ 48"/>
        <xdr:cNvCxnSpPr/>
      </xdr:nvCxnSpPr>
      <xdr:spPr bwMode="auto">
        <a:xfrm flipV="1">
          <a:off x="4305300" y="2989470"/>
          <a:ext cx="698500" cy="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32384</xdr:rowOff>
    </xdr:from>
    <xdr:to>
      <xdr:col>3</xdr:col>
      <xdr:colOff>904875</xdr:colOff>
      <xdr:row>17</xdr:row>
      <xdr:rowOff>35985</xdr:rowOff>
    </xdr:to>
    <xdr:cxnSp macro="">
      <xdr:nvCxnSpPr>
        <xdr:cNvPr id="52" name="直線コネクタ 51"/>
        <xdr:cNvCxnSpPr/>
      </xdr:nvCxnSpPr>
      <xdr:spPr bwMode="auto">
        <a:xfrm>
          <a:off x="3606800" y="2994659"/>
          <a:ext cx="698500" cy="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32384</xdr:rowOff>
    </xdr:from>
    <xdr:to>
      <xdr:col>3</xdr:col>
      <xdr:colOff>206375</xdr:colOff>
      <xdr:row>17</xdr:row>
      <xdr:rowOff>42340</xdr:rowOff>
    </xdr:to>
    <xdr:cxnSp macro="">
      <xdr:nvCxnSpPr>
        <xdr:cNvPr id="55" name="直線コネクタ 54"/>
        <xdr:cNvCxnSpPr/>
      </xdr:nvCxnSpPr>
      <xdr:spPr bwMode="auto">
        <a:xfrm flipV="1">
          <a:off x="2908300" y="2994659"/>
          <a:ext cx="698500" cy="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6405</xdr:rowOff>
    </xdr:from>
    <xdr:to>
      <xdr:col>5</xdr:col>
      <xdr:colOff>34925</xdr:colOff>
      <xdr:row>17</xdr:row>
      <xdr:rowOff>108005</xdr:rowOff>
    </xdr:to>
    <xdr:sp macro="" textlink="">
      <xdr:nvSpPr>
        <xdr:cNvPr id="65" name="円/楕円 64"/>
        <xdr:cNvSpPr/>
      </xdr:nvSpPr>
      <xdr:spPr bwMode="auto">
        <a:xfrm>
          <a:off x="5600700" y="296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149932</xdr:rowOff>
    </xdr:from>
    <xdr:ext cx="762000" cy="259045"/>
    <xdr:sp macro="" textlink="">
      <xdr:nvSpPr>
        <xdr:cNvPr id="66" name="人口1人当たり決算額の推移該当値テキスト130"/>
        <xdr:cNvSpPr txBox="1"/>
      </xdr:nvSpPr>
      <xdr:spPr>
        <a:xfrm>
          <a:off x="5740400" y="29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160,546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147845</xdr:rowOff>
    </xdr:from>
    <xdr:to>
      <xdr:col>4</xdr:col>
      <xdr:colOff>520700</xdr:colOff>
      <xdr:row>17</xdr:row>
      <xdr:rowOff>77995</xdr:rowOff>
    </xdr:to>
    <xdr:sp macro="" textlink="">
      <xdr:nvSpPr>
        <xdr:cNvPr id="67" name="円/楕円 66"/>
        <xdr:cNvSpPr/>
      </xdr:nvSpPr>
      <xdr:spPr bwMode="auto">
        <a:xfrm>
          <a:off x="4953000" y="293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62772</xdr:rowOff>
    </xdr:from>
    <xdr:ext cx="736600" cy="259045"/>
    <xdr:sp macro="" textlink="">
      <xdr:nvSpPr>
        <xdr:cNvPr id="68" name="テキスト ボックス 67"/>
        <xdr:cNvSpPr txBox="1"/>
      </xdr:nvSpPr>
      <xdr:spPr>
        <a:xfrm>
          <a:off x="4622800" y="302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165,797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156635</xdr:rowOff>
    </xdr:from>
    <xdr:to>
      <xdr:col>3</xdr:col>
      <xdr:colOff>955675</xdr:colOff>
      <xdr:row>17</xdr:row>
      <xdr:rowOff>86785</xdr:rowOff>
    </xdr:to>
    <xdr:sp macro="" textlink="">
      <xdr:nvSpPr>
        <xdr:cNvPr id="69" name="円/楕円 68"/>
        <xdr:cNvSpPr/>
      </xdr:nvSpPr>
      <xdr:spPr bwMode="auto">
        <a:xfrm>
          <a:off x="4254500" y="294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71562</xdr:rowOff>
    </xdr:from>
    <xdr:ext cx="762000" cy="259045"/>
    <xdr:sp macro="" textlink="">
      <xdr:nvSpPr>
        <xdr:cNvPr id="70" name="テキスト ボックス 69"/>
        <xdr:cNvSpPr txBox="1"/>
      </xdr:nvSpPr>
      <xdr:spPr>
        <a:xfrm>
          <a:off x="3924300" y="30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164,259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153034</xdr:rowOff>
    </xdr:from>
    <xdr:to>
      <xdr:col>3</xdr:col>
      <xdr:colOff>257175</xdr:colOff>
      <xdr:row>17</xdr:row>
      <xdr:rowOff>83184</xdr:rowOff>
    </xdr:to>
    <xdr:sp macro="" textlink="">
      <xdr:nvSpPr>
        <xdr:cNvPr id="71" name="円/楕円 70"/>
        <xdr:cNvSpPr/>
      </xdr:nvSpPr>
      <xdr:spPr bwMode="auto">
        <a:xfrm>
          <a:off x="3556000" y="2943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93361</xdr:rowOff>
    </xdr:from>
    <xdr:ext cx="762000" cy="259045"/>
    <xdr:sp macro="" textlink="">
      <xdr:nvSpPr>
        <xdr:cNvPr id="72" name="テキスト ボックス 71"/>
        <xdr:cNvSpPr txBox="1"/>
      </xdr:nvSpPr>
      <xdr:spPr>
        <a:xfrm>
          <a:off x="3225800" y="271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162990</xdr:rowOff>
    </xdr:from>
    <xdr:to>
      <xdr:col>2</xdr:col>
      <xdr:colOff>692150</xdr:colOff>
      <xdr:row>17</xdr:row>
      <xdr:rowOff>93140</xdr:rowOff>
    </xdr:to>
    <xdr:sp macro="" textlink="">
      <xdr:nvSpPr>
        <xdr:cNvPr id="73" name="円/楕円 72"/>
        <xdr:cNvSpPr/>
      </xdr:nvSpPr>
      <xdr:spPr bwMode="auto">
        <a:xfrm>
          <a:off x="2857500" y="2953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103317</xdr:rowOff>
    </xdr:from>
    <xdr:ext cx="762000" cy="259045"/>
    <xdr:sp macro="" textlink="">
      <xdr:nvSpPr>
        <xdr:cNvPr id="74" name="テキスト ボックス 73"/>
        <xdr:cNvSpPr txBox="1"/>
      </xdr:nvSpPr>
      <xdr:spPr>
        <a:xfrm>
          <a:off x="2527300" y="272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274892</xdr:rowOff>
    </xdr:from>
    <xdr:to>
      <xdr:col>4</xdr:col>
      <xdr:colOff>1117600</xdr:colOff>
      <xdr:row>35</xdr:row>
      <xdr:rowOff>296494</xdr:rowOff>
    </xdr:to>
    <xdr:cxnSp macro="">
      <xdr:nvCxnSpPr>
        <xdr:cNvPr id="107" name="直線コネクタ 106"/>
        <xdr:cNvCxnSpPr/>
      </xdr:nvCxnSpPr>
      <xdr:spPr bwMode="auto">
        <a:xfrm>
          <a:off x="5003800" y="6885242"/>
          <a:ext cx="64770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208979</xdr:rowOff>
    </xdr:from>
    <xdr:to>
      <xdr:col>4</xdr:col>
      <xdr:colOff>469900</xdr:colOff>
      <xdr:row>35</xdr:row>
      <xdr:rowOff>274892</xdr:rowOff>
    </xdr:to>
    <xdr:cxnSp macro="">
      <xdr:nvCxnSpPr>
        <xdr:cNvPr id="110" name="直線コネクタ 109"/>
        <xdr:cNvCxnSpPr/>
      </xdr:nvCxnSpPr>
      <xdr:spPr bwMode="auto">
        <a:xfrm>
          <a:off x="4305300" y="6819329"/>
          <a:ext cx="698500" cy="65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66053</xdr:rowOff>
    </xdr:from>
    <xdr:to>
      <xdr:col>3</xdr:col>
      <xdr:colOff>904875</xdr:colOff>
      <xdr:row>35</xdr:row>
      <xdr:rowOff>208979</xdr:rowOff>
    </xdr:to>
    <xdr:cxnSp macro="">
      <xdr:nvCxnSpPr>
        <xdr:cNvPr id="113" name="直線コネクタ 112"/>
        <xdr:cNvCxnSpPr/>
      </xdr:nvCxnSpPr>
      <xdr:spPr bwMode="auto">
        <a:xfrm>
          <a:off x="3606800" y="6676403"/>
          <a:ext cx="698500" cy="14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66053</xdr:rowOff>
    </xdr:from>
    <xdr:to>
      <xdr:col>3</xdr:col>
      <xdr:colOff>206375</xdr:colOff>
      <xdr:row>35</xdr:row>
      <xdr:rowOff>77191</xdr:rowOff>
    </xdr:to>
    <xdr:cxnSp macro="">
      <xdr:nvCxnSpPr>
        <xdr:cNvPr id="116" name="直線コネクタ 115"/>
        <xdr:cNvCxnSpPr/>
      </xdr:nvCxnSpPr>
      <xdr:spPr bwMode="auto">
        <a:xfrm flipV="1">
          <a:off x="2908300" y="6676403"/>
          <a:ext cx="698500" cy="1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245694</xdr:rowOff>
    </xdr:from>
    <xdr:to>
      <xdr:col>5</xdr:col>
      <xdr:colOff>34925</xdr:colOff>
      <xdr:row>36</xdr:row>
      <xdr:rowOff>4394</xdr:rowOff>
    </xdr:to>
    <xdr:sp macro="" textlink="">
      <xdr:nvSpPr>
        <xdr:cNvPr id="126" name="円/楕円 125"/>
        <xdr:cNvSpPr/>
      </xdr:nvSpPr>
      <xdr:spPr bwMode="auto">
        <a:xfrm>
          <a:off x="5600700" y="685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217771</xdr:rowOff>
    </xdr:from>
    <xdr:ext cx="762000" cy="259045"/>
    <xdr:sp macro="" textlink="">
      <xdr:nvSpPr>
        <xdr:cNvPr id="127" name="人口1人当たり決算額の推移該当値テキスト445"/>
        <xdr:cNvSpPr txBox="1"/>
      </xdr:nvSpPr>
      <xdr:spPr>
        <a:xfrm>
          <a:off x="5740400" y="682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224092</xdr:rowOff>
    </xdr:from>
    <xdr:to>
      <xdr:col>4</xdr:col>
      <xdr:colOff>520700</xdr:colOff>
      <xdr:row>35</xdr:row>
      <xdr:rowOff>325692</xdr:rowOff>
    </xdr:to>
    <xdr:sp macro="" textlink="">
      <xdr:nvSpPr>
        <xdr:cNvPr id="128" name="円/楕円 127"/>
        <xdr:cNvSpPr/>
      </xdr:nvSpPr>
      <xdr:spPr bwMode="auto">
        <a:xfrm>
          <a:off x="4953000" y="683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310469</xdr:rowOff>
    </xdr:from>
    <xdr:ext cx="736600" cy="259045"/>
    <xdr:sp macro="" textlink="">
      <xdr:nvSpPr>
        <xdr:cNvPr id="129" name="テキスト ボックス 128"/>
        <xdr:cNvSpPr txBox="1"/>
      </xdr:nvSpPr>
      <xdr:spPr>
        <a:xfrm>
          <a:off x="4622800" y="692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158179</xdr:rowOff>
    </xdr:from>
    <xdr:to>
      <xdr:col>3</xdr:col>
      <xdr:colOff>955675</xdr:colOff>
      <xdr:row>35</xdr:row>
      <xdr:rowOff>259779</xdr:rowOff>
    </xdr:to>
    <xdr:sp macro="" textlink="">
      <xdr:nvSpPr>
        <xdr:cNvPr id="130" name="円/楕円 129"/>
        <xdr:cNvSpPr/>
      </xdr:nvSpPr>
      <xdr:spPr bwMode="auto">
        <a:xfrm>
          <a:off x="4254500" y="676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244556</xdr:rowOff>
    </xdr:from>
    <xdr:ext cx="762000" cy="259045"/>
    <xdr:sp macro="" textlink="">
      <xdr:nvSpPr>
        <xdr:cNvPr id="131" name="テキスト ボックス 130"/>
        <xdr:cNvSpPr txBox="1"/>
      </xdr:nvSpPr>
      <xdr:spPr>
        <a:xfrm>
          <a:off x="3924300" y="685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15253</xdr:rowOff>
    </xdr:from>
    <xdr:to>
      <xdr:col>3</xdr:col>
      <xdr:colOff>257175</xdr:colOff>
      <xdr:row>35</xdr:row>
      <xdr:rowOff>116853</xdr:rowOff>
    </xdr:to>
    <xdr:sp macro="" textlink="">
      <xdr:nvSpPr>
        <xdr:cNvPr id="132" name="円/楕円 131"/>
        <xdr:cNvSpPr/>
      </xdr:nvSpPr>
      <xdr:spPr bwMode="auto">
        <a:xfrm>
          <a:off x="3556000" y="662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101630</xdr:rowOff>
    </xdr:from>
    <xdr:ext cx="762000" cy="259045"/>
    <xdr:sp macro="" textlink="">
      <xdr:nvSpPr>
        <xdr:cNvPr id="133" name="テキスト ボックス 132"/>
        <xdr:cNvSpPr txBox="1"/>
      </xdr:nvSpPr>
      <xdr:spPr>
        <a:xfrm>
          <a:off x="3225800" y="671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26391</xdr:rowOff>
    </xdr:from>
    <xdr:to>
      <xdr:col>2</xdr:col>
      <xdr:colOff>692150</xdr:colOff>
      <xdr:row>35</xdr:row>
      <xdr:rowOff>127991</xdr:rowOff>
    </xdr:to>
    <xdr:sp macro="" textlink="">
      <xdr:nvSpPr>
        <xdr:cNvPr id="134" name="円/楕円 133"/>
        <xdr:cNvSpPr/>
      </xdr:nvSpPr>
      <xdr:spPr bwMode="auto">
        <a:xfrm>
          <a:off x="2857500" y="663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112768</xdr:rowOff>
    </xdr:from>
    <xdr:ext cx="762000" cy="259045"/>
    <xdr:sp macro="" textlink="">
      <xdr:nvSpPr>
        <xdr:cNvPr id="135" name="テキスト ボックス 134"/>
        <xdr:cNvSpPr txBox="1"/>
      </xdr:nvSpPr>
      <xdr:spPr>
        <a:xfrm>
          <a:off x="2527300" y="672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前年度と同額程度の普通交付税が確保されたこと及び行財政改革に伴い、実質収支については例年黒字となっており、財政調整基金残高は増加している。</a:t>
          </a:r>
        </a:p>
        <a:p>
          <a:r>
            <a:rPr kumimoji="1" lang="ja-JP" altLang="en-US" sz="1100">
              <a:latin typeface="ＭＳ ゴシック" pitchFamily="49" charset="-128"/>
              <a:ea typeface="ＭＳ ゴシック" pitchFamily="49" charset="-128"/>
            </a:rPr>
            <a:t>　近年は健全な財政運営が行えているものの、財政力が弱く、自主財源に乏しい当町は、地方交付税に依存した財政運営を余儀なくされているため、今後の普通交付税の状況によっては、いつ財政調整基金を取り崩しての財政運営を余儀なくされるか不透明な状況である。</a:t>
          </a:r>
        </a:p>
        <a:p>
          <a:r>
            <a:rPr kumimoji="1" lang="ja-JP" altLang="en-US" sz="1100">
              <a:latin typeface="ＭＳ ゴシック" pitchFamily="49" charset="-128"/>
              <a:ea typeface="ＭＳ ゴシック" pitchFamily="49" charset="-128"/>
            </a:rPr>
            <a:t>　今後も交付税制度の先行きを注視しながら、今後控えている庁舎建設等の大型事業を見据えた財政見通しを毎年見直し、健全な財政運営に努める。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一般会計については、実質的な普通交付税が一定額確保されたこと及び行財政改革に伴い、実質収支は例年黒字となっている。</a:t>
          </a:r>
        </a:p>
        <a:p>
          <a:r>
            <a:rPr kumimoji="1" lang="ja-JP" altLang="en-US" sz="1400">
              <a:latin typeface="ＭＳ ゴシック" pitchFamily="49" charset="-128"/>
              <a:ea typeface="ＭＳ ゴシック" pitchFamily="49" charset="-128"/>
            </a:rPr>
            <a:t>　特別会計については、健全な財政運営が行えているものの、中期的に安定して健全な財政運営が行えるよう財政見通しを立てる必要がある。</a:t>
          </a:r>
        </a:p>
        <a:p>
          <a:r>
            <a:rPr kumimoji="1" lang="ja-JP" altLang="en-US" sz="1400">
              <a:latin typeface="ＭＳ ゴシック" pitchFamily="49" charset="-128"/>
              <a:ea typeface="ＭＳ ゴシック" pitchFamily="49" charset="-128"/>
            </a:rPr>
            <a:t>　また、財政力が弱く、自主財源に乏しい当町は、地方交付税に依存した財政運営を余儀なくされているため、今後の普通交付税の状況によっては、いつ財政調整基金を取り崩しての財政運営を余儀なくされるか不透明な状況である。</a:t>
          </a:r>
        </a:p>
        <a:p>
          <a:r>
            <a:rPr kumimoji="1" lang="ja-JP" altLang="en-US" sz="1400">
              <a:latin typeface="ＭＳ ゴシック" pitchFamily="49" charset="-128"/>
              <a:ea typeface="ＭＳ ゴシック" pitchFamily="49" charset="-128"/>
            </a:rPr>
            <a:t>　今後も交付税制度の先行きを注視しながら、今後控えている庁舎建設等の大型事業を見据えた財政見通しを毎年見直し、健全な財政運営に努める。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地域改善対策特定事業の償還終了などにより、元利償還金は前年度比△８百万円となり、実質公債費比率の分子は△１４百万円となっている。 </a:t>
          </a:r>
        </a:p>
        <a:p>
          <a:r>
            <a:rPr kumimoji="1" lang="ja-JP" altLang="en-US" sz="1400">
              <a:latin typeface="ＭＳ ゴシック" pitchFamily="49" charset="-128"/>
              <a:ea typeface="ＭＳ ゴシック" pitchFamily="49" charset="-128"/>
            </a:rPr>
            <a:t>　今後も普通建設事業の財源には、過疎債、辺地債や合併特例債といった財政措置の大きい地方債を有効に活用し、実質公債費比率の上昇を抑えるように努める。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を活用した基金の創設などにより、地方債残高は平成２１年度に増加したが、財政調整基金及び減債基金、その他の特定目的基金の積立による充当可能基金の増加、及び財政措置の大きい地方債を有効活用していることに伴う基準財政需要額算入見込額の増加により将来負担比率の分子は減少している。 </a:t>
          </a:r>
        </a:p>
        <a:p>
          <a:r>
            <a:rPr kumimoji="1" lang="ja-JP" altLang="en-US" sz="1400">
              <a:latin typeface="ＭＳ ゴシック" pitchFamily="49" charset="-128"/>
              <a:ea typeface="ＭＳ ゴシック" pitchFamily="49" charset="-128"/>
            </a:rPr>
            <a:t>　今後も、普通建設事業の財源には財政措置の大きい地方債を有効に活用することにより将来負担比率の上昇を抑えるように努める。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6355994</v>
      </c>
      <c r="BO4" s="379"/>
      <c r="BP4" s="379"/>
      <c r="BQ4" s="379"/>
      <c r="BR4" s="379"/>
      <c r="BS4" s="379"/>
      <c r="BT4" s="379"/>
      <c r="BU4" s="380"/>
      <c r="BV4" s="378">
        <v>5951225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6.2</v>
      </c>
      <c r="CU4" s="554"/>
      <c r="CV4" s="554"/>
      <c r="CW4" s="554"/>
      <c r="CX4" s="554"/>
      <c r="CY4" s="554"/>
      <c r="CZ4" s="554"/>
      <c r="DA4" s="555"/>
      <c r="DB4" s="553">
        <v>10.199999999999999</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6058392</v>
      </c>
      <c r="BO5" s="384"/>
      <c r="BP5" s="384"/>
      <c r="BQ5" s="384"/>
      <c r="BR5" s="384"/>
      <c r="BS5" s="384"/>
      <c r="BT5" s="384"/>
      <c r="BU5" s="385"/>
      <c r="BV5" s="383">
        <v>5549294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82.9</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297602</v>
      </c>
      <c r="BO6" s="384"/>
      <c r="BP6" s="384"/>
      <c r="BQ6" s="384"/>
      <c r="BR6" s="384"/>
      <c r="BS6" s="384"/>
      <c r="BT6" s="384"/>
      <c r="BU6" s="385"/>
      <c r="BV6" s="383">
        <v>401931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87.4</v>
      </c>
      <c r="CU6" s="528"/>
      <c r="CV6" s="528"/>
      <c r="CW6" s="528"/>
      <c r="CX6" s="528"/>
      <c r="CY6" s="528"/>
      <c r="CZ6" s="528"/>
      <c r="DA6" s="529"/>
      <c r="DB6" s="527">
        <v>90.5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62887</v>
      </c>
      <c r="BO7" s="384"/>
      <c r="BP7" s="384"/>
      <c r="BQ7" s="384"/>
      <c r="BR7" s="384"/>
      <c r="BS7" s="384"/>
      <c r="BT7" s="384"/>
      <c r="BU7" s="385"/>
      <c r="BV7" s="383">
        <v>10721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3805198</v>
      </c>
      <c r="CU7" s="384"/>
      <c r="CV7" s="384"/>
      <c r="CW7" s="384"/>
      <c r="CX7" s="384"/>
      <c r="CY7" s="384"/>
      <c r="CZ7" s="384"/>
      <c r="DA7" s="385"/>
      <c r="DB7" s="383">
        <v>3834446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234715</v>
      </c>
      <c r="BO8" s="384"/>
      <c r="BP8" s="384"/>
      <c r="BQ8" s="384"/>
      <c r="BR8" s="384"/>
      <c r="BS8" s="384"/>
      <c r="BT8" s="384"/>
      <c r="BU8" s="385"/>
      <c r="BV8" s="383">
        <v>391210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0.16</v>
      </c>
      <c r="CU8" s="491"/>
      <c r="CV8" s="491"/>
      <c r="CW8" s="491"/>
      <c r="CX8" s="491"/>
      <c r="CY8" s="491"/>
      <c r="CZ8" s="491"/>
      <c r="DA8" s="492"/>
      <c r="DB8" s="490">
        <v>0.16</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7590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-156495</v>
      </c>
      <c r="BO9" s="384"/>
      <c r="BP9" s="384"/>
      <c r="BQ9" s="384"/>
      <c r="BR9" s="384"/>
      <c r="BS9" s="384"/>
      <c r="BT9" s="384"/>
      <c r="BU9" s="385"/>
      <c r="BV9" s="383">
        <v>160965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20.6</v>
      </c>
      <c r="CU9" s="354"/>
      <c r="CV9" s="354"/>
      <c r="CW9" s="354"/>
      <c r="CX9" s="354"/>
      <c r="CY9" s="354"/>
      <c r="CZ9" s="354"/>
      <c r="DA9" s="355"/>
      <c r="DB9" s="353">
        <v>17.399999999999999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8320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11257</v>
      </c>
      <c r="BO10" s="384"/>
      <c r="BP10" s="384"/>
      <c r="BQ10" s="384"/>
      <c r="BR10" s="384"/>
      <c r="BS10" s="384"/>
      <c r="BT10" s="384"/>
      <c r="BU10" s="385"/>
      <c r="BV10" s="383">
        <v>9216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181734</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7689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7651</v>
      </c>
      <c r="S13" s="483"/>
      <c r="T13" s="483"/>
      <c r="U13" s="483"/>
      <c r="V13" s="484"/>
      <c r="W13" s="470" t="s">
        <v>124</v>
      </c>
      <c r="X13" s="396"/>
      <c r="Y13" s="396"/>
      <c r="Z13" s="396"/>
      <c r="AA13" s="396"/>
      <c r="AB13" s="397"/>
      <c r="AC13" s="359">
        <v>724</v>
      </c>
      <c r="AD13" s="360"/>
      <c r="AE13" s="360"/>
      <c r="AF13" s="360"/>
      <c r="AG13" s="361"/>
      <c r="AH13" s="359">
        <v>913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36496</v>
      </c>
      <c r="BO13" s="384"/>
      <c r="BP13" s="384"/>
      <c r="BQ13" s="384"/>
      <c r="BR13" s="384"/>
      <c r="BS13" s="384"/>
      <c r="BT13" s="384"/>
      <c r="BU13" s="385"/>
      <c r="BV13" s="383">
        <v>170181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7.9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7790</v>
      </c>
      <c r="S14" s="483"/>
      <c r="T14" s="483"/>
      <c r="U14" s="483"/>
      <c r="V14" s="484"/>
      <c r="W14" s="485"/>
      <c r="X14" s="399"/>
      <c r="Y14" s="399"/>
      <c r="Z14" s="399"/>
      <c r="AA14" s="399"/>
      <c r="AB14" s="400"/>
      <c r="AC14" s="475">
        <v>21</v>
      </c>
      <c r="AD14" s="476"/>
      <c r="AE14" s="476"/>
      <c r="AF14" s="476"/>
      <c r="AG14" s="477"/>
      <c r="AH14" s="475">
        <v>22.6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7747</v>
      </c>
      <c r="S15" s="483"/>
      <c r="T15" s="483"/>
      <c r="U15" s="483"/>
      <c r="V15" s="484"/>
      <c r="W15" s="470" t="s">
        <v>131</v>
      </c>
      <c r="X15" s="396"/>
      <c r="Y15" s="396"/>
      <c r="Z15" s="396"/>
      <c r="AA15" s="396"/>
      <c r="AB15" s="397"/>
      <c r="AC15" s="359">
        <v>788</v>
      </c>
      <c r="AD15" s="360"/>
      <c r="AE15" s="360"/>
      <c r="AF15" s="360"/>
      <c r="AG15" s="361"/>
      <c r="AH15" s="359">
        <v>1048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504134</v>
      </c>
      <c r="BO15" s="379"/>
      <c r="BP15" s="379"/>
      <c r="BQ15" s="379"/>
      <c r="BR15" s="379"/>
      <c r="BS15" s="379"/>
      <c r="BT15" s="379"/>
      <c r="BU15" s="380"/>
      <c r="BV15" s="378">
        <v>528399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22.8</v>
      </c>
      <c r="AD16" s="476"/>
      <c r="AE16" s="476"/>
      <c r="AF16" s="476"/>
      <c r="AG16" s="477"/>
      <c r="AH16" s="475">
        <v>25.9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3097762</v>
      </c>
      <c r="BO16" s="384"/>
      <c r="BP16" s="384"/>
      <c r="BQ16" s="384"/>
      <c r="BR16" s="384"/>
      <c r="BS16" s="384"/>
      <c r="BT16" s="384"/>
      <c r="BU16" s="385"/>
      <c r="BV16" s="383">
        <v>3124601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1939</v>
      </c>
      <c r="AD17" s="360"/>
      <c r="AE17" s="360"/>
      <c r="AF17" s="360"/>
      <c r="AG17" s="361"/>
      <c r="AH17" s="359">
        <v>2084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636931</v>
      </c>
      <c r="BO17" s="384"/>
      <c r="BP17" s="384"/>
      <c r="BQ17" s="384"/>
      <c r="BR17" s="384"/>
      <c r="BS17" s="384"/>
      <c r="BT17" s="384"/>
      <c r="BU17" s="385"/>
      <c r="BV17" s="383">
        <v>670910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193.4</v>
      </c>
      <c r="M18" s="446"/>
      <c r="N18" s="446"/>
      <c r="O18" s="446"/>
      <c r="P18" s="446"/>
      <c r="Q18" s="446"/>
      <c r="R18" s="447"/>
      <c r="S18" s="447"/>
      <c r="T18" s="447"/>
      <c r="U18" s="447"/>
      <c r="V18" s="448"/>
      <c r="W18" s="462"/>
      <c r="X18" s="463"/>
      <c r="Y18" s="463"/>
      <c r="Z18" s="463"/>
      <c r="AA18" s="463"/>
      <c r="AB18" s="471"/>
      <c r="AC18" s="347">
        <v>56.2</v>
      </c>
      <c r="AD18" s="348"/>
      <c r="AE18" s="348"/>
      <c r="AF18" s="348"/>
      <c r="AG18" s="449"/>
      <c r="AH18" s="347">
        <v>51.5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3173626</v>
      </c>
      <c r="BO18" s="384"/>
      <c r="BP18" s="384"/>
      <c r="BQ18" s="384"/>
      <c r="BR18" s="384"/>
      <c r="BS18" s="384"/>
      <c r="BT18" s="384"/>
      <c r="BU18" s="385"/>
      <c r="BV18" s="383">
        <v>3269105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39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4585949</v>
      </c>
      <c r="BO19" s="384"/>
      <c r="BP19" s="384"/>
      <c r="BQ19" s="384"/>
      <c r="BR19" s="384"/>
      <c r="BS19" s="384"/>
      <c r="BT19" s="384"/>
      <c r="BU19" s="385"/>
      <c r="BV19" s="383">
        <v>4365477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3109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6792124</v>
      </c>
      <c r="BO23" s="384"/>
      <c r="BP23" s="384"/>
      <c r="BQ23" s="384"/>
      <c r="BR23" s="384"/>
      <c r="BS23" s="384"/>
      <c r="BT23" s="384"/>
      <c r="BU23" s="385"/>
      <c r="BV23" s="383">
        <v>6882313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7000</v>
      </c>
      <c r="R24" s="360"/>
      <c r="S24" s="360"/>
      <c r="T24" s="360"/>
      <c r="U24" s="360"/>
      <c r="V24" s="361"/>
      <c r="W24" s="425"/>
      <c r="X24" s="416"/>
      <c r="Y24" s="417"/>
      <c r="Z24" s="356" t="s">
        <v>155</v>
      </c>
      <c r="AA24" s="357"/>
      <c r="AB24" s="357"/>
      <c r="AC24" s="357"/>
      <c r="AD24" s="357"/>
      <c r="AE24" s="357"/>
      <c r="AF24" s="357"/>
      <c r="AG24" s="358"/>
      <c r="AH24" s="359">
        <v>120</v>
      </c>
      <c r="AI24" s="360"/>
      <c r="AJ24" s="360"/>
      <c r="AK24" s="360"/>
      <c r="AL24" s="361"/>
      <c r="AM24" s="359">
        <v>370560</v>
      </c>
      <c r="AN24" s="360"/>
      <c r="AO24" s="360"/>
      <c r="AP24" s="360"/>
      <c r="AQ24" s="360"/>
      <c r="AR24" s="361"/>
      <c r="AS24" s="359">
        <v>3088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4796152</v>
      </c>
      <c r="BO24" s="384"/>
      <c r="BP24" s="384"/>
      <c r="BQ24" s="384"/>
      <c r="BR24" s="384"/>
      <c r="BS24" s="384"/>
      <c r="BT24" s="384"/>
      <c r="BU24" s="385"/>
      <c r="BV24" s="383">
        <v>4729120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5980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293739</v>
      </c>
      <c r="BO25" s="379"/>
      <c r="BP25" s="379"/>
      <c r="BQ25" s="379"/>
      <c r="BR25" s="379"/>
      <c r="BS25" s="379"/>
      <c r="BT25" s="379"/>
      <c r="BU25" s="380"/>
      <c r="BV25" s="378">
        <v>311420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5630</v>
      </c>
      <c r="R26" s="360"/>
      <c r="S26" s="360"/>
      <c r="T26" s="360"/>
      <c r="U26" s="360"/>
      <c r="V26" s="361"/>
      <c r="W26" s="425"/>
      <c r="X26" s="416"/>
      <c r="Y26" s="417"/>
      <c r="Z26" s="356" t="s">
        <v>161</v>
      </c>
      <c r="AA26" s="436"/>
      <c r="AB26" s="436"/>
      <c r="AC26" s="436"/>
      <c r="AD26" s="436"/>
      <c r="AE26" s="436"/>
      <c r="AF26" s="436"/>
      <c r="AG26" s="437"/>
      <c r="AH26" s="359">
        <v>6</v>
      </c>
      <c r="AI26" s="360"/>
      <c r="AJ26" s="360"/>
      <c r="AK26" s="360"/>
      <c r="AL26" s="361"/>
      <c r="AM26" s="359">
        <v>21822</v>
      </c>
      <c r="AN26" s="360"/>
      <c r="AO26" s="360"/>
      <c r="AP26" s="360"/>
      <c r="AQ26" s="360"/>
      <c r="AR26" s="361"/>
      <c r="AS26" s="359">
        <v>3637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2540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158692</v>
      </c>
      <c r="BO27" s="387"/>
      <c r="BP27" s="387"/>
      <c r="BQ27" s="387"/>
      <c r="BR27" s="387"/>
      <c r="BS27" s="387"/>
      <c r="BT27" s="387"/>
      <c r="BU27" s="388"/>
      <c r="BV27" s="386">
        <v>158216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2010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2699085</v>
      </c>
      <c r="BO28" s="379"/>
      <c r="BP28" s="379"/>
      <c r="BQ28" s="379"/>
      <c r="BR28" s="379"/>
      <c r="BS28" s="379"/>
      <c r="BT28" s="379"/>
      <c r="BU28" s="380"/>
      <c r="BV28" s="378">
        <v>2487828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10</v>
      </c>
      <c r="M29" s="360"/>
      <c r="N29" s="360"/>
      <c r="O29" s="360"/>
      <c r="P29" s="361"/>
      <c r="Q29" s="359">
        <v>1820</v>
      </c>
      <c r="R29" s="360"/>
      <c r="S29" s="360"/>
      <c r="T29" s="360"/>
      <c r="U29" s="360"/>
      <c r="V29" s="361"/>
      <c r="W29" s="425"/>
      <c r="X29" s="416"/>
      <c r="Y29" s="417"/>
      <c r="Z29" s="356" t="s">
        <v>171</v>
      </c>
      <c r="AA29" s="357"/>
      <c r="AB29" s="357"/>
      <c r="AC29" s="357"/>
      <c r="AD29" s="357"/>
      <c r="AE29" s="357"/>
      <c r="AF29" s="357"/>
      <c r="AG29" s="358"/>
      <c r="AH29" s="359">
        <v>120</v>
      </c>
      <c r="AI29" s="360"/>
      <c r="AJ29" s="360"/>
      <c r="AK29" s="360"/>
      <c r="AL29" s="361"/>
      <c r="AM29" s="359">
        <v>370560</v>
      </c>
      <c r="AN29" s="360"/>
      <c r="AO29" s="360"/>
      <c r="AP29" s="360"/>
      <c r="AQ29" s="360"/>
      <c r="AR29" s="361"/>
      <c r="AS29" s="359">
        <v>3088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1111992</v>
      </c>
      <c r="BO29" s="384"/>
      <c r="BP29" s="384"/>
      <c r="BQ29" s="384"/>
      <c r="BR29" s="384"/>
      <c r="BS29" s="384"/>
      <c r="BT29" s="384"/>
      <c r="BU29" s="385"/>
      <c r="BV29" s="383">
        <v>809720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2516915</v>
      </c>
      <c r="BO30" s="387"/>
      <c r="BP30" s="387"/>
      <c r="BQ30" s="387"/>
      <c r="BR30" s="387"/>
      <c r="BS30" s="387"/>
      <c r="BT30" s="387"/>
      <c r="BU30" s="388"/>
      <c r="BV30" s="386">
        <v>2472518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高幡消防組合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(株)中土佐町地域振興公社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津野山養護老人ホーム組合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高陵特別養護老人ホーム組合（一般会計）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高幡東部清掃組合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高幡西部特別養護老人ホーム組合（窪川荘会計）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高幡西部特別養護老人ホーム組合（四万十荘会計）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高幡西部特別養護老人ホーム組合（一般会計）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高知県広域食肉センター事務組合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高幡障害者支援施設組合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高幡広域市町村圏事務組合（一般会計）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79" t="s">
        <v>24</v>
      </c>
      <c r="C41" s="1180"/>
      <c r="D41" s="81"/>
      <c r="E41" s="1181" t="s">
        <v>25</v>
      </c>
      <c r="F41" s="1181"/>
      <c r="G41" s="1181"/>
      <c r="H41" s="1182"/>
      <c r="I41" s="82">
        <v>7368</v>
      </c>
      <c r="J41" s="83">
        <v>7336</v>
      </c>
      <c r="K41" s="83">
        <v>6883</v>
      </c>
      <c r="L41" s="83">
        <v>6882</v>
      </c>
      <c r="M41" s="84">
        <v>6792</v>
      </c>
    </row>
    <row r="42" spans="2:13" ht="27.75" customHeight="1" x14ac:dyDescent="0.15">
      <c r="B42" s="1169"/>
      <c r="C42" s="1170"/>
      <c r="D42" s="85"/>
      <c r="E42" s="1173" t="s">
        <v>26</v>
      </c>
      <c r="F42" s="1173"/>
      <c r="G42" s="1173"/>
      <c r="H42" s="1174"/>
      <c r="I42" s="86">
        <v>34</v>
      </c>
      <c r="J42" s="87">
        <v>22</v>
      </c>
      <c r="K42" s="87">
        <v>10</v>
      </c>
      <c r="L42" s="87">
        <v>2</v>
      </c>
      <c r="M42" s="88">
        <v>1</v>
      </c>
    </row>
    <row r="43" spans="2:13" ht="27.75" customHeight="1" x14ac:dyDescent="0.15">
      <c r="B43" s="1169"/>
      <c r="C43" s="1170"/>
      <c r="D43" s="85"/>
      <c r="E43" s="1173" t="s">
        <v>27</v>
      </c>
      <c r="F43" s="1173"/>
      <c r="G43" s="1173"/>
      <c r="H43" s="1174"/>
      <c r="I43" s="86">
        <v>949</v>
      </c>
      <c r="J43" s="87">
        <v>850</v>
      </c>
      <c r="K43" s="87">
        <v>801</v>
      </c>
      <c r="L43" s="87">
        <v>687</v>
      </c>
      <c r="M43" s="88">
        <v>663</v>
      </c>
    </row>
    <row r="44" spans="2:13" ht="27.75" customHeight="1" x14ac:dyDescent="0.15">
      <c r="B44" s="1169"/>
      <c r="C44" s="1170"/>
      <c r="D44" s="85"/>
      <c r="E44" s="1173" t="s">
        <v>28</v>
      </c>
      <c r="F44" s="1173"/>
      <c r="G44" s="1173"/>
      <c r="H44" s="1174"/>
      <c r="I44" s="86">
        <v>1254</v>
      </c>
      <c r="J44" s="87">
        <v>1072</v>
      </c>
      <c r="K44" s="87">
        <v>890</v>
      </c>
      <c r="L44" s="87">
        <v>711</v>
      </c>
      <c r="M44" s="88">
        <v>527</v>
      </c>
    </row>
    <row r="45" spans="2:13" ht="27.75" customHeight="1" x14ac:dyDescent="0.15">
      <c r="B45" s="1169"/>
      <c r="C45" s="1170"/>
      <c r="D45" s="85"/>
      <c r="E45" s="1173" t="s">
        <v>29</v>
      </c>
      <c r="F45" s="1173"/>
      <c r="G45" s="1173"/>
      <c r="H45" s="1174"/>
      <c r="I45" s="86">
        <v>1491</v>
      </c>
      <c r="J45" s="87">
        <v>1452</v>
      </c>
      <c r="K45" s="87">
        <v>1446</v>
      </c>
      <c r="L45" s="87">
        <v>1393</v>
      </c>
      <c r="M45" s="88">
        <v>1323</v>
      </c>
    </row>
    <row r="46" spans="2:13" ht="27.75" customHeight="1" x14ac:dyDescent="0.15">
      <c r="B46" s="1169"/>
      <c r="C46" s="1170"/>
      <c r="D46" s="85"/>
      <c r="E46" s="1173" t="s">
        <v>30</v>
      </c>
      <c r="F46" s="1173"/>
      <c r="G46" s="1173"/>
      <c r="H46" s="1174"/>
      <c r="I46" s="86" t="s">
        <v>474</v>
      </c>
      <c r="J46" s="87" t="s">
        <v>474</v>
      </c>
      <c r="K46" s="87" t="s">
        <v>474</v>
      </c>
      <c r="L46" s="87" t="s">
        <v>474</v>
      </c>
      <c r="M46" s="88" t="s">
        <v>474</v>
      </c>
    </row>
    <row r="47" spans="2:13" ht="27.75" customHeight="1" x14ac:dyDescent="0.15">
      <c r="B47" s="1169"/>
      <c r="C47" s="1170"/>
      <c r="D47" s="85"/>
      <c r="E47" s="1173" t="s">
        <v>31</v>
      </c>
      <c r="F47" s="1173"/>
      <c r="G47" s="1173"/>
      <c r="H47" s="1174"/>
      <c r="I47" s="86" t="s">
        <v>474</v>
      </c>
      <c r="J47" s="87" t="s">
        <v>474</v>
      </c>
      <c r="K47" s="87" t="s">
        <v>474</v>
      </c>
      <c r="L47" s="87" t="s">
        <v>474</v>
      </c>
      <c r="M47" s="88" t="s">
        <v>474</v>
      </c>
    </row>
    <row r="48" spans="2:13" ht="27.75" customHeight="1" x14ac:dyDescent="0.15">
      <c r="B48" s="1171"/>
      <c r="C48" s="1172"/>
      <c r="D48" s="85"/>
      <c r="E48" s="1173" t="s">
        <v>32</v>
      </c>
      <c r="F48" s="1173"/>
      <c r="G48" s="1173"/>
      <c r="H48" s="1174"/>
      <c r="I48" s="86" t="s">
        <v>474</v>
      </c>
      <c r="J48" s="87" t="s">
        <v>474</v>
      </c>
      <c r="K48" s="87" t="s">
        <v>474</v>
      </c>
      <c r="L48" s="87" t="s">
        <v>474</v>
      </c>
      <c r="M48" s="88" t="s">
        <v>474</v>
      </c>
    </row>
    <row r="49" spans="2:13" ht="27.75" customHeight="1" x14ac:dyDescent="0.15">
      <c r="B49" s="1167" t="s">
        <v>33</v>
      </c>
      <c r="C49" s="1168"/>
      <c r="D49" s="89"/>
      <c r="E49" s="1173" t="s">
        <v>34</v>
      </c>
      <c r="F49" s="1173"/>
      <c r="G49" s="1173"/>
      <c r="H49" s="1174"/>
      <c r="I49" s="86">
        <v>4937</v>
      </c>
      <c r="J49" s="87">
        <v>5480</v>
      </c>
      <c r="K49" s="87">
        <v>5737</v>
      </c>
      <c r="L49" s="87">
        <v>6011</v>
      </c>
      <c r="M49" s="88">
        <v>6549</v>
      </c>
    </row>
    <row r="50" spans="2:13" ht="27.75" customHeight="1" x14ac:dyDescent="0.15">
      <c r="B50" s="1169"/>
      <c r="C50" s="1170"/>
      <c r="D50" s="85"/>
      <c r="E50" s="1173" t="s">
        <v>35</v>
      </c>
      <c r="F50" s="1173"/>
      <c r="G50" s="1173"/>
      <c r="H50" s="1174"/>
      <c r="I50" s="86">
        <v>258</v>
      </c>
      <c r="J50" s="87">
        <v>207</v>
      </c>
      <c r="K50" s="87">
        <v>219</v>
      </c>
      <c r="L50" s="87">
        <v>184</v>
      </c>
      <c r="M50" s="88">
        <v>165</v>
      </c>
    </row>
    <row r="51" spans="2:13" ht="27.75" customHeight="1" x14ac:dyDescent="0.15">
      <c r="B51" s="1171"/>
      <c r="C51" s="1172"/>
      <c r="D51" s="85"/>
      <c r="E51" s="1173" t="s">
        <v>36</v>
      </c>
      <c r="F51" s="1173"/>
      <c r="G51" s="1173"/>
      <c r="H51" s="1174"/>
      <c r="I51" s="86">
        <v>7203</v>
      </c>
      <c r="J51" s="87">
        <v>7333</v>
      </c>
      <c r="K51" s="87">
        <v>7068</v>
      </c>
      <c r="L51" s="87">
        <v>7165</v>
      </c>
      <c r="M51" s="88">
        <v>7177</v>
      </c>
    </row>
    <row r="52" spans="2:13" ht="27.75" customHeight="1" thickBot="1" x14ac:dyDescent="0.2">
      <c r="B52" s="1175" t="s">
        <v>37</v>
      </c>
      <c r="C52" s="1176"/>
      <c r="D52" s="90"/>
      <c r="E52" s="1177" t="s">
        <v>38</v>
      </c>
      <c r="F52" s="1177"/>
      <c r="G52" s="1177"/>
      <c r="H52" s="1178"/>
      <c r="I52" s="91">
        <v>-1302</v>
      </c>
      <c r="J52" s="92">
        <v>-2289</v>
      </c>
      <c r="K52" s="92">
        <v>-2995</v>
      </c>
      <c r="L52" s="92">
        <v>-3686</v>
      </c>
      <c r="M52" s="93">
        <v>-4585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162070</v>
      </c>
      <c r="E3" s="116"/>
      <c r="F3" s="117">
        <v>174443</v>
      </c>
      <c r="G3" s="118"/>
      <c r="H3" s="119"/>
    </row>
    <row r="4" spans="1:8" x14ac:dyDescent="0.15">
      <c r="A4" s="120"/>
      <c r="B4" s="121"/>
      <c r="C4" s="122"/>
      <c r="D4" s="123">
        <v>87383</v>
      </c>
      <c r="E4" s="124"/>
      <c r="F4" s="125">
        <v>89518</v>
      </c>
      <c r="G4" s="126"/>
      <c r="H4" s="127"/>
    </row>
    <row r="5" spans="1:8" x14ac:dyDescent="0.15">
      <c r="A5" s="108" t="s">
        <v>508</v>
      </c>
      <c r="B5" s="113"/>
      <c r="C5" s="114"/>
      <c r="D5" s="115">
        <v>268613</v>
      </c>
      <c r="E5" s="116"/>
      <c r="F5" s="117">
        <v>192544</v>
      </c>
      <c r="G5" s="118"/>
      <c r="H5" s="119"/>
    </row>
    <row r="6" spans="1:8" x14ac:dyDescent="0.15">
      <c r="A6" s="120"/>
      <c r="B6" s="121"/>
      <c r="C6" s="122"/>
      <c r="D6" s="123">
        <v>118647</v>
      </c>
      <c r="E6" s="124"/>
      <c r="F6" s="125">
        <v>82235</v>
      </c>
      <c r="G6" s="126"/>
      <c r="H6" s="127"/>
    </row>
    <row r="7" spans="1:8" x14ac:dyDescent="0.15">
      <c r="A7" s="108" t="s">
        <v>509</v>
      </c>
      <c r="B7" s="113"/>
      <c r="C7" s="114"/>
      <c r="D7" s="115">
        <v>117378</v>
      </c>
      <c r="E7" s="116"/>
      <c r="F7" s="117">
        <v>146140</v>
      </c>
      <c r="G7" s="118"/>
      <c r="H7" s="119"/>
    </row>
    <row r="8" spans="1:8" x14ac:dyDescent="0.15">
      <c r="A8" s="120"/>
      <c r="B8" s="121"/>
      <c r="C8" s="122"/>
      <c r="D8" s="123">
        <v>55516</v>
      </c>
      <c r="E8" s="124"/>
      <c r="F8" s="125">
        <v>75451</v>
      </c>
      <c r="G8" s="126"/>
      <c r="H8" s="127"/>
    </row>
    <row r="9" spans="1:8" x14ac:dyDescent="0.15">
      <c r="A9" s="108" t="s">
        <v>510</v>
      </c>
      <c r="B9" s="113"/>
      <c r="C9" s="114"/>
      <c r="D9" s="115">
        <v>112420</v>
      </c>
      <c r="E9" s="116"/>
      <c r="F9" s="117">
        <v>146641</v>
      </c>
      <c r="G9" s="118"/>
      <c r="H9" s="119"/>
    </row>
    <row r="10" spans="1:8" x14ac:dyDescent="0.15">
      <c r="A10" s="120"/>
      <c r="B10" s="121"/>
      <c r="C10" s="122"/>
      <c r="D10" s="123">
        <v>55001</v>
      </c>
      <c r="E10" s="124"/>
      <c r="F10" s="125">
        <v>68142</v>
      </c>
      <c r="G10" s="126"/>
      <c r="H10" s="127"/>
    </row>
    <row r="11" spans="1:8" x14ac:dyDescent="0.15">
      <c r="A11" s="108" t="s">
        <v>511</v>
      </c>
      <c r="B11" s="113"/>
      <c r="C11" s="114"/>
      <c r="D11" s="115">
        <v>166406</v>
      </c>
      <c r="E11" s="116"/>
      <c r="F11" s="117">
        <v>174587</v>
      </c>
      <c r="G11" s="118"/>
      <c r="H11" s="119"/>
    </row>
    <row r="12" spans="1:8" x14ac:dyDescent="0.15">
      <c r="A12" s="120"/>
      <c r="B12" s="121"/>
      <c r="C12" s="128"/>
      <c r="D12" s="123">
        <v>97131</v>
      </c>
      <c r="E12" s="124"/>
      <c r="F12" s="125">
        <v>79695</v>
      </c>
      <c r="G12" s="126"/>
      <c r="H12" s="127"/>
    </row>
    <row r="13" spans="1:8" x14ac:dyDescent="0.15">
      <c r="A13" s="108"/>
      <c r="B13" s="113"/>
      <c r="C13" s="129"/>
      <c r="D13" s="130">
        <v>165377</v>
      </c>
      <c r="E13" s="131"/>
      <c r="F13" s="132">
        <v>166871</v>
      </c>
      <c r="G13" s="133"/>
      <c r="H13" s="119"/>
    </row>
    <row r="14" spans="1:8" x14ac:dyDescent="0.15">
      <c r="A14" s="120"/>
      <c r="B14" s="121"/>
      <c r="C14" s="122"/>
      <c r="D14" s="123">
        <v>82736</v>
      </c>
      <c r="E14" s="124"/>
      <c r="F14" s="125">
        <v>79008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13.15</v>
      </c>
      <c r="C19" s="134">
        <f>ROUND(VALUE(SUBSTITUTE(実質収支比率等に係る経年分析!G$48,"▲","-")),2)</f>
        <v>6.69</v>
      </c>
      <c r="D19" s="134">
        <f>ROUND(VALUE(SUBSTITUTE(実質収支比率等に係る経年分析!H$48,"▲","-")),2)</f>
        <v>6.02</v>
      </c>
      <c r="E19" s="134">
        <f>ROUND(VALUE(SUBSTITUTE(実質収支比率等に係る経年分析!I$48,"▲","-")),2)</f>
        <v>10.199999999999999</v>
      </c>
      <c r="F19" s="134">
        <f>ROUND(VALUE(SUBSTITUTE(実質収支比率等に係る経年分析!J$48,"▲","-")),2)</f>
        <v>6.17</v>
      </c>
    </row>
    <row r="20" spans="1:11" x14ac:dyDescent="0.15">
      <c r="A20" s="134" t="s">
        <v>43</v>
      </c>
      <c r="B20" s="134">
        <f>ROUND(VALUE(SUBSTITUTE(実質収支比率等に係る経年分析!F$47,"▲","-")),2)</f>
        <v>51.87</v>
      </c>
      <c r="C20" s="134">
        <f>ROUND(VALUE(SUBSTITUTE(実質収支比率等に係る経年分析!G$47,"▲","-")),2)</f>
        <v>54.83</v>
      </c>
      <c r="D20" s="134">
        <f>ROUND(VALUE(SUBSTITUTE(実質収支比率等に係る経年分析!H$47,"▲","-")),2)</f>
        <v>61.36</v>
      </c>
      <c r="E20" s="134">
        <f>ROUND(VALUE(SUBSTITUTE(実質収支比率等に係る経年分析!I$47,"▲","-")),2)</f>
        <v>64.88</v>
      </c>
      <c r="F20" s="134">
        <f>ROUND(VALUE(SUBSTITUTE(実質収支比率等に係る経年分析!J$47,"▲","-")),2)</f>
        <v>70.930000000000007</v>
      </c>
    </row>
    <row r="21" spans="1:11" x14ac:dyDescent="0.15">
      <c r="A21" s="134" t="s">
        <v>44</v>
      </c>
      <c r="B21" s="134">
        <f>IF(ISNUMBER(VALUE(SUBSTITUTE(実質収支比率等に係る経年分析!F$49,"▲","-"))),ROUND(VALUE(SUBSTITUTE(実質収支比率等に係る経年分析!F$49,"▲","-")),2),NA())</f>
        <v>9.5</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8.07</v>
      </c>
      <c r="E21" s="134">
        <f>IF(ISNUMBER(VALUE(SUBSTITUTE(実質収支比率等に係る経年分析!I$49,"▲","-"))),ROUND(VALUE(SUBSTITUTE(実質収支比率等に係る経年分析!I$49,"▲","-")),2),NA())</f>
        <v>4.4400000000000004</v>
      </c>
      <c r="F21" s="134">
        <f>IF(ISNUMBER(VALUE(SUBSTITUTE(実質収支比率等に係る経年分析!J$49,"▲","-"))),ROUND(VALUE(SUBSTITUTE(実質収支比率等に係る経年分析!J$49,"▲","-")),2),NA())</f>
        <v>0.96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住宅新築資金等貸付事業特別会計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849</v>
      </c>
      <c r="E42" s="136"/>
      <c r="F42" s="136"/>
      <c r="G42" s="136">
        <f>'実質公債費比率（分子）の構造'!L$52</f>
        <v>951</v>
      </c>
      <c r="H42" s="136"/>
      <c r="I42" s="136"/>
      <c r="J42" s="136">
        <f>'実質公債費比率（分子）の構造'!M$52</f>
        <v>895</v>
      </c>
      <c r="K42" s="136"/>
      <c r="L42" s="136"/>
      <c r="M42" s="136">
        <f>'実質公債費比率（分子）の構造'!N$52</f>
        <v>897</v>
      </c>
      <c r="N42" s="136"/>
      <c r="O42" s="136"/>
      <c r="P42" s="136">
        <f>'実質公債費比率（分子）の構造'!O$52</f>
        <v>889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x14ac:dyDescent="0.15">
      <c r="A44" s="136" t="s">
        <v>53</v>
      </c>
      <c r="B44" s="136">
        <f>'実質公債費比率（分子）の構造'!K$50</f>
        <v>13</v>
      </c>
      <c r="C44" s="136"/>
      <c r="D44" s="136"/>
      <c r="E44" s="136">
        <f>'実質公債費比率（分子）の構造'!L$50</f>
        <v>12</v>
      </c>
      <c r="F44" s="136"/>
      <c r="G44" s="136"/>
      <c r="H44" s="136">
        <f>'実質公債費比率（分子）の構造'!M$50</f>
        <v>12</v>
      </c>
      <c r="I44" s="136"/>
      <c r="J44" s="136"/>
      <c r="K44" s="136">
        <f>'実質公債費比率（分子）の構造'!N$50</f>
        <v>8</v>
      </c>
      <c r="L44" s="136"/>
      <c r="M44" s="136"/>
      <c r="N44" s="136">
        <f>'実質公債費比率（分子）の構造'!O$50</f>
        <v>1</v>
      </c>
      <c r="O44" s="136"/>
      <c r="P44" s="136"/>
    </row>
    <row r="45" spans="1:16" x14ac:dyDescent="0.15">
      <c r="A45" s="136" t="s">
        <v>54</v>
      </c>
      <c r="B45" s="136">
        <f>'実質公債費比率（分子）の構造'!K$49</f>
        <v>183</v>
      </c>
      <c r="C45" s="136"/>
      <c r="D45" s="136"/>
      <c r="E45" s="136">
        <f>'実質公債費比率（分子）の構造'!L$49</f>
        <v>187</v>
      </c>
      <c r="F45" s="136"/>
      <c r="G45" s="136"/>
      <c r="H45" s="136">
        <f>'実質公債費比率（分子）の構造'!M$49</f>
        <v>187</v>
      </c>
      <c r="I45" s="136"/>
      <c r="J45" s="136"/>
      <c r="K45" s="136">
        <f>'実質公債費比率（分子）の構造'!N$49</f>
        <v>184</v>
      </c>
      <c r="L45" s="136"/>
      <c r="M45" s="136"/>
      <c r="N45" s="136">
        <f>'実質公債費比率（分子）の構造'!O$49</f>
        <v>186</v>
      </c>
      <c r="O45" s="136"/>
      <c r="P45" s="136"/>
    </row>
    <row r="46" spans="1:16" x14ac:dyDescent="0.15">
      <c r="A46" s="136" t="s">
        <v>55</v>
      </c>
      <c r="B46" s="136">
        <f>'実質公債費比率（分子）の構造'!K$48</f>
        <v>100</v>
      </c>
      <c r="C46" s="136"/>
      <c r="D46" s="136"/>
      <c r="E46" s="136">
        <f>'実質公債費比率（分子）の構造'!L$48</f>
        <v>95</v>
      </c>
      <c r="F46" s="136"/>
      <c r="G46" s="136"/>
      <c r="H46" s="136">
        <f>'実質公債費比率（分子）の構造'!M$48</f>
        <v>80</v>
      </c>
      <c r="I46" s="136"/>
      <c r="J46" s="136"/>
      <c r="K46" s="136">
        <f>'実質公債費比率（分子）の構造'!N$48</f>
        <v>92</v>
      </c>
      <c r="L46" s="136"/>
      <c r="M46" s="136"/>
      <c r="N46" s="136">
        <f>'実質公債費比率（分子）の構造'!O$48</f>
        <v>82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865</v>
      </c>
      <c r="C49" s="136"/>
      <c r="D49" s="136"/>
      <c r="E49" s="136">
        <f>'実質公債費比率（分子）の構造'!L$45</f>
        <v>971</v>
      </c>
      <c r="F49" s="136"/>
      <c r="G49" s="136"/>
      <c r="H49" s="136">
        <f>'実質公債費比率（分子）の構造'!M$45</f>
        <v>838</v>
      </c>
      <c r="I49" s="136"/>
      <c r="J49" s="136"/>
      <c r="K49" s="136">
        <f>'実質公債費比率（分子）の構造'!N$45</f>
        <v>791</v>
      </c>
      <c r="L49" s="136"/>
      <c r="M49" s="136"/>
      <c r="N49" s="136">
        <f>'実質公債費比率（分子）の構造'!O$45</f>
        <v>783</v>
      </c>
      <c r="O49" s="136"/>
      <c r="P49" s="136"/>
    </row>
    <row r="50" spans="1:16" x14ac:dyDescent="0.15">
      <c r="A50" s="136" t="s">
        <v>59</v>
      </c>
      <c r="B50" s="136" t="e">
        <f>NA()</f>
        <v>#N/A</v>
      </c>
      <c r="C50" s="136">
        <f>IF(ISNUMBER('実質公債費比率（分子）の構造'!K$53),'実質公債費比率（分子）の構造'!K$53,NA())</f>
        <v>312</v>
      </c>
      <c r="D50" s="136" t="e">
        <f>NA()</f>
        <v>#N/A</v>
      </c>
      <c r="E50" s="136" t="e">
        <f>NA()</f>
        <v>#N/A</v>
      </c>
      <c r="F50" s="136">
        <f>IF(ISNUMBER('実質公債費比率（分子）の構造'!L$53),'実質公債費比率（分子）の構造'!L$53,NA())</f>
        <v>314</v>
      </c>
      <c r="G50" s="136" t="e">
        <f>NA()</f>
        <v>#N/A</v>
      </c>
      <c r="H50" s="136" t="e">
        <f>NA()</f>
        <v>#N/A</v>
      </c>
      <c r="I50" s="136">
        <f>IF(ISNUMBER('実質公債費比率（分子）の構造'!M$53),'実質公債費比率（分子）の構造'!M$53,NA())</f>
        <v>222</v>
      </c>
      <c r="J50" s="136" t="e">
        <f>NA()</f>
        <v>#N/A</v>
      </c>
      <c r="K50" s="136" t="e">
        <f>NA()</f>
        <v>#N/A</v>
      </c>
      <c r="L50" s="136">
        <f>IF(ISNUMBER('実質公債費比率（分子）の構造'!N$53),'実質公債費比率（分子）の構造'!N$53,NA())</f>
        <v>178</v>
      </c>
      <c r="M50" s="136" t="e">
        <f>NA()</f>
        <v>#N/A</v>
      </c>
      <c r="N50" s="136" t="e">
        <f>NA()</f>
        <v>#N/A</v>
      </c>
      <c r="O50" s="136">
        <f>IF(ISNUMBER('実質公債費比率（分子）の構造'!O$53),'実質公債費比率（分子）の構造'!O$53,NA())</f>
        <v>164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7203</v>
      </c>
      <c r="E56" s="135"/>
      <c r="F56" s="135"/>
      <c r="G56" s="135">
        <f>'将来負担比率（分子）の構造'!J$51</f>
        <v>7333</v>
      </c>
      <c r="H56" s="135"/>
      <c r="I56" s="135"/>
      <c r="J56" s="135">
        <f>'将来負担比率（分子）の構造'!K$51</f>
        <v>7068</v>
      </c>
      <c r="K56" s="135"/>
      <c r="L56" s="135"/>
      <c r="M56" s="135">
        <f>'将来負担比率（分子）の構造'!L$51</f>
        <v>7165</v>
      </c>
      <c r="N56" s="135"/>
      <c r="O56" s="135"/>
      <c r="P56" s="135">
        <f>'将来負担比率（分子）の構造'!M$51</f>
        <v>7177</v>
      </c>
    </row>
    <row r="57" spans="1:16" x14ac:dyDescent="0.15">
      <c r="A57" s="135" t="s">
        <v>35</v>
      </c>
      <c r="B57" s="135"/>
      <c r="C57" s="135"/>
      <c r="D57" s="135">
        <f>'将来負担比率（分子）の構造'!I$50</f>
        <v>258</v>
      </c>
      <c r="E57" s="135"/>
      <c r="F57" s="135"/>
      <c r="G57" s="135">
        <f>'将来負担比率（分子）の構造'!J$50</f>
        <v>207</v>
      </c>
      <c r="H57" s="135"/>
      <c r="I57" s="135"/>
      <c r="J57" s="135">
        <f>'将来負担比率（分子）の構造'!K$50</f>
        <v>219</v>
      </c>
      <c r="K57" s="135"/>
      <c r="L57" s="135"/>
      <c r="M57" s="135">
        <f>'将来負担比率（分子）の構造'!L$50</f>
        <v>184</v>
      </c>
      <c r="N57" s="135"/>
      <c r="O57" s="135"/>
      <c r="P57" s="135">
        <f>'将来負担比率（分子）の構造'!M$50</f>
        <v>165</v>
      </c>
    </row>
    <row r="58" spans="1:16" x14ac:dyDescent="0.15">
      <c r="A58" s="135" t="s">
        <v>34</v>
      </c>
      <c r="B58" s="135"/>
      <c r="C58" s="135"/>
      <c r="D58" s="135">
        <f>'将来負担比率（分子）の構造'!I$49</f>
        <v>4937</v>
      </c>
      <c r="E58" s="135"/>
      <c r="F58" s="135"/>
      <c r="G58" s="135">
        <f>'将来負担比率（分子）の構造'!J$49</f>
        <v>5480</v>
      </c>
      <c r="H58" s="135"/>
      <c r="I58" s="135"/>
      <c r="J58" s="135">
        <f>'将来負担比率（分子）の構造'!K$49</f>
        <v>5737</v>
      </c>
      <c r="K58" s="135"/>
      <c r="L58" s="135"/>
      <c r="M58" s="135">
        <f>'将来負担比率（分子）の構造'!L$49</f>
        <v>6011</v>
      </c>
      <c r="N58" s="135"/>
      <c r="O58" s="135"/>
      <c r="P58" s="135">
        <f>'将来負担比率（分子）の構造'!M$49</f>
        <v>6549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1491</v>
      </c>
      <c r="C62" s="135"/>
      <c r="D62" s="135"/>
      <c r="E62" s="135">
        <f>'将来負担比率（分子）の構造'!J$45</f>
        <v>1452</v>
      </c>
      <c r="F62" s="135"/>
      <c r="G62" s="135"/>
      <c r="H62" s="135">
        <f>'将来負担比率（分子）の構造'!K$45</f>
        <v>1446</v>
      </c>
      <c r="I62" s="135"/>
      <c r="J62" s="135"/>
      <c r="K62" s="135">
        <f>'将来負担比率（分子）の構造'!L$45</f>
        <v>1393</v>
      </c>
      <c r="L62" s="135"/>
      <c r="M62" s="135"/>
      <c r="N62" s="135">
        <f>'将来負担比率（分子）の構造'!M$45</f>
        <v>1323</v>
      </c>
      <c r="O62" s="135"/>
      <c r="P62" s="135"/>
    </row>
    <row r="63" spans="1:16" x14ac:dyDescent="0.15">
      <c r="A63" s="135" t="s">
        <v>28</v>
      </c>
      <c r="B63" s="135">
        <f>'将来負担比率（分子）の構造'!I$44</f>
        <v>1254</v>
      </c>
      <c r="C63" s="135"/>
      <c r="D63" s="135"/>
      <c r="E63" s="135">
        <f>'将来負担比率（分子）の構造'!J$44</f>
        <v>1072</v>
      </c>
      <c r="F63" s="135"/>
      <c r="G63" s="135"/>
      <c r="H63" s="135">
        <f>'将来負担比率（分子）の構造'!K$44</f>
        <v>890</v>
      </c>
      <c r="I63" s="135"/>
      <c r="J63" s="135"/>
      <c r="K63" s="135">
        <f>'将来負担比率（分子）の構造'!L$44</f>
        <v>711</v>
      </c>
      <c r="L63" s="135"/>
      <c r="M63" s="135"/>
      <c r="N63" s="135">
        <f>'将来負担比率（分子）の構造'!M$44</f>
        <v>527</v>
      </c>
      <c r="O63" s="135"/>
      <c r="P63" s="135"/>
    </row>
    <row r="64" spans="1:16" x14ac:dyDescent="0.15">
      <c r="A64" s="135" t="s">
        <v>27</v>
      </c>
      <c r="B64" s="135">
        <f>'将来負担比率（分子）の構造'!I$43</f>
        <v>949</v>
      </c>
      <c r="C64" s="135"/>
      <c r="D64" s="135"/>
      <c r="E64" s="135">
        <f>'将来負担比率（分子）の構造'!J$43</f>
        <v>850</v>
      </c>
      <c r="F64" s="135"/>
      <c r="G64" s="135"/>
      <c r="H64" s="135">
        <f>'将来負担比率（分子）の構造'!K$43</f>
        <v>801</v>
      </c>
      <c r="I64" s="135"/>
      <c r="J64" s="135"/>
      <c r="K64" s="135">
        <f>'将来負担比率（分子）の構造'!L$43</f>
        <v>687</v>
      </c>
      <c r="L64" s="135"/>
      <c r="M64" s="135"/>
      <c r="N64" s="135">
        <f>'将来負担比率（分子）の構造'!M$43</f>
        <v>663</v>
      </c>
      <c r="O64" s="135"/>
      <c r="P64" s="135"/>
    </row>
    <row r="65" spans="1:16" x14ac:dyDescent="0.15">
      <c r="A65" s="135" t="s">
        <v>26</v>
      </c>
      <c r="B65" s="135">
        <f>'将来負担比率（分子）の構造'!I$42</f>
        <v>34</v>
      </c>
      <c r="C65" s="135"/>
      <c r="D65" s="135"/>
      <c r="E65" s="135">
        <f>'将来負担比率（分子）の構造'!J$42</f>
        <v>22</v>
      </c>
      <c r="F65" s="135"/>
      <c r="G65" s="135"/>
      <c r="H65" s="135">
        <f>'将来負担比率（分子）の構造'!K$42</f>
        <v>10</v>
      </c>
      <c r="I65" s="135"/>
      <c r="J65" s="135"/>
      <c r="K65" s="135">
        <f>'将来負担比率（分子）の構造'!L$42</f>
        <v>2</v>
      </c>
      <c r="L65" s="135"/>
      <c r="M65" s="135"/>
      <c r="N65" s="135">
        <f>'将来負担比率（分子）の構造'!M$42</f>
        <v>1</v>
      </c>
      <c r="O65" s="135"/>
      <c r="P65" s="135"/>
    </row>
    <row r="66" spans="1:16" x14ac:dyDescent="0.15">
      <c r="A66" s="135" t="s">
        <v>25</v>
      </c>
      <c r="B66" s="135">
        <f>'将来負担比率（分子）の構造'!I$41</f>
        <v>7368</v>
      </c>
      <c r="C66" s="135"/>
      <c r="D66" s="135"/>
      <c r="E66" s="135">
        <f>'将来負担比率（分子）の構造'!J$41</f>
        <v>7336</v>
      </c>
      <c r="F66" s="135"/>
      <c r="G66" s="135"/>
      <c r="H66" s="135">
        <f>'将来負担比率（分子）の構造'!K$41</f>
        <v>6883</v>
      </c>
      <c r="I66" s="135"/>
      <c r="J66" s="135"/>
      <c r="K66" s="135">
        <f>'将来負担比率（分子）の構造'!L$41</f>
        <v>6882</v>
      </c>
      <c r="L66" s="135"/>
      <c r="M66" s="135"/>
      <c r="N66" s="135">
        <f>'将来負担比率（分子）の構造'!M$41</f>
        <v>6792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522353</v>
      </c>
      <c r="S5" s="637"/>
      <c r="T5" s="637"/>
      <c r="U5" s="637"/>
      <c r="V5" s="637"/>
      <c r="W5" s="637"/>
      <c r="X5" s="637"/>
      <c r="Y5" s="684"/>
      <c r="Z5" s="697">
        <v>8.1999999999999993</v>
      </c>
      <c r="AA5" s="697"/>
      <c r="AB5" s="697"/>
      <c r="AC5" s="697"/>
      <c r="AD5" s="698">
        <v>522353</v>
      </c>
      <c r="AE5" s="698"/>
      <c r="AF5" s="698"/>
      <c r="AG5" s="698"/>
      <c r="AH5" s="698"/>
      <c r="AI5" s="698"/>
      <c r="AJ5" s="698"/>
      <c r="AK5" s="698"/>
      <c r="AL5" s="685">
        <v>14.4</v>
      </c>
      <c r="AM5" s="654"/>
      <c r="AN5" s="654"/>
      <c r="AO5" s="686"/>
      <c r="AP5" s="673" t="s">
        <v>209</v>
      </c>
      <c r="AQ5" s="674"/>
      <c r="AR5" s="674"/>
      <c r="AS5" s="674"/>
      <c r="AT5" s="674"/>
      <c r="AU5" s="674"/>
      <c r="AV5" s="674"/>
      <c r="AW5" s="674"/>
      <c r="AX5" s="674"/>
      <c r="AY5" s="674"/>
      <c r="AZ5" s="674"/>
      <c r="BA5" s="674"/>
      <c r="BB5" s="674"/>
      <c r="BC5" s="674"/>
      <c r="BD5" s="674"/>
      <c r="BE5" s="674"/>
      <c r="BF5" s="675"/>
      <c r="BG5" s="586">
        <v>520712</v>
      </c>
      <c r="BH5" s="587"/>
      <c r="BI5" s="587"/>
      <c r="BJ5" s="587"/>
      <c r="BK5" s="587"/>
      <c r="BL5" s="587"/>
      <c r="BM5" s="587"/>
      <c r="BN5" s="588"/>
      <c r="BO5" s="639">
        <v>99.7</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46828</v>
      </c>
      <c r="S6" s="587"/>
      <c r="T6" s="587"/>
      <c r="U6" s="587"/>
      <c r="V6" s="587"/>
      <c r="W6" s="587"/>
      <c r="X6" s="587"/>
      <c r="Y6" s="588"/>
      <c r="Z6" s="639">
        <v>0.7</v>
      </c>
      <c r="AA6" s="639"/>
      <c r="AB6" s="639"/>
      <c r="AC6" s="639"/>
      <c r="AD6" s="640">
        <v>46828</v>
      </c>
      <c r="AE6" s="640"/>
      <c r="AF6" s="640"/>
      <c r="AG6" s="640"/>
      <c r="AH6" s="640"/>
      <c r="AI6" s="640"/>
      <c r="AJ6" s="640"/>
      <c r="AK6" s="640"/>
      <c r="AL6" s="609">
        <v>1.3</v>
      </c>
      <c r="AM6" s="641"/>
      <c r="AN6" s="641"/>
      <c r="AO6" s="642"/>
      <c r="AP6" s="583" t="s">
        <v>215</v>
      </c>
      <c r="AQ6" s="584"/>
      <c r="AR6" s="584"/>
      <c r="AS6" s="584"/>
      <c r="AT6" s="584"/>
      <c r="AU6" s="584"/>
      <c r="AV6" s="584"/>
      <c r="AW6" s="584"/>
      <c r="AX6" s="584"/>
      <c r="AY6" s="584"/>
      <c r="AZ6" s="584"/>
      <c r="BA6" s="584"/>
      <c r="BB6" s="584"/>
      <c r="BC6" s="584"/>
      <c r="BD6" s="584"/>
      <c r="BE6" s="584"/>
      <c r="BF6" s="585"/>
      <c r="BG6" s="586">
        <v>520712</v>
      </c>
      <c r="BH6" s="587"/>
      <c r="BI6" s="587"/>
      <c r="BJ6" s="587"/>
      <c r="BK6" s="587"/>
      <c r="BL6" s="587"/>
      <c r="BM6" s="587"/>
      <c r="BN6" s="588"/>
      <c r="BO6" s="639">
        <v>99.7</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59114</v>
      </c>
      <c r="CS6" s="587"/>
      <c r="CT6" s="587"/>
      <c r="CU6" s="587"/>
      <c r="CV6" s="587"/>
      <c r="CW6" s="587"/>
      <c r="CX6" s="587"/>
      <c r="CY6" s="588"/>
      <c r="CZ6" s="639">
        <v>1</v>
      </c>
      <c r="DA6" s="639"/>
      <c r="DB6" s="639"/>
      <c r="DC6" s="639"/>
      <c r="DD6" s="592" t="s">
        <v>210</v>
      </c>
      <c r="DE6" s="587"/>
      <c r="DF6" s="587"/>
      <c r="DG6" s="587"/>
      <c r="DH6" s="587"/>
      <c r="DI6" s="587"/>
      <c r="DJ6" s="587"/>
      <c r="DK6" s="587"/>
      <c r="DL6" s="587"/>
      <c r="DM6" s="587"/>
      <c r="DN6" s="587"/>
      <c r="DO6" s="587"/>
      <c r="DP6" s="588"/>
      <c r="DQ6" s="592">
        <v>59114</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1753</v>
      </c>
      <c r="S7" s="587"/>
      <c r="T7" s="587"/>
      <c r="U7" s="587"/>
      <c r="V7" s="587"/>
      <c r="W7" s="587"/>
      <c r="X7" s="587"/>
      <c r="Y7" s="588"/>
      <c r="Z7" s="639">
        <v>0</v>
      </c>
      <c r="AA7" s="639"/>
      <c r="AB7" s="639"/>
      <c r="AC7" s="639"/>
      <c r="AD7" s="640">
        <v>1753</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219272</v>
      </c>
      <c r="BH7" s="587"/>
      <c r="BI7" s="587"/>
      <c r="BJ7" s="587"/>
      <c r="BK7" s="587"/>
      <c r="BL7" s="587"/>
      <c r="BM7" s="587"/>
      <c r="BN7" s="588"/>
      <c r="BO7" s="639">
        <v>42</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1131342</v>
      </c>
      <c r="CS7" s="587"/>
      <c r="CT7" s="587"/>
      <c r="CU7" s="587"/>
      <c r="CV7" s="587"/>
      <c r="CW7" s="587"/>
      <c r="CX7" s="587"/>
      <c r="CY7" s="588"/>
      <c r="CZ7" s="639">
        <v>18.7</v>
      </c>
      <c r="DA7" s="639"/>
      <c r="DB7" s="639"/>
      <c r="DC7" s="639"/>
      <c r="DD7" s="592">
        <v>120141</v>
      </c>
      <c r="DE7" s="587"/>
      <c r="DF7" s="587"/>
      <c r="DG7" s="587"/>
      <c r="DH7" s="587"/>
      <c r="DI7" s="587"/>
      <c r="DJ7" s="587"/>
      <c r="DK7" s="587"/>
      <c r="DL7" s="587"/>
      <c r="DM7" s="587"/>
      <c r="DN7" s="587"/>
      <c r="DO7" s="587"/>
      <c r="DP7" s="588"/>
      <c r="DQ7" s="592">
        <v>879232</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1977</v>
      </c>
      <c r="S8" s="587"/>
      <c r="T8" s="587"/>
      <c r="U8" s="587"/>
      <c r="V8" s="587"/>
      <c r="W8" s="587"/>
      <c r="X8" s="587"/>
      <c r="Y8" s="588"/>
      <c r="Z8" s="639">
        <v>0</v>
      </c>
      <c r="AA8" s="639"/>
      <c r="AB8" s="639"/>
      <c r="AC8" s="639"/>
      <c r="AD8" s="640">
        <v>1977</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8777</v>
      </c>
      <c r="BH8" s="587"/>
      <c r="BI8" s="587"/>
      <c r="BJ8" s="587"/>
      <c r="BK8" s="587"/>
      <c r="BL8" s="587"/>
      <c r="BM8" s="587"/>
      <c r="BN8" s="588"/>
      <c r="BO8" s="639">
        <v>1.7</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1237738</v>
      </c>
      <c r="CS8" s="587"/>
      <c r="CT8" s="587"/>
      <c r="CU8" s="587"/>
      <c r="CV8" s="587"/>
      <c r="CW8" s="587"/>
      <c r="CX8" s="587"/>
      <c r="CY8" s="588"/>
      <c r="CZ8" s="639">
        <v>20.399999999999999</v>
      </c>
      <c r="DA8" s="639"/>
      <c r="DB8" s="639"/>
      <c r="DC8" s="639"/>
      <c r="DD8" s="592">
        <v>33667</v>
      </c>
      <c r="DE8" s="587"/>
      <c r="DF8" s="587"/>
      <c r="DG8" s="587"/>
      <c r="DH8" s="587"/>
      <c r="DI8" s="587"/>
      <c r="DJ8" s="587"/>
      <c r="DK8" s="587"/>
      <c r="DL8" s="587"/>
      <c r="DM8" s="587"/>
      <c r="DN8" s="587"/>
      <c r="DO8" s="587"/>
      <c r="DP8" s="588"/>
      <c r="DQ8" s="592">
        <v>827568</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2758</v>
      </c>
      <c r="S9" s="587"/>
      <c r="T9" s="587"/>
      <c r="U9" s="587"/>
      <c r="V9" s="587"/>
      <c r="W9" s="587"/>
      <c r="X9" s="587"/>
      <c r="Y9" s="588"/>
      <c r="Z9" s="639">
        <v>0</v>
      </c>
      <c r="AA9" s="639"/>
      <c r="AB9" s="639"/>
      <c r="AC9" s="639"/>
      <c r="AD9" s="640">
        <v>2758</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182722</v>
      </c>
      <c r="BH9" s="587"/>
      <c r="BI9" s="587"/>
      <c r="BJ9" s="587"/>
      <c r="BK9" s="587"/>
      <c r="BL9" s="587"/>
      <c r="BM9" s="587"/>
      <c r="BN9" s="588"/>
      <c r="BO9" s="639">
        <v>35</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536542</v>
      </c>
      <c r="CS9" s="587"/>
      <c r="CT9" s="587"/>
      <c r="CU9" s="587"/>
      <c r="CV9" s="587"/>
      <c r="CW9" s="587"/>
      <c r="CX9" s="587"/>
      <c r="CY9" s="588"/>
      <c r="CZ9" s="639">
        <v>8.9</v>
      </c>
      <c r="DA9" s="639"/>
      <c r="DB9" s="639"/>
      <c r="DC9" s="639"/>
      <c r="DD9" s="592">
        <v>14790</v>
      </c>
      <c r="DE9" s="587"/>
      <c r="DF9" s="587"/>
      <c r="DG9" s="587"/>
      <c r="DH9" s="587"/>
      <c r="DI9" s="587"/>
      <c r="DJ9" s="587"/>
      <c r="DK9" s="587"/>
      <c r="DL9" s="587"/>
      <c r="DM9" s="587"/>
      <c r="DN9" s="587"/>
      <c r="DO9" s="587"/>
      <c r="DP9" s="588"/>
      <c r="DQ9" s="592">
        <v>503965</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60607</v>
      </c>
      <c r="S10" s="587"/>
      <c r="T10" s="587"/>
      <c r="U10" s="587"/>
      <c r="V10" s="587"/>
      <c r="W10" s="587"/>
      <c r="X10" s="587"/>
      <c r="Y10" s="588"/>
      <c r="Z10" s="639">
        <v>1</v>
      </c>
      <c r="AA10" s="639"/>
      <c r="AB10" s="639"/>
      <c r="AC10" s="639"/>
      <c r="AD10" s="640">
        <v>60607</v>
      </c>
      <c r="AE10" s="640"/>
      <c r="AF10" s="640"/>
      <c r="AG10" s="640"/>
      <c r="AH10" s="640"/>
      <c r="AI10" s="640"/>
      <c r="AJ10" s="640"/>
      <c r="AK10" s="640"/>
      <c r="AL10" s="609">
        <v>1.7</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10175</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43308</v>
      </c>
      <c r="CS10" s="587"/>
      <c r="CT10" s="587"/>
      <c r="CU10" s="587"/>
      <c r="CV10" s="587"/>
      <c r="CW10" s="587"/>
      <c r="CX10" s="587"/>
      <c r="CY10" s="588"/>
      <c r="CZ10" s="639">
        <v>0.7</v>
      </c>
      <c r="DA10" s="639"/>
      <c r="DB10" s="639"/>
      <c r="DC10" s="639"/>
      <c r="DD10" s="592" t="s">
        <v>112</v>
      </c>
      <c r="DE10" s="587"/>
      <c r="DF10" s="587"/>
      <c r="DG10" s="587"/>
      <c r="DH10" s="587"/>
      <c r="DI10" s="587"/>
      <c r="DJ10" s="587"/>
      <c r="DK10" s="587"/>
      <c r="DL10" s="587"/>
      <c r="DM10" s="587"/>
      <c r="DN10" s="587"/>
      <c r="DO10" s="587"/>
      <c r="DP10" s="588"/>
      <c r="DQ10" s="592">
        <v>117</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17598</v>
      </c>
      <c r="BH11" s="587"/>
      <c r="BI11" s="587"/>
      <c r="BJ11" s="587"/>
      <c r="BK11" s="587"/>
      <c r="BL11" s="587"/>
      <c r="BM11" s="587"/>
      <c r="BN11" s="588"/>
      <c r="BO11" s="639">
        <v>3.4</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275591</v>
      </c>
      <c r="CS11" s="587"/>
      <c r="CT11" s="587"/>
      <c r="CU11" s="587"/>
      <c r="CV11" s="587"/>
      <c r="CW11" s="587"/>
      <c r="CX11" s="587"/>
      <c r="CY11" s="588"/>
      <c r="CZ11" s="639">
        <v>4.5</v>
      </c>
      <c r="DA11" s="639"/>
      <c r="DB11" s="639"/>
      <c r="DC11" s="639"/>
      <c r="DD11" s="592">
        <v>66491</v>
      </c>
      <c r="DE11" s="587"/>
      <c r="DF11" s="587"/>
      <c r="DG11" s="587"/>
      <c r="DH11" s="587"/>
      <c r="DI11" s="587"/>
      <c r="DJ11" s="587"/>
      <c r="DK11" s="587"/>
      <c r="DL11" s="587"/>
      <c r="DM11" s="587"/>
      <c r="DN11" s="587"/>
      <c r="DO11" s="587"/>
      <c r="DP11" s="588"/>
      <c r="DQ11" s="592">
        <v>157622</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238940</v>
      </c>
      <c r="BH12" s="587"/>
      <c r="BI12" s="587"/>
      <c r="BJ12" s="587"/>
      <c r="BK12" s="587"/>
      <c r="BL12" s="587"/>
      <c r="BM12" s="587"/>
      <c r="BN12" s="588"/>
      <c r="BO12" s="639">
        <v>45.7</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48157</v>
      </c>
      <c r="CS12" s="587"/>
      <c r="CT12" s="587"/>
      <c r="CU12" s="587"/>
      <c r="CV12" s="587"/>
      <c r="CW12" s="587"/>
      <c r="CX12" s="587"/>
      <c r="CY12" s="588"/>
      <c r="CZ12" s="639">
        <v>0.8</v>
      </c>
      <c r="DA12" s="639"/>
      <c r="DB12" s="639"/>
      <c r="DC12" s="639"/>
      <c r="DD12" s="592">
        <v>4566</v>
      </c>
      <c r="DE12" s="587"/>
      <c r="DF12" s="587"/>
      <c r="DG12" s="587"/>
      <c r="DH12" s="587"/>
      <c r="DI12" s="587"/>
      <c r="DJ12" s="587"/>
      <c r="DK12" s="587"/>
      <c r="DL12" s="587"/>
      <c r="DM12" s="587"/>
      <c r="DN12" s="587"/>
      <c r="DO12" s="587"/>
      <c r="DP12" s="588"/>
      <c r="DQ12" s="592">
        <v>38414</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8414</v>
      </c>
      <c r="S13" s="587"/>
      <c r="T13" s="587"/>
      <c r="U13" s="587"/>
      <c r="V13" s="587"/>
      <c r="W13" s="587"/>
      <c r="X13" s="587"/>
      <c r="Y13" s="588"/>
      <c r="Z13" s="639">
        <v>0.1</v>
      </c>
      <c r="AA13" s="639"/>
      <c r="AB13" s="639"/>
      <c r="AC13" s="639"/>
      <c r="AD13" s="640">
        <v>8414</v>
      </c>
      <c r="AE13" s="640"/>
      <c r="AF13" s="640"/>
      <c r="AG13" s="640"/>
      <c r="AH13" s="640"/>
      <c r="AI13" s="640"/>
      <c r="AJ13" s="640"/>
      <c r="AK13" s="640"/>
      <c r="AL13" s="609">
        <v>0.2</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233990</v>
      </c>
      <c r="BH13" s="587"/>
      <c r="BI13" s="587"/>
      <c r="BJ13" s="587"/>
      <c r="BK13" s="587"/>
      <c r="BL13" s="587"/>
      <c r="BM13" s="587"/>
      <c r="BN13" s="588"/>
      <c r="BO13" s="639">
        <v>44.8</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464127</v>
      </c>
      <c r="CS13" s="587"/>
      <c r="CT13" s="587"/>
      <c r="CU13" s="587"/>
      <c r="CV13" s="587"/>
      <c r="CW13" s="587"/>
      <c r="CX13" s="587"/>
      <c r="CY13" s="588"/>
      <c r="CZ13" s="639">
        <v>7.7</v>
      </c>
      <c r="DA13" s="639"/>
      <c r="DB13" s="639"/>
      <c r="DC13" s="639"/>
      <c r="DD13" s="592">
        <v>369917</v>
      </c>
      <c r="DE13" s="587"/>
      <c r="DF13" s="587"/>
      <c r="DG13" s="587"/>
      <c r="DH13" s="587"/>
      <c r="DI13" s="587"/>
      <c r="DJ13" s="587"/>
      <c r="DK13" s="587"/>
      <c r="DL13" s="587"/>
      <c r="DM13" s="587"/>
      <c r="DN13" s="587"/>
      <c r="DO13" s="587"/>
      <c r="DP13" s="588"/>
      <c r="DQ13" s="592">
        <v>253000</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20511</v>
      </c>
      <c r="BH14" s="587"/>
      <c r="BI14" s="587"/>
      <c r="BJ14" s="587"/>
      <c r="BK14" s="587"/>
      <c r="BL14" s="587"/>
      <c r="BM14" s="587"/>
      <c r="BN14" s="588"/>
      <c r="BO14" s="639">
        <v>3.9</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705963</v>
      </c>
      <c r="CS14" s="587"/>
      <c r="CT14" s="587"/>
      <c r="CU14" s="587"/>
      <c r="CV14" s="587"/>
      <c r="CW14" s="587"/>
      <c r="CX14" s="587"/>
      <c r="CY14" s="588"/>
      <c r="CZ14" s="639">
        <v>11.7</v>
      </c>
      <c r="DA14" s="639"/>
      <c r="DB14" s="639"/>
      <c r="DC14" s="639"/>
      <c r="DD14" s="592">
        <v>442694</v>
      </c>
      <c r="DE14" s="587"/>
      <c r="DF14" s="587"/>
      <c r="DG14" s="587"/>
      <c r="DH14" s="587"/>
      <c r="DI14" s="587"/>
      <c r="DJ14" s="587"/>
      <c r="DK14" s="587"/>
      <c r="DL14" s="587"/>
      <c r="DM14" s="587"/>
      <c r="DN14" s="587"/>
      <c r="DO14" s="587"/>
      <c r="DP14" s="588"/>
      <c r="DQ14" s="592">
        <v>250048</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1073</v>
      </c>
      <c r="S15" s="587"/>
      <c r="T15" s="587"/>
      <c r="U15" s="587"/>
      <c r="V15" s="587"/>
      <c r="W15" s="587"/>
      <c r="X15" s="587"/>
      <c r="Y15" s="588"/>
      <c r="Z15" s="639">
        <v>0</v>
      </c>
      <c r="AA15" s="639"/>
      <c r="AB15" s="639"/>
      <c r="AC15" s="639"/>
      <c r="AD15" s="640">
        <v>1073</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41989</v>
      </c>
      <c r="BH15" s="587"/>
      <c r="BI15" s="587"/>
      <c r="BJ15" s="587"/>
      <c r="BK15" s="587"/>
      <c r="BL15" s="587"/>
      <c r="BM15" s="587"/>
      <c r="BN15" s="588"/>
      <c r="BO15" s="639">
        <v>8</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562058</v>
      </c>
      <c r="CS15" s="587"/>
      <c r="CT15" s="587"/>
      <c r="CU15" s="587"/>
      <c r="CV15" s="587"/>
      <c r="CW15" s="587"/>
      <c r="CX15" s="587"/>
      <c r="CY15" s="588"/>
      <c r="CZ15" s="639">
        <v>9.3000000000000007</v>
      </c>
      <c r="DA15" s="639"/>
      <c r="DB15" s="639"/>
      <c r="DC15" s="639"/>
      <c r="DD15" s="592">
        <v>227228</v>
      </c>
      <c r="DE15" s="587"/>
      <c r="DF15" s="587"/>
      <c r="DG15" s="587"/>
      <c r="DH15" s="587"/>
      <c r="DI15" s="587"/>
      <c r="DJ15" s="587"/>
      <c r="DK15" s="587"/>
      <c r="DL15" s="587"/>
      <c r="DM15" s="587"/>
      <c r="DN15" s="587"/>
      <c r="DO15" s="587"/>
      <c r="DP15" s="588"/>
      <c r="DQ15" s="592">
        <v>366085</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3387807</v>
      </c>
      <c r="S16" s="587"/>
      <c r="T16" s="587"/>
      <c r="U16" s="587"/>
      <c r="V16" s="587"/>
      <c r="W16" s="587"/>
      <c r="X16" s="587"/>
      <c r="Y16" s="588"/>
      <c r="Z16" s="639">
        <v>53.3</v>
      </c>
      <c r="AA16" s="639"/>
      <c r="AB16" s="639"/>
      <c r="AC16" s="639"/>
      <c r="AD16" s="640">
        <v>2970141</v>
      </c>
      <c r="AE16" s="640"/>
      <c r="AF16" s="640"/>
      <c r="AG16" s="640"/>
      <c r="AH16" s="640"/>
      <c r="AI16" s="640"/>
      <c r="AJ16" s="640"/>
      <c r="AK16" s="640"/>
      <c r="AL16" s="609">
        <v>81.8</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29389</v>
      </c>
      <c r="CS16" s="587"/>
      <c r="CT16" s="587"/>
      <c r="CU16" s="587"/>
      <c r="CV16" s="587"/>
      <c r="CW16" s="587"/>
      <c r="CX16" s="587"/>
      <c r="CY16" s="588"/>
      <c r="CZ16" s="639">
        <v>0.5</v>
      </c>
      <c r="DA16" s="639"/>
      <c r="DB16" s="639"/>
      <c r="DC16" s="639"/>
      <c r="DD16" s="592" t="s">
        <v>112</v>
      </c>
      <c r="DE16" s="587"/>
      <c r="DF16" s="587"/>
      <c r="DG16" s="587"/>
      <c r="DH16" s="587"/>
      <c r="DI16" s="587"/>
      <c r="DJ16" s="587"/>
      <c r="DK16" s="587"/>
      <c r="DL16" s="587"/>
      <c r="DM16" s="587"/>
      <c r="DN16" s="587"/>
      <c r="DO16" s="587"/>
      <c r="DP16" s="588"/>
      <c r="DQ16" s="592">
        <v>10371</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2970141</v>
      </c>
      <c r="S17" s="587"/>
      <c r="T17" s="587"/>
      <c r="U17" s="587"/>
      <c r="V17" s="587"/>
      <c r="W17" s="587"/>
      <c r="X17" s="587"/>
      <c r="Y17" s="588"/>
      <c r="Z17" s="639">
        <v>46.7</v>
      </c>
      <c r="AA17" s="639"/>
      <c r="AB17" s="639"/>
      <c r="AC17" s="639"/>
      <c r="AD17" s="640">
        <v>2970141</v>
      </c>
      <c r="AE17" s="640"/>
      <c r="AF17" s="640"/>
      <c r="AG17" s="640"/>
      <c r="AH17" s="640"/>
      <c r="AI17" s="640"/>
      <c r="AJ17" s="640"/>
      <c r="AK17" s="640"/>
      <c r="AL17" s="609">
        <v>81.8</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965063</v>
      </c>
      <c r="CS17" s="587"/>
      <c r="CT17" s="587"/>
      <c r="CU17" s="587"/>
      <c r="CV17" s="587"/>
      <c r="CW17" s="587"/>
      <c r="CX17" s="587"/>
      <c r="CY17" s="588"/>
      <c r="CZ17" s="639">
        <v>15.9</v>
      </c>
      <c r="DA17" s="639"/>
      <c r="DB17" s="639"/>
      <c r="DC17" s="639"/>
      <c r="DD17" s="592" t="s">
        <v>112</v>
      </c>
      <c r="DE17" s="587"/>
      <c r="DF17" s="587"/>
      <c r="DG17" s="587"/>
      <c r="DH17" s="587"/>
      <c r="DI17" s="587"/>
      <c r="DJ17" s="587"/>
      <c r="DK17" s="587"/>
      <c r="DL17" s="587"/>
      <c r="DM17" s="587"/>
      <c r="DN17" s="587"/>
      <c r="DO17" s="587"/>
      <c r="DP17" s="588"/>
      <c r="DQ17" s="592">
        <v>942811</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417666</v>
      </c>
      <c r="S18" s="587"/>
      <c r="T18" s="587"/>
      <c r="U18" s="587"/>
      <c r="V18" s="587"/>
      <c r="W18" s="587"/>
      <c r="X18" s="587"/>
      <c r="Y18" s="588"/>
      <c r="Z18" s="639">
        <v>6.6</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1641</v>
      </c>
      <c r="BH19" s="587"/>
      <c r="BI19" s="587"/>
      <c r="BJ19" s="587"/>
      <c r="BK19" s="587"/>
      <c r="BL19" s="587"/>
      <c r="BM19" s="587"/>
      <c r="BN19" s="588"/>
      <c r="BO19" s="639">
        <v>0.3</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4033570</v>
      </c>
      <c r="S20" s="587"/>
      <c r="T20" s="587"/>
      <c r="U20" s="587"/>
      <c r="V20" s="587"/>
      <c r="W20" s="587"/>
      <c r="X20" s="587"/>
      <c r="Y20" s="588"/>
      <c r="Z20" s="639">
        <v>63.5</v>
      </c>
      <c r="AA20" s="639"/>
      <c r="AB20" s="639"/>
      <c r="AC20" s="639"/>
      <c r="AD20" s="640">
        <v>3615904</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1641</v>
      </c>
      <c r="BH20" s="587"/>
      <c r="BI20" s="587"/>
      <c r="BJ20" s="587"/>
      <c r="BK20" s="587"/>
      <c r="BL20" s="587"/>
      <c r="BM20" s="587"/>
      <c r="BN20" s="588"/>
      <c r="BO20" s="639">
        <v>0.3</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6058392</v>
      </c>
      <c r="CS20" s="587"/>
      <c r="CT20" s="587"/>
      <c r="CU20" s="587"/>
      <c r="CV20" s="587"/>
      <c r="CW20" s="587"/>
      <c r="CX20" s="587"/>
      <c r="CY20" s="588"/>
      <c r="CZ20" s="639">
        <v>100</v>
      </c>
      <c r="DA20" s="639"/>
      <c r="DB20" s="639"/>
      <c r="DC20" s="639"/>
      <c r="DD20" s="592">
        <v>1279494</v>
      </c>
      <c r="DE20" s="587"/>
      <c r="DF20" s="587"/>
      <c r="DG20" s="587"/>
      <c r="DH20" s="587"/>
      <c r="DI20" s="587"/>
      <c r="DJ20" s="587"/>
      <c r="DK20" s="587"/>
      <c r="DL20" s="587"/>
      <c r="DM20" s="587"/>
      <c r="DN20" s="587"/>
      <c r="DO20" s="587"/>
      <c r="DP20" s="588"/>
      <c r="DQ20" s="592">
        <v>4288347</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909</v>
      </c>
      <c r="S21" s="587"/>
      <c r="T21" s="587"/>
      <c r="U21" s="587"/>
      <c r="V21" s="587"/>
      <c r="W21" s="587"/>
      <c r="X21" s="587"/>
      <c r="Y21" s="588"/>
      <c r="Z21" s="639">
        <v>0</v>
      </c>
      <c r="AA21" s="639"/>
      <c r="AB21" s="639"/>
      <c r="AC21" s="639"/>
      <c r="AD21" s="640">
        <v>909</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1641</v>
      </c>
      <c r="BH21" s="587"/>
      <c r="BI21" s="587"/>
      <c r="BJ21" s="587"/>
      <c r="BK21" s="587"/>
      <c r="BL21" s="587"/>
      <c r="BM21" s="587"/>
      <c r="BN21" s="588"/>
      <c r="BO21" s="639">
        <v>0.3</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63915</v>
      </c>
      <c r="S22" s="587"/>
      <c r="T22" s="587"/>
      <c r="U22" s="587"/>
      <c r="V22" s="587"/>
      <c r="W22" s="587"/>
      <c r="X22" s="587"/>
      <c r="Y22" s="588"/>
      <c r="Z22" s="639">
        <v>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68120</v>
      </c>
      <c r="S23" s="587"/>
      <c r="T23" s="587"/>
      <c r="U23" s="587"/>
      <c r="V23" s="587"/>
      <c r="W23" s="587"/>
      <c r="X23" s="587"/>
      <c r="Y23" s="588"/>
      <c r="Z23" s="639">
        <v>1.1000000000000001</v>
      </c>
      <c r="AA23" s="639"/>
      <c r="AB23" s="639"/>
      <c r="AC23" s="639"/>
      <c r="AD23" s="640">
        <v>1469</v>
      </c>
      <c r="AE23" s="640"/>
      <c r="AF23" s="640"/>
      <c r="AG23" s="640"/>
      <c r="AH23" s="640"/>
      <c r="AI23" s="640"/>
      <c r="AJ23" s="640"/>
      <c r="AK23" s="640"/>
      <c r="AL23" s="609">
        <v>0</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17987</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2421447</v>
      </c>
      <c r="CS24" s="637"/>
      <c r="CT24" s="637"/>
      <c r="CU24" s="637"/>
      <c r="CV24" s="637"/>
      <c r="CW24" s="637"/>
      <c r="CX24" s="637"/>
      <c r="CY24" s="684"/>
      <c r="CZ24" s="688">
        <v>40</v>
      </c>
      <c r="DA24" s="689"/>
      <c r="DB24" s="689"/>
      <c r="DC24" s="690"/>
      <c r="DD24" s="683">
        <v>2133331</v>
      </c>
      <c r="DE24" s="637"/>
      <c r="DF24" s="637"/>
      <c r="DG24" s="637"/>
      <c r="DH24" s="637"/>
      <c r="DI24" s="637"/>
      <c r="DJ24" s="637"/>
      <c r="DK24" s="684"/>
      <c r="DL24" s="683">
        <v>1897779</v>
      </c>
      <c r="DM24" s="637"/>
      <c r="DN24" s="637"/>
      <c r="DO24" s="637"/>
      <c r="DP24" s="637"/>
      <c r="DQ24" s="637"/>
      <c r="DR24" s="637"/>
      <c r="DS24" s="637"/>
      <c r="DT24" s="637"/>
      <c r="DU24" s="637"/>
      <c r="DV24" s="684"/>
      <c r="DW24" s="685">
        <v>49.6</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425916</v>
      </c>
      <c r="S25" s="587"/>
      <c r="T25" s="587"/>
      <c r="U25" s="587"/>
      <c r="V25" s="587"/>
      <c r="W25" s="587"/>
      <c r="X25" s="587"/>
      <c r="Y25" s="588"/>
      <c r="Z25" s="639">
        <v>6.7</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1101052</v>
      </c>
      <c r="CS25" s="605"/>
      <c r="CT25" s="605"/>
      <c r="CU25" s="605"/>
      <c r="CV25" s="605"/>
      <c r="CW25" s="605"/>
      <c r="CX25" s="605"/>
      <c r="CY25" s="606"/>
      <c r="CZ25" s="589">
        <v>18.2</v>
      </c>
      <c r="DA25" s="607"/>
      <c r="DB25" s="607"/>
      <c r="DC25" s="608"/>
      <c r="DD25" s="592">
        <v>1046416</v>
      </c>
      <c r="DE25" s="605"/>
      <c r="DF25" s="605"/>
      <c r="DG25" s="605"/>
      <c r="DH25" s="605"/>
      <c r="DI25" s="605"/>
      <c r="DJ25" s="605"/>
      <c r="DK25" s="606"/>
      <c r="DL25" s="592">
        <v>1000537</v>
      </c>
      <c r="DM25" s="605"/>
      <c r="DN25" s="605"/>
      <c r="DO25" s="605"/>
      <c r="DP25" s="605"/>
      <c r="DQ25" s="605"/>
      <c r="DR25" s="605"/>
      <c r="DS25" s="605"/>
      <c r="DT25" s="605"/>
      <c r="DU25" s="605"/>
      <c r="DV25" s="606"/>
      <c r="DW25" s="609">
        <v>26.1</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629889</v>
      </c>
      <c r="CS26" s="587"/>
      <c r="CT26" s="587"/>
      <c r="CU26" s="587"/>
      <c r="CV26" s="587"/>
      <c r="CW26" s="587"/>
      <c r="CX26" s="587"/>
      <c r="CY26" s="588"/>
      <c r="CZ26" s="589">
        <v>10.4</v>
      </c>
      <c r="DA26" s="607"/>
      <c r="DB26" s="607"/>
      <c r="DC26" s="608"/>
      <c r="DD26" s="592">
        <v>606715</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530257</v>
      </c>
      <c r="S27" s="587"/>
      <c r="T27" s="587"/>
      <c r="U27" s="587"/>
      <c r="V27" s="587"/>
      <c r="W27" s="587"/>
      <c r="X27" s="587"/>
      <c r="Y27" s="588"/>
      <c r="Z27" s="639">
        <v>8.3000000000000007</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522353</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355332</v>
      </c>
      <c r="CS27" s="605"/>
      <c r="CT27" s="605"/>
      <c r="CU27" s="605"/>
      <c r="CV27" s="605"/>
      <c r="CW27" s="605"/>
      <c r="CX27" s="605"/>
      <c r="CY27" s="606"/>
      <c r="CZ27" s="589">
        <v>5.9</v>
      </c>
      <c r="DA27" s="607"/>
      <c r="DB27" s="607"/>
      <c r="DC27" s="608"/>
      <c r="DD27" s="592">
        <v>144104</v>
      </c>
      <c r="DE27" s="605"/>
      <c r="DF27" s="605"/>
      <c r="DG27" s="605"/>
      <c r="DH27" s="605"/>
      <c r="DI27" s="605"/>
      <c r="DJ27" s="605"/>
      <c r="DK27" s="606"/>
      <c r="DL27" s="592">
        <v>136165</v>
      </c>
      <c r="DM27" s="605"/>
      <c r="DN27" s="605"/>
      <c r="DO27" s="605"/>
      <c r="DP27" s="605"/>
      <c r="DQ27" s="605"/>
      <c r="DR27" s="605"/>
      <c r="DS27" s="605"/>
      <c r="DT27" s="605"/>
      <c r="DU27" s="605"/>
      <c r="DV27" s="606"/>
      <c r="DW27" s="609">
        <v>3.6</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59672</v>
      </c>
      <c r="S28" s="587"/>
      <c r="T28" s="587"/>
      <c r="U28" s="587"/>
      <c r="V28" s="587"/>
      <c r="W28" s="587"/>
      <c r="X28" s="587"/>
      <c r="Y28" s="588"/>
      <c r="Z28" s="639">
        <v>0.9</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965063</v>
      </c>
      <c r="CS28" s="587"/>
      <c r="CT28" s="587"/>
      <c r="CU28" s="587"/>
      <c r="CV28" s="587"/>
      <c r="CW28" s="587"/>
      <c r="CX28" s="587"/>
      <c r="CY28" s="588"/>
      <c r="CZ28" s="589">
        <v>15.9</v>
      </c>
      <c r="DA28" s="607"/>
      <c r="DB28" s="607"/>
      <c r="DC28" s="608"/>
      <c r="DD28" s="592">
        <v>942811</v>
      </c>
      <c r="DE28" s="587"/>
      <c r="DF28" s="587"/>
      <c r="DG28" s="587"/>
      <c r="DH28" s="587"/>
      <c r="DI28" s="587"/>
      <c r="DJ28" s="587"/>
      <c r="DK28" s="588"/>
      <c r="DL28" s="592">
        <v>761077</v>
      </c>
      <c r="DM28" s="587"/>
      <c r="DN28" s="587"/>
      <c r="DO28" s="587"/>
      <c r="DP28" s="587"/>
      <c r="DQ28" s="587"/>
      <c r="DR28" s="587"/>
      <c r="DS28" s="587"/>
      <c r="DT28" s="587"/>
      <c r="DU28" s="587"/>
      <c r="DV28" s="588"/>
      <c r="DW28" s="609">
        <v>19.899999999999999</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21304</v>
      </c>
      <c r="S29" s="587"/>
      <c r="T29" s="587"/>
      <c r="U29" s="587"/>
      <c r="V29" s="587"/>
      <c r="W29" s="587"/>
      <c r="X29" s="587"/>
      <c r="Y29" s="588"/>
      <c r="Z29" s="639">
        <v>0.3</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964985</v>
      </c>
      <c r="CS29" s="605"/>
      <c r="CT29" s="605"/>
      <c r="CU29" s="605"/>
      <c r="CV29" s="605"/>
      <c r="CW29" s="605"/>
      <c r="CX29" s="605"/>
      <c r="CY29" s="606"/>
      <c r="CZ29" s="589">
        <v>15.9</v>
      </c>
      <c r="DA29" s="607"/>
      <c r="DB29" s="607"/>
      <c r="DC29" s="608"/>
      <c r="DD29" s="592">
        <v>942733</v>
      </c>
      <c r="DE29" s="605"/>
      <c r="DF29" s="605"/>
      <c r="DG29" s="605"/>
      <c r="DH29" s="605"/>
      <c r="DI29" s="605"/>
      <c r="DJ29" s="605"/>
      <c r="DK29" s="606"/>
      <c r="DL29" s="592">
        <v>760999</v>
      </c>
      <c r="DM29" s="605"/>
      <c r="DN29" s="605"/>
      <c r="DO29" s="605"/>
      <c r="DP29" s="605"/>
      <c r="DQ29" s="605"/>
      <c r="DR29" s="605"/>
      <c r="DS29" s="605"/>
      <c r="DT29" s="605"/>
      <c r="DU29" s="605"/>
      <c r="DV29" s="606"/>
      <c r="DW29" s="609">
        <v>19.899999999999999</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2282</v>
      </c>
      <c r="S30" s="587"/>
      <c r="T30" s="587"/>
      <c r="U30" s="587"/>
      <c r="V30" s="587"/>
      <c r="W30" s="587"/>
      <c r="X30" s="587"/>
      <c r="Y30" s="588"/>
      <c r="Z30" s="639">
        <v>0</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98.6</v>
      </c>
      <c r="BH30" s="653"/>
      <c r="BI30" s="653"/>
      <c r="BJ30" s="653"/>
      <c r="BK30" s="653"/>
      <c r="BL30" s="653"/>
      <c r="BM30" s="654">
        <v>95</v>
      </c>
      <c r="BN30" s="653"/>
      <c r="BO30" s="653"/>
      <c r="BP30" s="653"/>
      <c r="BQ30" s="655"/>
      <c r="BR30" s="652">
        <v>98.4</v>
      </c>
      <c r="BS30" s="653"/>
      <c r="BT30" s="653"/>
      <c r="BU30" s="653"/>
      <c r="BV30" s="653"/>
      <c r="BW30" s="653"/>
      <c r="BX30" s="654">
        <v>94.7</v>
      </c>
      <c r="BY30" s="653"/>
      <c r="BZ30" s="653"/>
      <c r="CA30" s="653"/>
      <c r="CB30" s="655"/>
      <c r="CD30" s="658"/>
      <c r="CE30" s="659"/>
      <c r="CF30" s="623" t="s">
        <v>292</v>
      </c>
      <c r="CG30" s="620"/>
      <c r="CH30" s="620"/>
      <c r="CI30" s="620"/>
      <c r="CJ30" s="620"/>
      <c r="CK30" s="620"/>
      <c r="CL30" s="620"/>
      <c r="CM30" s="620"/>
      <c r="CN30" s="620"/>
      <c r="CO30" s="620"/>
      <c r="CP30" s="620"/>
      <c r="CQ30" s="621"/>
      <c r="CR30" s="586">
        <v>877715</v>
      </c>
      <c r="CS30" s="587"/>
      <c r="CT30" s="587"/>
      <c r="CU30" s="587"/>
      <c r="CV30" s="587"/>
      <c r="CW30" s="587"/>
      <c r="CX30" s="587"/>
      <c r="CY30" s="588"/>
      <c r="CZ30" s="589">
        <v>14.5</v>
      </c>
      <c r="DA30" s="607"/>
      <c r="DB30" s="607"/>
      <c r="DC30" s="608"/>
      <c r="DD30" s="592">
        <v>855463</v>
      </c>
      <c r="DE30" s="587"/>
      <c r="DF30" s="587"/>
      <c r="DG30" s="587"/>
      <c r="DH30" s="587"/>
      <c r="DI30" s="587"/>
      <c r="DJ30" s="587"/>
      <c r="DK30" s="588"/>
      <c r="DL30" s="592">
        <v>673729</v>
      </c>
      <c r="DM30" s="587"/>
      <c r="DN30" s="587"/>
      <c r="DO30" s="587"/>
      <c r="DP30" s="587"/>
      <c r="DQ30" s="587"/>
      <c r="DR30" s="587"/>
      <c r="DS30" s="587"/>
      <c r="DT30" s="587"/>
      <c r="DU30" s="587"/>
      <c r="DV30" s="588"/>
      <c r="DW30" s="609">
        <v>17.600000000000001</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201931</v>
      </c>
      <c r="S31" s="587"/>
      <c r="T31" s="587"/>
      <c r="U31" s="587"/>
      <c r="V31" s="587"/>
      <c r="W31" s="587"/>
      <c r="X31" s="587"/>
      <c r="Y31" s="588"/>
      <c r="Z31" s="639">
        <v>3.2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v>
      </c>
      <c r="BH31" s="605"/>
      <c r="BI31" s="605"/>
      <c r="BJ31" s="605"/>
      <c r="BK31" s="605"/>
      <c r="BL31" s="605"/>
      <c r="BM31" s="641">
        <v>96.2</v>
      </c>
      <c r="BN31" s="651"/>
      <c r="BO31" s="651"/>
      <c r="BP31" s="651"/>
      <c r="BQ31" s="615"/>
      <c r="BR31" s="650">
        <v>98.6</v>
      </c>
      <c r="BS31" s="605"/>
      <c r="BT31" s="605"/>
      <c r="BU31" s="605"/>
      <c r="BV31" s="605"/>
      <c r="BW31" s="605"/>
      <c r="BX31" s="641">
        <v>95.8</v>
      </c>
      <c r="BY31" s="651"/>
      <c r="BZ31" s="651"/>
      <c r="CA31" s="651"/>
      <c r="CB31" s="615"/>
      <c r="CD31" s="658"/>
      <c r="CE31" s="659"/>
      <c r="CF31" s="623" t="s">
        <v>296</v>
      </c>
      <c r="CG31" s="620"/>
      <c r="CH31" s="620"/>
      <c r="CI31" s="620"/>
      <c r="CJ31" s="620"/>
      <c r="CK31" s="620"/>
      <c r="CL31" s="620"/>
      <c r="CM31" s="620"/>
      <c r="CN31" s="620"/>
      <c r="CO31" s="620"/>
      <c r="CP31" s="620"/>
      <c r="CQ31" s="621"/>
      <c r="CR31" s="586">
        <v>87270</v>
      </c>
      <c r="CS31" s="605"/>
      <c r="CT31" s="605"/>
      <c r="CU31" s="605"/>
      <c r="CV31" s="605"/>
      <c r="CW31" s="605"/>
      <c r="CX31" s="605"/>
      <c r="CY31" s="606"/>
      <c r="CZ31" s="589">
        <v>1.4</v>
      </c>
      <c r="DA31" s="607"/>
      <c r="DB31" s="607"/>
      <c r="DC31" s="608"/>
      <c r="DD31" s="592">
        <v>87270</v>
      </c>
      <c r="DE31" s="605"/>
      <c r="DF31" s="605"/>
      <c r="DG31" s="605"/>
      <c r="DH31" s="605"/>
      <c r="DI31" s="605"/>
      <c r="DJ31" s="605"/>
      <c r="DK31" s="606"/>
      <c r="DL31" s="592">
        <v>87270</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142605</v>
      </c>
      <c r="S32" s="587"/>
      <c r="T32" s="587"/>
      <c r="U32" s="587"/>
      <c r="V32" s="587"/>
      <c r="W32" s="587"/>
      <c r="X32" s="587"/>
      <c r="Y32" s="588"/>
      <c r="Z32" s="639">
        <v>2.2000000000000002</v>
      </c>
      <c r="AA32" s="639"/>
      <c r="AB32" s="639"/>
      <c r="AC32" s="639"/>
      <c r="AD32" s="640">
        <v>12741</v>
      </c>
      <c r="AE32" s="640"/>
      <c r="AF32" s="640"/>
      <c r="AG32" s="640"/>
      <c r="AH32" s="640"/>
      <c r="AI32" s="640"/>
      <c r="AJ32" s="640"/>
      <c r="AK32" s="640"/>
      <c r="AL32" s="609">
        <v>0.4</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98.1</v>
      </c>
      <c r="BH32" s="571"/>
      <c r="BI32" s="571"/>
      <c r="BJ32" s="571"/>
      <c r="BK32" s="571"/>
      <c r="BL32" s="571"/>
      <c r="BM32" s="634">
        <v>93.1</v>
      </c>
      <c r="BN32" s="571"/>
      <c r="BO32" s="571"/>
      <c r="BP32" s="571"/>
      <c r="BQ32" s="628"/>
      <c r="BR32" s="649">
        <v>98</v>
      </c>
      <c r="BS32" s="571"/>
      <c r="BT32" s="571"/>
      <c r="BU32" s="571"/>
      <c r="BV32" s="571"/>
      <c r="BW32" s="571"/>
      <c r="BX32" s="634">
        <v>92.8</v>
      </c>
      <c r="BY32" s="571"/>
      <c r="BZ32" s="571"/>
      <c r="CA32" s="571"/>
      <c r="CB32" s="628"/>
      <c r="CD32" s="660"/>
      <c r="CE32" s="661"/>
      <c r="CF32" s="623" t="s">
        <v>299</v>
      </c>
      <c r="CG32" s="620"/>
      <c r="CH32" s="620"/>
      <c r="CI32" s="620"/>
      <c r="CJ32" s="620"/>
      <c r="CK32" s="620"/>
      <c r="CL32" s="620"/>
      <c r="CM32" s="620"/>
      <c r="CN32" s="620"/>
      <c r="CO32" s="620"/>
      <c r="CP32" s="620"/>
      <c r="CQ32" s="621"/>
      <c r="CR32" s="586">
        <v>78</v>
      </c>
      <c r="CS32" s="587"/>
      <c r="CT32" s="587"/>
      <c r="CU32" s="587"/>
      <c r="CV32" s="587"/>
      <c r="CW32" s="587"/>
      <c r="CX32" s="587"/>
      <c r="CY32" s="588"/>
      <c r="CZ32" s="589">
        <v>0</v>
      </c>
      <c r="DA32" s="607"/>
      <c r="DB32" s="607"/>
      <c r="DC32" s="608"/>
      <c r="DD32" s="592">
        <v>78</v>
      </c>
      <c r="DE32" s="587"/>
      <c r="DF32" s="587"/>
      <c r="DG32" s="587"/>
      <c r="DH32" s="587"/>
      <c r="DI32" s="587"/>
      <c r="DJ32" s="587"/>
      <c r="DK32" s="588"/>
      <c r="DL32" s="592">
        <v>78</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787526</v>
      </c>
      <c r="S33" s="587"/>
      <c r="T33" s="587"/>
      <c r="U33" s="587"/>
      <c r="V33" s="587"/>
      <c r="W33" s="587"/>
      <c r="X33" s="587"/>
      <c r="Y33" s="588"/>
      <c r="Z33" s="639">
        <v>12.4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2328062</v>
      </c>
      <c r="CS33" s="605"/>
      <c r="CT33" s="605"/>
      <c r="CU33" s="605"/>
      <c r="CV33" s="605"/>
      <c r="CW33" s="605"/>
      <c r="CX33" s="605"/>
      <c r="CY33" s="606"/>
      <c r="CZ33" s="589">
        <v>38.4</v>
      </c>
      <c r="DA33" s="607"/>
      <c r="DB33" s="607"/>
      <c r="DC33" s="608"/>
      <c r="DD33" s="592">
        <v>1813768</v>
      </c>
      <c r="DE33" s="605"/>
      <c r="DF33" s="605"/>
      <c r="DG33" s="605"/>
      <c r="DH33" s="605"/>
      <c r="DI33" s="605"/>
      <c r="DJ33" s="605"/>
      <c r="DK33" s="606"/>
      <c r="DL33" s="592">
        <v>1275847</v>
      </c>
      <c r="DM33" s="605"/>
      <c r="DN33" s="605"/>
      <c r="DO33" s="605"/>
      <c r="DP33" s="605"/>
      <c r="DQ33" s="605"/>
      <c r="DR33" s="605"/>
      <c r="DS33" s="605"/>
      <c r="DT33" s="605"/>
      <c r="DU33" s="605"/>
      <c r="DV33" s="606"/>
      <c r="DW33" s="609">
        <v>33.299999999999997</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672901</v>
      </c>
      <c r="CS34" s="587"/>
      <c r="CT34" s="587"/>
      <c r="CU34" s="587"/>
      <c r="CV34" s="587"/>
      <c r="CW34" s="587"/>
      <c r="CX34" s="587"/>
      <c r="CY34" s="588"/>
      <c r="CZ34" s="589">
        <v>11.1</v>
      </c>
      <c r="DA34" s="607"/>
      <c r="DB34" s="607"/>
      <c r="DC34" s="608"/>
      <c r="DD34" s="592">
        <v>409453</v>
      </c>
      <c r="DE34" s="587"/>
      <c r="DF34" s="587"/>
      <c r="DG34" s="587"/>
      <c r="DH34" s="587"/>
      <c r="DI34" s="587"/>
      <c r="DJ34" s="587"/>
      <c r="DK34" s="588"/>
      <c r="DL34" s="592">
        <v>307740</v>
      </c>
      <c r="DM34" s="587"/>
      <c r="DN34" s="587"/>
      <c r="DO34" s="587"/>
      <c r="DP34" s="587"/>
      <c r="DQ34" s="587"/>
      <c r="DR34" s="587"/>
      <c r="DS34" s="587"/>
      <c r="DT34" s="587"/>
      <c r="DU34" s="587"/>
      <c r="DV34" s="588"/>
      <c r="DW34" s="609">
        <v>8</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198126</v>
      </c>
      <c r="S35" s="587"/>
      <c r="T35" s="587"/>
      <c r="U35" s="587"/>
      <c r="V35" s="587"/>
      <c r="W35" s="587"/>
      <c r="X35" s="587"/>
      <c r="Y35" s="588"/>
      <c r="Z35" s="639">
        <v>3.1</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549064</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3534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6154</v>
      </c>
      <c r="CS35" s="605"/>
      <c r="CT35" s="605"/>
      <c r="CU35" s="605"/>
      <c r="CV35" s="605"/>
      <c r="CW35" s="605"/>
      <c r="CX35" s="605"/>
      <c r="CY35" s="606"/>
      <c r="CZ35" s="589">
        <v>0.1</v>
      </c>
      <c r="DA35" s="607"/>
      <c r="DB35" s="607"/>
      <c r="DC35" s="608"/>
      <c r="DD35" s="592">
        <v>4536</v>
      </c>
      <c r="DE35" s="605"/>
      <c r="DF35" s="605"/>
      <c r="DG35" s="605"/>
      <c r="DH35" s="605"/>
      <c r="DI35" s="605"/>
      <c r="DJ35" s="605"/>
      <c r="DK35" s="606"/>
      <c r="DL35" s="592">
        <v>4316</v>
      </c>
      <c r="DM35" s="605"/>
      <c r="DN35" s="605"/>
      <c r="DO35" s="605"/>
      <c r="DP35" s="605"/>
      <c r="DQ35" s="605"/>
      <c r="DR35" s="605"/>
      <c r="DS35" s="605"/>
      <c r="DT35" s="605"/>
      <c r="DU35" s="605"/>
      <c r="DV35" s="606"/>
      <c r="DW35" s="609">
        <v>0.1</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6355994</v>
      </c>
      <c r="S36" s="627"/>
      <c r="T36" s="627"/>
      <c r="U36" s="627"/>
      <c r="V36" s="627"/>
      <c r="W36" s="627"/>
      <c r="X36" s="627"/>
      <c r="Y36" s="630"/>
      <c r="Z36" s="631">
        <v>100</v>
      </c>
      <c r="AA36" s="631"/>
      <c r="AB36" s="631"/>
      <c r="AC36" s="631"/>
      <c r="AD36" s="632">
        <v>3631023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49486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-16400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724216</v>
      </c>
      <c r="CS36" s="587"/>
      <c r="CT36" s="587"/>
      <c r="CU36" s="587"/>
      <c r="CV36" s="587"/>
      <c r="CW36" s="587"/>
      <c r="CX36" s="587"/>
      <c r="CY36" s="588"/>
      <c r="CZ36" s="589">
        <v>12</v>
      </c>
      <c r="DA36" s="607"/>
      <c r="DB36" s="607"/>
      <c r="DC36" s="608"/>
      <c r="DD36" s="592">
        <v>614165</v>
      </c>
      <c r="DE36" s="587"/>
      <c r="DF36" s="587"/>
      <c r="DG36" s="587"/>
      <c r="DH36" s="587"/>
      <c r="DI36" s="587"/>
      <c r="DJ36" s="587"/>
      <c r="DK36" s="588"/>
      <c r="DL36" s="592">
        <v>512807</v>
      </c>
      <c r="DM36" s="587"/>
      <c r="DN36" s="587"/>
      <c r="DO36" s="587"/>
      <c r="DP36" s="587"/>
      <c r="DQ36" s="587"/>
      <c r="DR36" s="587"/>
      <c r="DS36" s="587"/>
      <c r="DT36" s="587"/>
      <c r="DU36" s="587"/>
      <c r="DV36" s="588"/>
      <c r="DW36" s="609">
        <v>13.4</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39937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1458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464127</v>
      </c>
      <c r="CS37" s="605"/>
      <c r="CT37" s="605"/>
      <c r="CU37" s="605"/>
      <c r="CV37" s="605"/>
      <c r="CW37" s="605"/>
      <c r="CX37" s="605"/>
      <c r="CY37" s="606"/>
      <c r="CZ37" s="589">
        <v>7.7</v>
      </c>
      <c r="DA37" s="607"/>
      <c r="DB37" s="607"/>
      <c r="DC37" s="608"/>
      <c r="DD37" s="592">
        <v>463115</v>
      </c>
      <c r="DE37" s="605"/>
      <c r="DF37" s="605"/>
      <c r="DG37" s="605"/>
      <c r="DH37" s="605"/>
      <c r="DI37" s="605"/>
      <c r="DJ37" s="605"/>
      <c r="DK37" s="606"/>
      <c r="DL37" s="592">
        <v>455522</v>
      </c>
      <c r="DM37" s="605"/>
      <c r="DN37" s="605"/>
      <c r="DO37" s="605"/>
      <c r="DP37" s="605"/>
      <c r="DQ37" s="605"/>
      <c r="DR37" s="605"/>
      <c r="DS37" s="605"/>
      <c r="DT37" s="605"/>
      <c r="DU37" s="605"/>
      <c r="DV37" s="606"/>
      <c r="DW37" s="609">
        <v>11.9</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382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2173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549064</v>
      </c>
      <c r="CS38" s="587"/>
      <c r="CT38" s="587"/>
      <c r="CU38" s="587"/>
      <c r="CV38" s="587"/>
      <c r="CW38" s="587"/>
      <c r="CX38" s="587"/>
      <c r="CY38" s="588"/>
      <c r="CZ38" s="589">
        <v>9.1</v>
      </c>
      <c r="DA38" s="607"/>
      <c r="DB38" s="607"/>
      <c r="DC38" s="608"/>
      <c r="DD38" s="592">
        <v>479899</v>
      </c>
      <c r="DE38" s="587"/>
      <c r="DF38" s="587"/>
      <c r="DG38" s="587"/>
      <c r="DH38" s="587"/>
      <c r="DI38" s="587"/>
      <c r="DJ38" s="587"/>
      <c r="DK38" s="588"/>
      <c r="DL38" s="592">
        <v>450984</v>
      </c>
      <c r="DM38" s="587"/>
      <c r="DN38" s="587"/>
      <c r="DO38" s="587"/>
      <c r="DP38" s="587"/>
      <c r="DQ38" s="587"/>
      <c r="DR38" s="587"/>
      <c r="DS38" s="587"/>
      <c r="DT38" s="587"/>
      <c r="DU38" s="587"/>
      <c r="DV38" s="588"/>
      <c r="DW38" s="609">
        <v>11.8</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358717</v>
      </c>
      <c r="CS39" s="605"/>
      <c r="CT39" s="605"/>
      <c r="CU39" s="605"/>
      <c r="CV39" s="605"/>
      <c r="CW39" s="605"/>
      <c r="CX39" s="605"/>
      <c r="CY39" s="606"/>
      <c r="CZ39" s="589">
        <v>5.9</v>
      </c>
      <c r="DA39" s="607"/>
      <c r="DB39" s="607"/>
      <c r="DC39" s="608"/>
      <c r="DD39" s="592">
        <v>304965</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74838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148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17010</v>
      </c>
      <c r="CS40" s="587"/>
      <c r="CT40" s="587"/>
      <c r="CU40" s="587"/>
      <c r="CV40" s="587"/>
      <c r="CW40" s="587"/>
      <c r="CX40" s="587"/>
      <c r="CY40" s="588"/>
      <c r="CZ40" s="589">
        <v>0.3</v>
      </c>
      <c r="DA40" s="607"/>
      <c r="DB40" s="607"/>
      <c r="DC40" s="608"/>
      <c r="DD40" s="592">
        <v>750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384421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404</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1308883</v>
      </c>
      <c r="CS42" s="587"/>
      <c r="CT42" s="587"/>
      <c r="CU42" s="587"/>
      <c r="CV42" s="587"/>
      <c r="CW42" s="587"/>
      <c r="CX42" s="587"/>
      <c r="CY42" s="588"/>
      <c r="CZ42" s="589">
        <v>21.6</v>
      </c>
      <c r="DA42" s="590"/>
      <c r="DB42" s="590"/>
      <c r="DC42" s="591"/>
      <c r="DD42" s="592">
        <v>341248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18553</v>
      </c>
      <c r="CS43" s="605"/>
      <c r="CT43" s="605"/>
      <c r="CU43" s="605"/>
      <c r="CV43" s="605"/>
      <c r="CW43" s="605"/>
      <c r="CX43" s="605"/>
      <c r="CY43" s="606"/>
      <c r="CZ43" s="589">
        <v>0.3</v>
      </c>
      <c r="DA43" s="607"/>
      <c r="DB43" s="607"/>
      <c r="DC43" s="608"/>
      <c r="DD43" s="592">
        <v>2853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1279494</v>
      </c>
      <c r="CS44" s="587"/>
      <c r="CT44" s="587"/>
      <c r="CU44" s="587"/>
      <c r="CV44" s="587"/>
      <c r="CW44" s="587"/>
      <c r="CX44" s="587"/>
      <c r="CY44" s="588"/>
      <c r="CZ44" s="589">
        <v>21.1</v>
      </c>
      <c r="DA44" s="590"/>
      <c r="DB44" s="590"/>
      <c r="DC44" s="591"/>
      <c r="DD44" s="592">
        <v>330877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508494</v>
      </c>
      <c r="CS45" s="605"/>
      <c r="CT45" s="605"/>
      <c r="CU45" s="605"/>
      <c r="CV45" s="605"/>
      <c r="CW45" s="605"/>
      <c r="CX45" s="605"/>
      <c r="CY45" s="606"/>
      <c r="CZ45" s="589">
        <v>8.4</v>
      </c>
      <c r="DA45" s="607"/>
      <c r="DB45" s="607"/>
      <c r="DC45" s="608"/>
      <c r="DD45" s="592">
        <v>36728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746840</v>
      </c>
      <c r="CS46" s="587"/>
      <c r="CT46" s="587"/>
      <c r="CU46" s="587"/>
      <c r="CV46" s="587"/>
      <c r="CW46" s="587"/>
      <c r="CX46" s="587"/>
      <c r="CY46" s="588"/>
      <c r="CZ46" s="589">
        <v>12.3</v>
      </c>
      <c r="DA46" s="590"/>
      <c r="DB46" s="590"/>
      <c r="DC46" s="591"/>
      <c r="DD46" s="592">
        <v>279621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29389</v>
      </c>
      <c r="CS47" s="605"/>
      <c r="CT47" s="605"/>
      <c r="CU47" s="605"/>
      <c r="CV47" s="605"/>
      <c r="CW47" s="605"/>
      <c r="CX47" s="605"/>
      <c r="CY47" s="606"/>
      <c r="CZ47" s="589">
        <v>0.5</v>
      </c>
      <c r="DA47" s="607"/>
      <c r="DB47" s="607"/>
      <c r="DC47" s="608"/>
      <c r="DD47" s="592">
        <v>10371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6058392</v>
      </c>
      <c r="CS49" s="571"/>
      <c r="CT49" s="571"/>
      <c r="CU49" s="571"/>
      <c r="CV49" s="571"/>
      <c r="CW49" s="571"/>
      <c r="CX49" s="571"/>
      <c r="CY49" s="572"/>
      <c r="CZ49" s="573">
        <v>100</v>
      </c>
      <c r="DA49" s="574"/>
      <c r="DB49" s="574"/>
      <c r="DC49" s="575"/>
      <c r="DD49" s="576">
        <v>4288347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6351</v>
      </c>
      <c r="R7" s="1099"/>
      <c r="S7" s="1099"/>
      <c r="T7" s="1099"/>
      <c r="U7" s="1099"/>
      <c r="V7" s="1099">
        <v>6054</v>
      </c>
      <c r="W7" s="1099"/>
      <c r="X7" s="1099"/>
      <c r="Y7" s="1099"/>
      <c r="Z7" s="1099"/>
      <c r="AA7" s="1099">
        <v>297</v>
      </c>
      <c r="AB7" s="1099"/>
      <c r="AC7" s="1099"/>
      <c r="AD7" s="1099"/>
      <c r="AE7" s="1100"/>
      <c r="AF7" s="1101">
        <v>234</v>
      </c>
      <c r="AG7" s="1102"/>
      <c r="AH7" s="1102"/>
      <c r="AI7" s="1102"/>
      <c r="AJ7" s="1103"/>
      <c r="AK7" s="1085">
        <v>2</v>
      </c>
      <c r="AL7" s="1086"/>
      <c r="AM7" s="1086"/>
      <c r="AN7" s="1086"/>
      <c r="AO7" s="1086"/>
      <c r="AP7" s="1086">
        <v>6789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3</v>
      </c>
      <c r="CI7" s="1083"/>
      <c r="CJ7" s="1083"/>
      <c r="CK7" s="1083"/>
      <c r="CL7" s="1084"/>
      <c r="CM7" s="1082">
        <v>32</v>
      </c>
      <c r="CN7" s="1083"/>
      <c r="CO7" s="1083"/>
      <c r="CP7" s="1083"/>
      <c r="CQ7" s="1084"/>
      <c r="CR7" s="1082">
        <v>30</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5</v>
      </c>
      <c r="R8" s="1038"/>
      <c r="S8" s="1038"/>
      <c r="T8" s="1038"/>
      <c r="U8" s="1038"/>
      <c r="V8" s="1038">
        <v>5</v>
      </c>
      <c r="W8" s="1038"/>
      <c r="X8" s="1038"/>
      <c r="Y8" s="1038"/>
      <c r="Z8" s="1038"/>
      <c r="AA8" s="1038">
        <v>1</v>
      </c>
      <c r="AB8" s="1038"/>
      <c r="AC8" s="1038"/>
      <c r="AD8" s="1038"/>
      <c r="AE8" s="1039"/>
      <c r="AF8" s="1013">
        <v>1</v>
      </c>
      <c r="AG8" s="1014"/>
      <c r="AH8" s="1014"/>
      <c r="AI8" s="1014"/>
      <c r="AJ8" s="1015"/>
      <c r="AK8" s="1080">
        <v>0</v>
      </c>
      <c r="AL8" s="1081"/>
      <c r="AM8" s="1081"/>
      <c r="AN8" s="1081"/>
      <c r="AO8" s="1081"/>
      <c r="AP8" s="1081">
        <v>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v>6356</v>
      </c>
      <c r="R23" s="1063"/>
      <c r="S23" s="1063"/>
      <c r="T23" s="1063"/>
      <c r="U23" s="1063"/>
      <c r="V23" s="1063">
        <v>6058</v>
      </c>
      <c r="W23" s="1063"/>
      <c r="X23" s="1063"/>
      <c r="Y23" s="1063"/>
      <c r="Z23" s="1063"/>
      <c r="AA23" s="1063">
        <v>298</v>
      </c>
      <c r="AB23" s="1063"/>
      <c r="AC23" s="1063"/>
      <c r="AD23" s="1063"/>
      <c r="AE23" s="1064"/>
      <c r="AF23" s="1065">
        <v>235</v>
      </c>
      <c r="AG23" s="1063"/>
      <c r="AH23" s="1063"/>
      <c r="AI23" s="1063"/>
      <c r="AJ23" s="1066"/>
      <c r="AK23" s="1067"/>
      <c r="AL23" s="1068"/>
      <c r="AM23" s="1068"/>
      <c r="AN23" s="1068"/>
      <c r="AO23" s="1068"/>
      <c r="AP23" s="1063">
        <v>6792</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1234</v>
      </c>
      <c r="R28" s="1048"/>
      <c r="S28" s="1048"/>
      <c r="T28" s="1048"/>
      <c r="U28" s="1048"/>
      <c r="V28" s="1048">
        <v>1230</v>
      </c>
      <c r="W28" s="1048"/>
      <c r="X28" s="1048"/>
      <c r="Y28" s="1048"/>
      <c r="Z28" s="1048"/>
      <c r="AA28" s="1048">
        <v>4</v>
      </c>
      <c r="AB28" s="1048"/>
      <c r="AC28" s="1048"/>
      <c r="AD28" s="1048"/>
      <c r="AE28" s="1049"/>
      <c r="AF28" s="1050">
        <v>4</v>
      </c>
      <c r="AG28" s="1048"/>
      <c r="AH28" s="1048"/>
      <c r="AI28" s="1048"/>
      <c r="AJ28" s="1051"/>
      <c r="AK28" s="1052">
        <v>75</v>
      </c>
      <c r="AL28" s="1040"/>
      <c r="AM28" s="1040"/>
      <c r="AN28" s="1040"/>
      <c r="AO28" s="1040"/>
      <c r="AP28" s="1040">
        <v>0</v>
      </c>
      <c r="AQ28" s="1040"/>
      <c r="AR28" s="1040"/>
      <c r="AS28" s="1040"/>
      <c r="AT28" s="1040"/>
      <c r="AU28" s="1040">
        <v>0</v>
      </c>
      <c r="AV28" s="1040"/>
      <c r="AW28" s="1040"/>
      <c r="AX28" s="1040"/>
      <c r="AY28" s="1040"/>
      <c r="AZ28" s="1041">
        <v>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381</v>
      </c>
      <c r="C29" s="1032"/>
      <c r="D29" s="1032"/>
      <c r="E29" s="1032"/>
      <c r="F29" s="1032"/>
      <c r="G29" s="1032"/>
      <c r="H29" s="1032"/>
      <c r="I29" s="1032"/>
      <c r="J29" s="1032"/>
      <c r="K29" s="1032"/>
      <c r="L29" s="1032"/>
      <c r="M29" s="1032"/>
      <c r="N29" s="1032"/>
      <c r="O29" s="1032"/>
      <c r="P29" s="1033"/>
      <c r="Q29" s="1037">
        <v>1114</v>
      </c>
      <c r="R29" s="1038"/>
      <c r="S29" s="1038"/>
      <c r="T29" s="1038"/>
      <c r="U29" s="1038"/>
      <c r="V29" s="1038">
        <v>1114</v>
      </c>
      <c r="W29" s="1038"/>
      <c r="X29" s="1038"/>
      <c r="Y29" s="1038"/>
      <c r="Z29" s="1038"/>
      <c r="AA29" s="1038">
        <v>0</v>
      </c>
      <c r="AB29" s="1038"/>
      <c r="AC29" s="1038"/>
      <c r="AD29" s="1038"/>
      <c r="AE29" s="1039"/>
      <c r="AF29" s="1013">
        <v>0</v>
      </c>
      <c r="AG29" s="1014"/>
      <c r="AH29" s="1014"/>
      <c r="AI29" s="1014"/>
      <c r="AJ29" s="1015"/>
      <c r="AK29" s="974">
        <v>180</v>
      </c>
      <c r="AL29" s="965"/>
      <c r="AM29" s="965"/>
      <c r="AN29" s="965"/>
      <c r="AO29" s="965"/>
      <c r="AP29" s="965">
        <v>0</v>
      </c>
      <c r="AQ29" s="965"/>
      <c r="AR29" s="965"/>
      <c r="AS29" s="965"/>
      <c r="AT29" s="965"/>
      <c r="AU29" s="965">
        <v>0</v>
      </c>
      <c r="AV29" s="965"/>
      <c r="AW29" s="965"/>
      <c r="AX29" s="965"/>
      <c r="AY29" s="965"/>
      <c r="AZ29" s="1036">
        <v>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382</v>
      </c>
      <c r="C30" s="1032"/>
      <c r="D30" s="1032"/>
      <c r="E30" s="1032"/>
      <c r="F30" s="1032"/>
      <c r="G30" s="1032"/>
      <c r="H30" s="1032"/>
      <c r="I30" s="1032"/>
      <c r="J30" s="1032"/>
      <c r="K30" s="1032"/>
      <c r="L30" s="1032"/>
      <c r="M30" s="1032"/>
      <c r="N30" s="1032"/>
      <c r="O30" s="1032"/>
      <c r="P30" s="1033"/>
      <c r="Q30" s="1037">
        <v>112</v>
      </c>
      <c r="R30" s="1038"/>
      <c r="S30" s="1038"/>
      <c r="T30" s="1038"/>
      <c r="U30" s="1038"/>
      <c r="V30" s="1038">
        <v>111</v>
      </c>
      <c r="W30" s="1038"/>
      <c r="X30" s="1038"/>
      <c r="Y30" s="1038"/>
      <c r="Z30" s="1038"/>
      <c r="AA30" s="1038">
        <v>1</v>
      </c>
      <c r="AB30" s="1038"/>
      <c r="AC30" s="1038"/>
      <c r="AD30" s="1038"/>
      <c r="AE30" s="1039"/>
      <c r="AF30" s="1013">
        <v>1</v>
      </c>
      <c r="AG30" s="1014"/>
      <c r="AH30" s="1014"/>
      <c r="AI30" s="1014"/>
      <c r="AJ30" s="1015"/>
      <c r="AK30" s="974">
        <v>204</v>
      </c>
      <c r="AL30" s="965"/>
      <c r="AM30" s="965"/>
      <c r="AN30" s="965"/>
      <c r="AO30" s="965"/>
      <c r="AP30" s="965">
        <v>0</v>
      </c>
      <c r="AQ30" s="965"/>
      <c r="AR30" s="965"/>
      <c r="AS30" s="965"/>
      <c r="AT30" s="965"/>
      <c r="AU30" s="965">
        <v>0</v>
      </c>
      <c r="AV30" s="965"/>
      <c r="AW30" s="965"/>
      <c r="AX30" s="965"/>
      <c r="AY30" s="965"/>
      <c r="AZ30" s="1036">
        <v>0</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383</v>
      </c>
      <c r="C31" s="1032"/>
      <c r="D31" s="1032"/>
      <c r="E31" s="1032"/>
      <c r="F31" s="1032"/>
      <c r="G31" s="1032"/>
      <c r="H31" s="1032"/>
      <c r="I31" s="1032"/>
      <c r="J31" s="1032"/>
      <c r="K31" s="1032"/>
      <c r="L31" s="1032"/>
      <c r="M31" s="1032"/>
      <c r="N31" s="1032"/>
      <c r="O31" s="1032"/>
      <c r="P31" s="1033"/>
      <c r="Q31" s="1037">
        <v>192</v>
      </c>
      <c r="R31" s="1038"/>
      <c r="S31" s="1038"/>
      <c r="T31" s="1038"/>
      <c r="U31" s="1038"/>
      <c r="V31" s="1038">
        <v>192</v>
      </c>
      <c r="W31" s="1038"/>
      <c r="X31" s="1038"/>
      <c r="Y31" s="1038"/>
      <c r="Z31" s="1038"/>
      <c r="AA31" s="1038">
        <v>0</v>
      </c>
      <c r="AB31" s="1038"/>
      <c r="AC31" s="1038"/>
      <c r="AD31" s="1038"/>
      <c r="AE31" s="1039"/>
      <c r="AF31" s="1013">
        <v>0</v>
      </c>
      <c r="AG31" s="1014"/>
      <c r="AH31" s="1014"/>
      <c r="AI31" s="1014"/>
      <c r="AJ31" s="1015"/>
      <c r="AK31" s="974">
        <v>49</v>
      </c>
      <c r="AL31" s="965"/>
      <c r="AM31" s="965"/>
      <c r="AN31" s="965"/>
      <c r="AO31" s="965"/>
      <c r="AP31" s="965">
        <v>789</v>
      </c>
      <c r="AQ31" s="965"/>
      <c r="AR31" s="965"/>
      <c r="AS31" s="965"/>
      <c r="AT31" s="965"/>
      <c r="AU31" s="965">
        <v>348</v>
      </c>
      <c r="AV31" s="965"/>
      <c r="AW31" s="965"/>
      <c r="AX31" s="965"/>
      <c r="AY31" s="965"/>
      <c r="AZ31" s="1036" t="s">
        <v>528</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55</v>
      </c>
      <c r="R32" s="1038"/>
      <c r="S32" s="1038"/>
      <c r="T32" s="1038"/>
      <c r="U32" s="1038"/>
      <c r="V32" s="1038">
        <v>55</v>
      </c>
      <c r="W32" s="1038"/>
      <c r="X32" s="1038"/>
      <c r="Y32" s="1038"/>
      <c r="Z32" s="1038"/>
      <c r="AA32" s="1038">
        <v>0</v>
      </c>
      <c r="AB32" s="1038"/>
      <c r="AC32" s="1038"/>
      <c r="AD32" s="1038"/>
      <c r="AE32" s="1039"/>
      <c r="AF32" s="1013">
        <v>0</v>
      </c>
      <c r="AG32" s="1014"/>
      <c r="AH32" s="1014"/>
      <c r="AI32" s="1014"/>
      <c r="AJ32" s="1015"/>
      <c r="AK32" s="974">
        <v>40</v>
      </c>
      <c r="AL32" s="965"/>
      <c r="AM32" s="965"/>
      <c r="AN32" s="965"/>
      <c r="AO32" s="965"/>
      <c r="AP32" s="965">
        <v>328</v>
      </c>
      <c r="AQ32" s="965"/>
      <c r="AR32" s="965"/>
      <c r="AS32" s="965"/>
      <c r="AT32" s="965"/>
      <c r="AU32" s="965">
        <v>328</v>
      </c>
      <c r="AV32" s="965"/>
      <c r="AW32" s="965"/>
      <c r="AX32" s="965"/>
      <c r="AY32" s="965"/>
      <c r="AZ32" s="1036" t="s">
        <v>528</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v>
      </c>
      <c r="AG63" s="953"/>
      <c r="AH63" s="953"/>
      <c r="AI63" s="953"/>
      <c r="AJ63" s="1024"/>
      <c r="AK63" s="1025"/>
      <c r="AL63" s="957"/>
      <c r="AM63" s="957"/>
      <c r="AN63" s="957"/>
      <c r="AO63" s="957"/>
      <c r="AP63" s="953">
        <v>1117</v>
      </c>
      <c r="AQ63" s="953"/>
      <c r="AR63" s="953"/>
      <c r="AS63" s="953"/>
      <c r="AT63" s="953"/>
      <c r="AU63" s="953">
        <v>676</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389</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529</v>
      </c>
      <c r="C68" s="980"/>
      <c r="D68" s="980"/>
      <c r="E68" s="980"/>
      <c r="F68" s="980"/>
      <c r="G68" s="980"/>
      <c r="H68" s="980"/>
      <c r="I68" s="980"/>
      <c r="J68" s="980"/>
      <c r="K68" s="980"/>
      <c r="L68" s="980"/>
      <c r="M68" s="980"/>
      <c r="N68" s="980"/>
      <c r="O68" s="980"/>
      <c r="P68" s="981"/>
      <c r="Q68" s="982">
        <v>1204</v>
      </c>
      <c r="R68" s="976"/>
      <c r="S68" s="976"/>
      <c r="T68" s="976"/>
      <c r="U68" s="976"/>
      <c r="V68" s="976">
        <v>1204</v>
      </c>
      <c r="W68" s="976"/>
      <c r="X68" s="976"/>
      <c r="Y68" s="976"/>
      <c r="Z68" s="976"/>
      <c r="AA68" s="976">
        <v>0</v>
      </c>
      <c r="AB68" s="976"/>
      <c r="AC68" s="976"/>
      <c r="AD68" s="976"/>
      <c r="AE68" s="976"/>
      <c r="AF68" s="976">
        <v>0</v>
      </c>
      <c r="AG68" s="976"/>
      <c r="AH68" s="976"/>
      <c r="AI68" s="976"/>
      <c r="AJ68" s="976"/>
      <c r="AK68" s="976">
        <v>0</v>
      </c>
      <c r="AL68" s="976"/>
      <c r="AM68" s="976"/>
      <c r="AN68" s="976"/>
      <c r="AO68" s="976"/>
      <c r="AP68" s="976">
        <v>71</v>
      </c>
      <c r="AQ68" s="976"/>
      <c r="AR68" s="976"/>
      <c r="AS68" s="976"/>
      <c r="AT68" s="976"/>
      <c r="AU68" s="976">
        <v>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530</v>
      </c>
      <c r="C69" s="969"/>
      <c r="D69" s="969"/>
      <c r="E69" s="969"/>
      <c r="F69" s="969"/>
      <c r="G69" s="969"/>
      <c r="H69" s="969"/>
      <c r="I69" s="969"/>
      <c r="J69" s="969"/>
      <c r="K69" s="969"/>
      <c r="L69" s="969"/>
      <c r="M69" s="969"/>
      <c r="N69" s="969"/>
      <c r="O69" s="969"/>
      <c r="P69" s="970"/>
      <c r="Q69" s="971">
        <v>329</v>
      </c>
      <c r="R69" s="965"/>
      <c r="S69" s="965"/>
      <c r="T69" s="965"/>
      <c r="U69" s="965"/>
      <c r="V69" s="965">
        <v>301</v>
      </c>
      <c r="W69" s="965"/>
      <c r="X69" s="965"/>
      <c r="Y69" s="965"/>
      <c r="Z69" s="965"/>
      <c r="AA69" s="965">
        <v>29</v>
      </c>
      <c r="AB69" s="965"/>
      <c r="AC69" s="965"/>
      <c r="AD69" s="965"/>
      <c r="AE69" s="965"/>
      <c r="AF69" s="965">
        <v>29</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531</v>
      </c>
      <c r="C70" s="969"/>
      <c r="D70" s="969"/>
      <c r="E70" s="969"/>
      <c r="F70" s="969"/>
      <c r="G70" s="969"/>
      <c r="H70" s="969"/>
      <c r="I70" s="969"/>
      <c r="J70" s="969"/>
      <c r="K70" s="969"/>
      <c r="L70" s="969"/>
      <c r="M70" s="969"/>
      <c r="N70" s="969"/>
      <c r="O70" s="969"/>
      <c r="P70" s="970"/>
      <c r="Q70" s="971">
        <v>527</v>
      </c>
      <c r="R70" s="965"/>
      <c r="S70" s="965"/>
      <c r="T70" s="965"/>
      <c r="U70" s="965"/>
      <c r="V70" s="965">
        <v>503</v>
      </c>
      <c r="W70" s="965"/>
      <c r="X70" s="965"/>
      <c r="Y70" s="965"/>
      <c r="Z70" s="965"/>
      <c r="AA70" s="965">
        <v>24</v>
      </c>
      <c r="AB70" s="965"/>
      <c r="AC70" s="965"/>
      <c r="AD70" s="965"/>
      <c r="AE70" s="965"/>
      <c r="AF70" s="965">
        <v>24</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532</v>
      </c>
      <c r="C71" s="969"/>
      <c r="D71" s="969"/>
      <c r="E71" s="969"/>
      <c r="F71" s="969"/>
      <c r="G71" s="969"/>
      <c r="H71" s="969"/>
      <c r="I71" s="969"/>
      <c r="J71" s="969"/>
      <c r="K71" s="969"/>
      <c r="L71" s="969"/>
      <c r="M71" s="969"/>
      <c r="N71" s="969"/>
      <c r="O71" s="969"/>
      <c r="P71" s="970"/>
      <c r="Q71" s="971">
        <v>770</v>
      </c>
      <c r="R71" s="965"/>
      <c r="S71" s="965"/>
      <c r="T71" s="965"/>
      <c r="U71" s="965"/>
      <c r="V71" s="965">
        <v>742</v>
      </c>
      <c r="W71" s="965"/>
      <c r="X71" s="965"/>
      <c r="Y71" s="965"/>
      <c r="Z71" s="965"/>
      <c r="AA71" s="965">
        <v>28</v>
      </c>
      <c r="AB71" s="965"/>
      <c r="AC71" s="965"/>
      <c r="AD71" s="965"/>
      <c r="AE71" s="965"/>
      <c r="AF71" s="965">
        <v>28</v>
      </c>
      <c r="AG71" s="965"/>
      <c r="AH71" s="965"/>
      <c r="AI71" s="965"/>
      <c r="AJ71" s="965"/>
      <c r="AK71" s="965">
        <v>0</v>
      </c>
      <c r="AL71" s="965"/>
      <c r="AM71" s="965"/>
      <c r="AN71" s="965"/>
      <c r="AO71" s="965"/>
      <c r="AP71" s="965">
        <v>877</v>
      </c>
      <c r="AQ71" s="965"/>
      <c r="AR71" s="965"/>
      <c r="AS71" s="965"/>
      <c r="AT71" s="965"/>
      <c r="AU71" s="965">
        <v>514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533</v>
      </c>
      <c r="C72" s="969"/>
      <c r="D72" s="969"/>
      <c r="E72" s="969"/>
      <c r="F72" s="969"/>
      <c r="G72" s="969"/>
      <c r="H72" s="969"/>
      <c r="I72" s="969"/>
      <c r="J72" s="969"/>
      <c r="K72" s="969"/>
      <c r="L72" s="969"/>
      <c r="M72" s="969"/>
      <c r="N72" s="969"/>
      <c r="O72" s="969"/>
      <c r="P72" s="970"/>
      <c r="Q72" s="971">
        <v>335</v>
      </c>
      <c r="R72" s="965"/>
      <c r="S72" s="965"/>
      <c r="T72" s="965"/>
      <c r="U72" s="965"/>
      <c r="V72" s="965">
        <v>313</v>
      </c>
      <c r="W72" s="965"/>
      <c r="X72" s="965"/>
      <c r="Y72" s="965"/>
      <c r="Z72" s="965"/>
      <c r="AA72" s="965">
        <v>21</v>
      </c>
      <c r="AB72" s="965"/>
      <c r="AC72" s="965"/>
      <c r="AD72" s="965"/>
      <c r="AE72" s="965"/>
      <c r="AF72" s="965">
        <v>21</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534</v>
      </c>
      <c r="C73" s="969"/>
      <c r="D73" s="969"/>
      <c r="E73" s="969"/>
      <c r="F73" s="969"/>
      <c r="G73" s="969"/>
      <c r="H73" s="969"/>
      <c r="I73" s="969"/>
      <c r="J73" s="969"/>
      <c r="K73" s="969"/>
      <c r="L73" s="969"/>
      <c r="M73" s="969"/>
      <c r="N73" s="969"/>
      <c r="O73" s="969"/>
      <c r="P73" s="970"/>
      <c r="Q73" s="971">
        <v>274</v>
      </c>
      <c r="R73" s="965"/>
      <c r="S73" s="965"/>
      <c r="T73" s="965"/>
      <c r="U73" s="965"/>
      <c r="V73" s="965">
        <v>245</v>
      </c>
      <c r="W73" s="965"/>
      <c r="X73" s="965"/>
      <c r="Y73" s="965"/>
      <c r="Z73" s="965"/>
      <c r="AA73" s="965">
        <v>29</v>
      </c>
      <c r="AB73" s="965"/>
      <c r="AC73" s="965"/>
      <c r="AD73" s="965"/>
      <c r="AE73" s="965"/>
      <c r="AF73" s="965">
        <v>29</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535</v>
      </c>
      <c r="C74" s="969"/>
      <c r="D74" s="969"/>
      <c r="E74" s="969"/>
      <c r="F74" s="969"/>
      <c r="G74" s="969"/>
      <c r="H74" s="969"/>
      <c r="I74" s="969"/>
      <c r="J74" s="969"/>
      <c r="K74" s="969"/>
      <c r="L74" s="969"/>
      <c r="M74" s="969"/>
      <c r="N74" s="969"/>
      <c r="O74" s="969"/>
      <c r="P74" s="970"/>
      <c r="Q74" s="971">
        <v>1</v>
      </c>
      <c r="R74" s="965"/>
      <c r="S74" s="965"/>
      <c r="T74" s="965"/>
      <c r="U74" s="965"/>
      <c r="V74" s="965">
        <v>1</v>
      </c>
      <c r="W74" s="965"/>
      <c r="X74" s="965"/>
      <c r="Y74" s="965"/>
      <c r="Z74" s="965"/>
      <c r="AA74" s="965">
        <v>0</v>
      </c>
      <c r="AB74" s="965"/>
      <c r="AC74" s="965"/>
      <c r="AD74" s="965"/>
      <c r="AE74" s="965"/>
      <c r="AF74" s="965">
        <v>0</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536</v>
      </c>
      <c r="C75" s="969"/>
      <c r="D75" s="969"/>
      <c r="E75" s="969"/>
      <c r="F75" s="969"/>
      <c r="G75" s="969"/>
      <c r="H75" s="969"/>
      <c r="I75" s="969"/>
      <c r="J75" s="969"/>
      <c r="K75" s="969"/>
      <c r="L75" s="969"/>
      <c r="M75" s="969"/>
      <c r="N75" s="969"/>
      <c r="O75" s="969"/>
      <c r="P75" s="970"/>
      <c r="Q75" s="972">
        <v>34</v>
      </c>
      <c r="R75" s="973"/>
      <c r="S75" s="973"/>
      <c r="T75" s="973"/>
      <c r="U75" s="974"/>
      <c r="V75" s="975">
        <v>34</v>
      </c>
      <c r="W75" s="973"/>
      <c r="X75" s="973"/>
      <c r="Y75" s="973"/>
      <c r="Z75" s="974"/>
      <c r="AA75" s="975">
        <v>1</v>
      </c>
      <c r="AB75" s="973"/>
      <c r="AC75" s="973"/>
      <c r="AD75" s="973"/>
      <c r="AE75" s="974"/>
      <c r="AF75" s="975">
        <v>1</v>
      </c>
      <c r="AG75" s="973"/>
      <c r="AH75" s="973"/>
      <c r="AI75" s="973"/>
      <c r="AJ75" s="974"/>
      <c r="AK75" s="975">
        <v>4</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537</v>
      </c>
      <c r="C76" s="969"/>
      <c r="D76" s="969"/>
      <c r="E76" s="969"/>
      <c r="F76" s="969"/>
      <c r="G76" s="969"/>
      <c r="H76" s="969"/>
      <c r="I76" s="969"/>
      <c r="J76" s="969"/>
      <c r="K76" s="969"/>
      <c r="L76" s="969"/>
      <c r="M76" s="969"/>
      <c r="N76" s="969"/>
      <c r="O76" s="969"/>
      <c r="P76" s="970"/>
      <c r="Q76" s="972">
        <v>25</v>
      </c>
      <c r="R76" s="973"/>
      <c r="S76" s="973"/>
      <c r="T76" s="973"/>
      <c r="U76" s="974"/>
      <c r="V76" s="975">
        <v>25</v>
      </c>
      <c r="W76" s="973"/>
      <c r="X76" s="973"/>
      <c r="Y76" s="973"/>
      <c r="Z76" s="974"/>
      <c r="AA76" s="975">
        <v>0</v>
      </c>
      <c r="AB76" s="973"/>
      <c r="AC76" s="973"/>
      <c r="AD76" s="973"/>
      <c r="AE76" s="974"/>
      <c r="AF76" s="975">
        <v>0</v>
      </c>
      <c r="AG76" s="973"/>
      <c r="AH76" s="973"/>
      <c r="AI76" s="973"/>
      <c r="AJ76" s="974"/>
      <c r="AK76" s="975">
        <v>0</v>
      </c>
      <c r="AL76" s="973"/>
      <c r="AM76" s="973"/>
      <c r="AN76" s="973"/>
      <c r="AO76" s="974"/>
      <c r="AP76" s="975">
        <v>255</v>
      </c>
      <c r="AQ76" s="973"/>
      <c r="AR76" s="973"/>
      <c r="AS76" s="973"/>
      <c r="AT76" s="974"/>
      <c r="AU76" s="975">
        <v>6</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538</v>
      </c>
      <c r="C77" s="969"/>
      <c r="D77" s="969"/>
      <c r="E77" s="969"/>
      <c r="F77" s="969"/>
      <c r="G77" s="969"/>
      <c r="H77" s="969"/>
      <c r="I77" s="969"/>
      <c r="J77" s="969"/>
      <c r="K77" s="969"/>
      <c r="L77" s="969"/>
      <c r="M77" s="969"/>
      <c r="N77" s="969"/>
      <c r="O77" s="969"/>
      <c r="P77" s="970"/>
      <c r="Q77" s="972">
        <v>263</v>
      </c>
      <c r="R77" s="973"/>
      <c r="S77" s="973"/>
      <c r="T77" s="973"/>
      <c r="U77" s="974"/>
      <c r="V77" s="975">
        <v>263</v>
      </c>
      <c r="W77" s="973"/>
      <c r="X77" s="973"/>
      <c r="Y77" s="973"/>
      <c r="Z77" s="974"/>
      <c r="AA77" s="975">
        <v>0</v>
      </c>
      <c r="AB77" s="973"/>
      <c r="AC77" s="973"/>
      <c r="AD77" s="973"/>
      <c r="AE77" s="974"/>
      <c r="AF77" s="975">
        <v>0</v>
      </c>
      <c r="AG77" s="973"/>
      <c r="AH77" s="973"/>
      <c r="AI77" s="973"/>
      <c r="AJ77" s="974"/>
      <c r="AK77" s="975">
        <v>0</v>
      </c>
      <c r="AL77" s="973"/>
      <c r="AM77" s="973"/>
      <c r="AN77" s="973"/>
      <c r="AO77" s="974"/>
      <c r="AP77" s="975">
        <v>0</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539</v>
      </c>
      <c r="C78" s="969"/>
      <c r="D78" s="969"/>
      <c r="E78" s="969"/>
      <c r="F78" s="969"/>
      <c r="G78" s="969"/>
      <c r="H78" s="969"/>
      <c r="I78" s="969"/>
      <c r="J78" s="969"/>
      <c r="K78" s="969"/>
      <c r="L78" s="969"/>
      <c r="M78" s="969"/>
      <c r="N78" s="969"/>
      <c r="O78" s="969"/>
      <c r="P78" s="970"/>
      <c r="Q78" s="971">
        <v>48</v>
      </c>
      <c r="R78" s="965"/>
      <c r="S78" s="965"/>
      <c r="T78" s="965"/>
      <c r="U78" s="965"/>
      <c r="V78" s="965">
        <v>48</v>
      </c>
      <c r="W78" s="965"/>
      <c r="X78" s="965"/>
      <c r="Y78" s="965"/>
      <c r="Z78" s="965"/>
      <c r="AA78" s="965">
        <v>0</v>
      </c>
      <c r="AB78" s="965"/>
      <c r="AC78" s="965"/>
      <c r="AD78" s="965"/>
      <c r="AE78" s="965"/>
      <c r="AF78" s="965">
        <v>0</v>
      </c>
      <c r="AG78" s="965"/>
      <c r="AH78" s="965"/>
      <c r="AI78" s="965"/>
      <c r="AJ78" s="965"/>
      <c r="AK78" s="965">
        <v>0</v>
      </c>
      <c r="AL78" s="965"/>
      <c r="AM78" s="965"/>
      <c r="AN78" s="965"/>
      <c r="AO78" s="965"/>
      <c r="AP78" s="965">
        <v>0</v>
      </c>
      <c r="AQ78" s="965"/>
      <c r="AR78" s="965"/>
      <c r="AS78" s="965"/>
      <c r="AT78" s="965"/>
      <c r="AU78" s="965">
        <v>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540</v>
      </c>
      <c r="C79" s="969"/>
      <c r="D79" s="969"/>
      <c r="E79" s="969"/>
      <c r="F79" s="969"/>
      <c r="G79" s="969"/>
      <c r="H79" s="969"/>
      <c r="I79" s="969"/>
      <c r="J79" s="969"/>
      <c r="K79" s="969"/>
      <c r="L79" s="969"/>
      <c r="M79" s="969"/>
      <c r="N79" s="969"/>
      <c r="O79" s="969"/>
      <c r="P79" s="970"/>
      <c r="Q79" s="971">
        <v>146</v>
      </c>
      <c r="R79" s="965"/>
      <c r="S79" s="965"/>
      <c r="T79" s="965"/>
      <c r="U79" s="965"/>
      <c r="V79" s="965">
        <v>137</v>
      </c>
      <c r="W79" s="965"/>
      <c r="X79" s="965"/>
      <c r="Y79" s="965"/>
      <c r="Z79" s="965"/>
      <c r="AA79" s="965">
        <v>9</v>
      </c>
      <c r="AB79" s="965"/>
      <c r="AC79" s="965"/>
      <c r="AD79" s="965"/>
      <c r="AE79" s="965"/>
      <c r="AF79" s="965">
        <v>9</v>
      </c>
      <c r="AG79" s="965"/>
      <c r="AH79" s="965"/>
      <c r="AI79" s="965"/>
      <c r="AJ79" s="965"/>
      <c r="AK79" s="965">
        <v>0</v>
      </c>
      <c r="AL79" s="965"/>
      <c r="AM79" s="965"/>
      <c r="AN79" s="965"/>
      <c r="AO79" s="965"/>
      <c r="AP79" s="965">
        <v>0</v>
      </c>
      <c r="AQ79" s="965"/>
      <c r="AR79" s="965"/>
      <c r="AS79" s="965"/>
      <c r="AT79" s="965"/>
      <c r="AU79" s="965">
        <v>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541</v>
      </c>
      <c r="C80" s="969"/>
      <c r="D80" s="969"/>
      <c r="E80" s="969"/>
      <c r="F80" s="969"/>
      <c r="G80" s="969"/>
      <c r="H80" s="969"/>
      <c r="I80" s="969"/>
      <c r="J80" s="969"/>
      <c r="K80" s="969"/>
      <c r="L80" s="969"/>
      <c r="M80" s="969"/>
      <c r="N80" s="969"/>
      <c r="O80" s="969"/>
      <c r="P80" s="970"/>
      <c r="Q80" s="971">
        <v>4834</v>
      </c>
      <c r="R80" s="965"/>
      <c r="S80" s="965"/>
      <c r="T80" s="965"/>
      <c r="U80" s="965"/>
      <c r="V80" s="965">
        <v>4530</v>
      </c>
      <c r="W80" s="965"/>
      <c r="X80" s="965"/>
      <c r="Y80" s="965"/>
      <c r="Z80" s="965"/>
      <c r="AA80" s="965">
        <v>305</v>
      </c>
      <c r="AB80" s="965"/>
      <c r="AC80" s="965"/>
      <c r="AD80" s="965"/>
      <c r="AE80" s="965"/>
      <c r="AF80" s="965">
        <v>305</v>
      </c>
      <c r="AG80" s="965"/>
      <c r="AH80" s="965"/>
      <c r="AI80" s="965"/>
      <c r="AJ80" s="965"/>
      <c r="AK80" s="965">
        <v>11</v>
      </c>
      <c r="AL80" s="965"/>
      <c r="AM80" s="965"/>
      <c r="AN80" s="965"/>
      <c r="AO80" s="965"/>
      <c r="AP80" s="965">
        <v>0</v>
      </c>
      <c r="AQ80" s="965"/>
      <c r="AR80" s="965"/>
      <c r="AS80" s="965"/>
      <c r="AT80" s="965"/>
      <c r="AU80" s="965">
        <v>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t="s">
        <v>542</v>
      </c>
      <c r="C81" s="969"/>
      <c r="D81" s="969"/>
      <c r="E81" s="969"/>
      <c r="F81" s="969"/>
      <c r="G81" s="969"/>
      <c r="H81" s="969"/>
      <c r="I81" s="969"/>
      <c r="J81" s="969"/>
      <c r="K81" s="969"/>
      <c r="L81" s="969"/>
      <c r="M81" s="969"/>
      <c r="N81" s="969"/>
      <c r="O81" s="969"/>
      <c r="P81" s="970"/>
      <c r="Q81" s="971">
        <v>12</v>
      </c>
      <c r="R81" s="965"/>
      <c r="S81" s="965"/>
      <c r="T81" s="965"/>
      <c r="U81" s="965"/>
      <c r="V81" s="965">
        <v>12</v>
      </c>
      <c r="W81" s="965"/>
      <c r="X81" s="965"/>
      <c r="Y81" s="965"/>
      <c r="Z81" s="965"/>
      <c r="AA81" s="965">
        <v>0</v>
      </c>
      <c r="AB81" s="965"/>
      <c r="AC81" s="965"/>
      <c r="AD81" s="965"/>
      <c r="AE81" s="965"/>
      <c r="AF81" s="965">
        <v>0</v>
      </c>
      <c r="AG81" s="965"/>
      <c r="AH81" s="965"/>
      <c r="AI81" s="965"/>
      <c r="AJ81" s="965"/>
      <c r="AK81" s="965">
        <v>0</v>
      </c>
      <c r="AL81" s="965"/>
      <c r="AM81" s="965"/>
      <c r="AN81" s="965"/>
      <c r="AO81" s="965"/>
      <c r="AP81" s="965">
        <v>0</v>
      </c>
      <c r="AQ81" s="965"/>
      <c r="AR81" s="965"/>
      <c r="AS81" s="965"/>
      <c r="AT81" s="965"/>
      <c r="AU81" s="965">
        <v>0</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t="s">
        <v>543</v>
      </c>
      <c r="C82" s="969"/>
      <c r="D82" s="969"/>
      <c r="E82" s="969"/>
      <c r="F82" s="969"/>
      <c r="G82" s="969"/>
      <c r="H82" s="969"/>
      <c r="I82" s="969"/>
      <c r="J82" s="969"/>
      <c r="K82" s="969"/>
      <c r="L82" s="969"/>
      <c r="M82" s="969"/>
      <c r="N82" s="969"/>
      <c r="O82" s="969"/>
      <c r="P82" s="970"/>
      <c r="Q82" s="971">
        <v>271</v>
      </c>
      <c r="R82" s="965"/>
      <c r="S82" s="965"/>
      <c r="T82" s="965"/>
      <c r="U82" s="965"/>
      <c r="V82" s="965">
        <v>256</v>
      </c>
      <c r="W82" s="965"/>
      <c r="X82" s="965"/>
      <c r="Y82" s="965"/>
      <c r="Z82" s="965"/>
      <c r="AA82" s="965">
        <v>15</v>
      </c>
      <c r="AB82" s="965"/>
      <c r="AC82" s="965"/>
      <c r="AD82" s="965"/>
      <c r="AE82" s="965"/>
      <c r="AF82" s="965">
        <v>15</v>
      </c>
      <c r="AG82" s="965"/>
      <c r="AH82" s="965"/>
      <c r="AI82" s="965"/>
      <c r="AJ82" s="965"/>
      <c r="AK82" s="965">
        <v>0</v>
      </c>
      <c r="AL82" s="965"/>
      <c r="AM82" s="965"/>
      <c r="AN82" s="965"/>
      <c r="AO82" s="965"/>
      <c r="AP82" s="965">
        <v>0</v>
      </c>
      <c r="AQ82" s="965"/>
      <c r="AR82" s="965"/>
      <c r="AS82" s="965"/>
      <c r="AT82" s="965"/>
      <c r="AU82" s="965">
        <v>0</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t="s">
        <v>544</v>
      </c>
      <c r="C83" s="969"/>
      <c r="D83" s="969"/>
      <c r="E83" s="969"/>
      <c r="F83" s="969"/>
      <c r="G83" s="969"/>
      <c r="H83" s="969"/>
      <c r="I83" s="969"/>
      <c r="J83" s="969"/>
      <c r="K83" s="969"/>
      <c r="L83" s="969"/>
      <c r="M83" s="969"/>
      <c r="N83" s="969"/>
      <c r="O83" s="969"/>
      <c r="P83" s="970"/>
      <c r="Q83" s="971">
        <v>79</v>
      </c>
      <c r="R83" s="965"/>
      <c r="S83" s="965"/>
      <c r="T83" s="965"/>
      <c r="U83" s="965"/>
      <c r="V83" s="965">
        <v>74</v>
      </c>
      <c r="W83" s="965"/>
      <c r="X83" s="965"/>
      <c r="Y83" s="965"/>
      <c r="Z83" s="965"/>
      <c r="AA83" s="965">
        <v>5</v>
      </c>
      <c r="AB83" s="965"/>
      <c r="AC83" s="965"/>
      <c r="AD83" s="965"/>
      <c r="AE83" s="965"/>
      <c r="AF83" s="965">
        <v>5</v>
      </c>
      <c r="AG83" s="965"/>
      <c r="AH83" s="965"/>
      <c r="AI83" s="965"/>
      <c r="AJ83" s="965"/>
      <c r="AK83" s="965">
        <v>0</v>
      </c>
      <c r="AL83" s="965"/>
      <c r="AM83" s="965"/>
      <c r="AN83" s="965"/>
      <c r="AO83" s="965"/>
      <c r="AP83" s="965">
        <v>0</v>
      </c>
      <c r="AQ83" s="965"/>
      <c r="AR83" s="965"/>
      <c r="AS83" s="965"/>
      <c r="AT83" s="965"/>
      <c r="AU83" s="965">
        <v>0</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t="s">
        <v>545</v>
      </c>
      <c r="C84" s="969"/>
      <c r="D84" s="969"/>
      <c r="E84" s="969"/>
      <c r="F84" s="969"/>
      <c r="G84" s="969"/>
      <c r="H84" s="969"/>
      <c r="I84" s="969"/>
      <c r="J84" s="969"/>
      <c r="K84" s="969"/>
      <c r="L84" s="969"/>
      <c r="M84" s="969"/>
      <c r="N84" s="969"/>
      <c r="O84" s="969"/>
      <c r="P84" s="970"/>
      <c r="Q84" s="971">
        <v>132972</v>
      </c>
      <c r="R84" s="965"/>
      <c r="S84" s="965"/>
      <c r="T84" s="965"/>
      <c r="U84" s="965"/>
      <c r="V84" s="965">
        <v>129241</v>
      </c>
      <c r="W84" s="965"/>
      <c r="X84" s="965"/>
      <c r="Y84" s="965"/>
      <c r="Z84" s="965"/>
      <c r="AA84" s="965">
        <v>3731</v>
      </c>
      <c r="AB84" s="965"/>
      <c r="AC84" s="965"/>
      <c r="AD84" s="965"/>
      <c r="AE84" s="965"/>
      <c r="AF84" s="965">
        <v>3731</v>
      </c>
      <c r="AG84" s="965"/>
      <c r="AH84" s="965"/>
      <c r="AI84" s="965"/>
      <c r="AJ84" s="965"/>
      <c r="AK84" s="965">
        <v>31</v>
      </c>
      <c r="AL84" s="965"/>
      <c r="AM84" s="965"/>
      <c r="AN84" s="965"/>
      <c r="AO84" s="965"/>
      <c r="AP84" s="965">
        <v>0</v>
      </c>
      <c r="AQ84" s="965"/>
      <c r="AR84" s="965"/>
      <c r="AS84" s="965"/>
      <c r="AT84" s="965"/>
      <c r="AU84" s="965">
        <v>0</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4195</v>
      </c>
      <c r="AG88" s="953"/>
      <c r="AH88" s="953"/>
      <c r="AI88" s="953"/>
      <c r="AJ88" s="953"/>
      <c r="AK88" s="957"/>
      <c r="AL88" s="957"/>
      <c r="AM88" s="957"/>
      <c r="AN88" s="957"/>
      <c r="AO88" s="957"/>
      <c r="AP88" s="953">
        <v>1203</v>
      </c>
      <c r="AQ88" s="953"/>
      <c r="AR88" s="953"/>
      <c r="AS88" s="953"/>
      <c r="AT88" s="953"/>
      <c r="AU88" s="953">
        <v>527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287</v>
      </c>
      <c r="AG109" s="886"/>
      <c r="AH109" s="886"/>
      <c r="AI109" s="886"/>
      <c r="AJ109" s="887"/>
      <c r="AK109" s="888" t="s">
        <v>286</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287</v>
      </c>
      <c r="BW109" s="886"/>
      <c r="BX109" s="886"/>
      <c r="BY109" s="886"/>
      <c r="BZ109" s="887"/>
      <c r="CA109" s="888" t="s">
        <v>286</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287</v>
      </c>
      <c r="DM109" s="886"/>
      <c r="DN109" s="886"/>
      <c r="DO109" s="886"/>
      <c r="DP109" s="887"/>
      <c r="DQ109" s="888" t="s">
        <v>286</v>
      </c>
      <c r="DR109" s="886"/>
      <c r="DS109" s="886"/>
      <c r="DT109" s="886"/>
      <c r="DU109" s="887"/>
      <c r="DV109" s="888" t="s">
        <v>401</v>
      </c>
      <c r="DW109" s="886"/>
      <c r="DX109" s="886"/>
      <c r="DY109" s="886"/>
      <c r="DZ109" s="917"/>
    </row>
    <row r="110" spans="1:131" s="197" customFormat="1" ht="26.25" customHeight="1" x14ac:dyDescent="0.15">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837610</v>
      </c>
      <c r="AB110" s="871"/>
      <c r="AC110" s="871"/>
      <c r="AD110" s="871"/>
      <c r="AE110" s="872"/>
      <c r="AF110" s="873">
        <v>790351</v>
      </c>
      <c r="AG110" s="871"/>
      <c r="AH110" s="871"/>
      <c r="AI110" s="871"/>
      <c r="AJ110" s="872"/>
      <c r="AK110" s="873">
        <v>782506</v>
      </c>
      <c r="AL110" s="871"/>
      <c r="AM110" s="871"/>
      <c r="AN110" s="871"/>
      <c r="AO110" s="872"/>
      <c r="AP110" s="874">
        <v>26.6</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6882693</v>
      </c>
      <c r="BR110" s="798"/>
      <c r="BS110" s="798"/>
      <c r="BT110" s="798"/>
      <c r="BU110" s="798"/>
      <c r="BV110" s="798">
        <v>6882313</v>
      </c>
      <c r="BW110" s="798"/>
      <c r="BX110" s="798"/>
      <c r="BY110" s="798"/>
      <c r="BZ110" s="798"/>
      <c r="CA110" s="798">
        <v>6792124</v>
      </c>
      <c r="CB110" s="798"/>
      <c r="CC110" s="798"/>
      <c r="CD110" s="798"/>
      <c r="CE110" s="798"/>
      <c r="CF110" s="859">
        <v>231.2</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9956</v>
      </c>
      <c r="BR111" s="769"/>
      <c r="BS111" s="769"/>
      <c r="BT111" s="769"/>
      <c r="BU111" s="769"/>
      <c r="BV111" s="769">
        <v>2001</v>
      </c>
      <c r="BW111" s="769"/>
      <c r="BX111" s="769"/>
      <c r="BY111" s="769"/>
      <c r="BZ111" s="769"/>
      <c r="CA111" s="769">
        <v>1334</v>
      </c>
      <c r="CB111" s="769"/>
      <c r="CC111" s="769"/>
      <c r="CD111" s="769"/>
      <c r="CE111" s="769"/>
      <c r="CF111" s="846">
        <v>0</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800831</v>
      </c>
      <c r="BR112" s="769"/>
      <c r="BS112" s="769"/>
      <c r="BT112" s="769"/>
      <c r="BU112" s="769"/>
      <c r="BV112" s="769">
        <v>686512</v>
      </c>
      <c r="BW112" s="769"/>
      <c r="BX112" s="769"/>
      <c r="BY112" s="769"/>
      <c r="BZ112" s="769"/>
      <c r="CA112" s="769">
        <v>662540</v>
      </c>
      <c r="CB112" s="769"/>
      <c r="CC112" s="769"/>
      <c r="CD112" s="769"/>
      <c r="CE112" s="769"/>
      <c r="CF112" s="846">
        <v>22.5</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7281</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92613</v>
      </c>
      <c r="AB113" s="907"/>
      <c r="AC113" s="907"/>
      <c r="AD113" s="907"/>
      <c r="AE113" s="908"/>
      <c r="AF113" s="909">
        <v>92276</v>
      </c>
      <c r="AG113" s="907"/>
      <c r="AH113" s="907"/>
      <c r="AI113" s="907"/>
      <c r="AJ113" s="908"/>
      <c r="AK113" s="909">
        <v>81648</v>
      </c>
      <c r="AL113" s="907"/>
      <c r="AM113" s="907"/>
      <c r="AN113" s="907"/>
      <c r="AO113" s="908"/>
      <c r="AP113" s="910">
        <v>2.8</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889843</v>
      </c>
      <c r="BR113" s="769"/>
      <c r="BS113" s="769"/>
      <c r="BT113" s="769"/>
      <c r="BU113" s="769"/>
      <c r="BV113" s="769">
        <v>710727</v>
      </c>
      <c r="BW113" s="769"/>
      <c r="BX113" s="769"/>
      <c r="BY113" s="769"/>
      <c r="BZ113" s="769"/>
      <c r="CA113" s="769">
        <v>526732</v>
      </c>
      <c r="CB113" s="769"/>
      <c r="CC113" s="769"/>
      <c r="CD113" s="769"/>
      <c r="CE113" s="769"/>
      <c r="CF113" s="846">
        <v>17.899999999999999</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186643</v>
      </c>
      <c r="AB114" s="782"/>
      <c r="AC114" s="782"/>
      <c r="AD114" s="782"/>
      <c r="AE114" s="783"/>
      <c r="AF114" s="784">
        <v>184294</v>
      </c>
      <c r="AG114" s="782"/>
      <c r="AH114" s="782"/>
      <c r="AI114" s="782"/>
      <c r="AJ114" s="783"/>
      <c r="AK114" s="784">
        <v>186224</v>
      </c>
      <c r="AL114" s="782"/>
      <c r="AM114" s="782"/>
      <c r="AN114" s="782"/>
      <c r="AO114" s="783"/>
      <c r="AP114" s="752">
        <v>6.3</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1445850</v>
      </c>
      <c r="BR114" s="769"/>
      <c r="BS114" s="769"/>
      <c r="BT114" s="769"/>
      <c r="BU114" s="769"/>
      <c r="BV114" s="769">
        <v>1392906</v>
      </c>
      <c r="BW114" s="769"/>
      <c r="BX114" s="769"/>
      <c r="BY114" s="769"/>
      <c r="BZ114" s="769"/>
      <c r="CA114" s="769">
        <v>1323075</v>
      </c>
      <c r="CB114" s="769"/>
      <c r="CC114" s="769"/>
      <c r="CD114" s="769"/>
      <c r="CE114" s="769"/>
      <c r="CF114" s="846">
        <v>45</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11915</v>
      </c>
      <c r="AB115" s="907"/>
      <c r="AC115" s="907"/>
      <c r="AD115" s="907"/>
      <c r="AE115" s="908"/>
      <c r="AF115" s="909">
        <v>7955</v>
      </c>
      <c r="AG115" s="907"/>
      <c r="AH115" s="907"/>
      <c r="AI115" s="907"/>
      <c r="AJ115" s="908"/>
      <c r="AK115" s="909">
        <v>667</v>
      </c>
      <c r="AL115" s="907"/>
      <c r="AM115" s="907"/>
      <c r="AN115" s="907"/>
      <c r="AO115" s="908"/>
      <c r="AP115" s="910">
        <v>0</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888</v>
      </c>
      <c r="AB116" s="782"/>
      <c r="AC116" s="782"/>
      <c r="AD116" s="782"/>
      <c r="AE116" s="783"/>
      <c r="AF116" s="784">
        <v>456</v>
      </c>
      <c r="AG116" s="782"/>
      <c r="AH116" s="782"/>
      <c r="AI116" s="782"/>
      <c r="AJ116" s="783"/>
      <c r="AK116" s="784">
        <v>745</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1129669</v>
      </c>
      <c r="AB117" s="893"/>
      <c r="AC117" s="893"/>
      <c r="AD117" s="893"/>
      <c r="AE117" s="894"/>
      <c r="AF117" s="896">
        <v>1075332</v>
      </c>
      <c r="AG117" s="893"/>
      <c r="AH117" s="893"/>
      <c r="AI117" s="893"/>
      <c r="AJ117" s="894"/>
      <c r="AK117" s="896">
        <v>1051790</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287</v>
      </c>
      <c r="AG118" s="886"/>
      <c r="AH118" s="886"/>
      <c r="AI118" s="886"/>
      <c r="AJ118" s="887"/>
      <c r="AK118" s="888" t="s">
        <v>286</v>
      </c>
      <c r="AL118" s="886"/>
      <c r="AM118" s="886"/>
      <c r="AN118" s="886"/>
      <c r="AO118" s="887"/>
      <c r="AP118" s="889" t="s">
        <v>401</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429</v>
      </c>
      <c r="BP118" s="836"/>
      <c r="BQ118" s="855">
        <v>10029173</v>
      </c>
      <c r="BR118" s="856"/>
      <c r="BS118" s="856"/>
      <c r="BT118" s="856"/>
      <c r="BU118" s="856"/>
      <c r="BV118" s="856">
        <v>9674459</v>
      </c>
      <c r="BW118" s="856"/>
      <c r="BX118" s="856"/>
      <c r="BY118" s="856"/>
      <c r="BZ118" s="856"/>
      <c r="CA118" s="856">
        <v>9305805</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5737054</v>
      </c>
      <c r="BR119" s="798"/>
      <c r="BS119" s="798"/>
      <c r="BT119" s="798"/>
      <c r="BU119" s="798"/>
      <c r="BV119" s="798">
        <v>6010767</v>
      </c>
      <c r="BW119" s="798"/>
      <c r="BX119" s="798"/>
      <c r="BY119" s="798"/>
      <c r="BZ119" s="798"/>
      <c r="CA119" s="798">
        <v>6548796</v>
      </c>
      <c r="CB119" s="798"/>
      <c r="CC119" s="798"/>
      <c r="CD119" s="798"/>
      <c r="CE119" s="798"/>
      <c r="CF119" s="859">
        <v>222.9</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2675</v>
      </c>
      <c r="DH119" s="715"/>
      <c r="DI119" s="715"/>
      <c r="DJ119" s="715"/>
      <c r="DK119" s="716"/>
      <c r="DL119" s="717">
        <v>2001</v>
      </c>
      <c r="DM119" s="715"/>
      <c r="DN119" s="715"/>
      <c r="DO119" s="715"/>
      <c r="DP119" s="716"/>
      <c r="DQ119" s="717">
        <v>1334</v>
      </c>
      <c r="DR119" s="715"/>
      <c r="DS119" s="715"/>
      <c r="DT119" s="715"/>
      <c r="DU119" s="716"/>
      <c r="DV119" s="805">
        <v>0</v>
      </c>
      <c r="DW119" s="806"/>
      <c r="DX119" s="806"/>
      <c r="DY119" s="806"/>
      <c r="DZ119" s="807"/>
    </row>
    <row r="120" spans="1:130" s="197" customFormat="1" ht="26.25" customHeight="1" x14ac:dyDescent="0.15">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219351</v>
      </c>
      <c r="BR120" s="769"/>
      <c r="BS120" s="769"/>
      <c r="BT120" s="769"/>
      <c r="BU120" s="769"/>
      <c r="BV120" s="769">
        <v>183942</v>
      </c>
      <c r="BW120" s="769"/>
      <c r="BX120" s="769"/>
      <c r="BY120" s="769"/>
      <c r="BZ120" s="769"/>
      <c r="CA120" s="769">
        <v>165082</v>
      </c>
      <c r="CB120" s="769"/>
      <c r="CC120" s="769"/>
      <c r="CD120" s="769"/>
      <c r="CE120" s="769"/>
      <c r="CF120" s="846">
        <v>5.6</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419957</v>
      </c>
      <c r="DH120" s="798"/>
      <c r="DI120" s="798"/>
      <c r="DJ120" s="798"/>
      <c r="DK120" s="798"/>
      <c r="DL120" s="798">
        <v>345531</v>
      </c>
      <c r="DM120" s="798"/>
      <c r="DN120" s="798"/>
      <c r="DO120" s="798"/>
      <c r="DP120" s="798"/>
      <c r="DQ120" s="798">
        <v>354097</v>
      </c>
      <c r="DR120" s="798"/>
      <c r="DS120" s="798"/>
      <c r="DT120" s="798"/>
      <c r="DU120" s="798"/>
      <c r="DV120" s="799">
        <v>12.1</v>
      </c>
      <c r="DW120" s="799"/>
      <c r="DX120" s="799"/>
      <c r="DY120" s="799"/>
      <c r="DZ120" s="800"/>
    </row>
    <row r="121" spans="1:130" s="197" customFormat="1" ht="26.25" customHeight="1" x14ac:dyDescent="0.15">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6875</v>
      </c>
      <c r="AB121" s="782"/>
      <c r="AC121" s="782"/>
      <c r="AD121" s="782"/>
      <c r="AE121" s="783"/>
      <c r="AF121" s="784">
        <v>7281</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7067839</v>
      </c>
      <c r="BR121" s="856"/>
      <c r="BS121" s="856"/>
      <c r="BT121" s="856"/>
      <c r="BU121" s="856"/>
      <c r="BV121" s="856">
        <v>7165294</v>
      </c>
      <c r="BW121" s="856"/>
      <c r="BX121" s="856"/>
      <c r="BY121" s="856"/>
      <c r="BZ121" s="856"/>
      <c r="CA121" s="856">
        <v>7176954</v>
      </c>
      <c r="CB121" s="856"/>
      <c r="CC121" s="856"/>
      <c r="CD121" s="856"/>
      <c r="CE121" s="856"/>
      <c r="CF121" s="857">
        <v>244.3</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380874</v>
      </c>
      <c r="DH121" s="769"/>
      <c r="DI121" s="769"/>
      <c r="DJ121" s="769"/>
      <c r="DK121" s="769"/>
      <c r="DL121" s="769">
        <v>340981</v>
      </c>
      <c r="DM121" s="769"/>
      <c r="DN121" s="769"/>
      <c r="DO121" s="769"/>
      <c r="DP121" s="769"/>
      <c r="DQ121" s="769">
        <v>308443</v>
      </c>
      <c r="DR121" s="769"/>
      <c r="DS121" s="769"/>
      <c r="DT121" s="769"/>
      <c r="DU121" s="769"/>
      <c r="DV121" s="821">
        <v>10.5</v>
      </c>
      <c r="DW121" s="821"/>
      <c r="DX121" s="821"/>
      <c r="DY121" s="821"/>
      <c r="DZ121" s="822"/>
    </row>
    <row r="122" spans="1:130" s="197" customFormat="1" ht="26.25" customHeight="1" x14ac:dyDescent="0.15">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438</v>
      </c>
      <c r="BP122" s="836"/>
      <c r="BQ122" s="837">
        <v>13024244</v>
      </c>
      <c r="BR122" s="838"/>
      <c r="BS122" s="838"/>
      <c r="BT122" s="838"/>
      <c r="BU122" s="838"/>
      <c r="BV122" s="838">
        <v>13360003</v>
      </c>
      <c r="BW122" s="838"/>
      <c r="BX122" s="838"/>
      <c r="BY122" s="838"/>
      <c r="BZ122" s="838"/>
      <c r="CA122" s="838">
        <v>13890832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v>5040</v>
      </c>
      <c r="AB124" s="782"/>
      <c r="AC124" s="782"/>
      <c r="AD124" s="782"/>
      <c r="AE124" s="783"/>
      <c r="AF124" s="784">
        <v>674</v>
      </c>
      <c r="AG124" s="782"/>
      <c r="AH124" s="782"/>
      <c r="AI124" s="782"/>
      <c r="AJ124" s="783"/>
      <c r="AK124" s="784">
        <v>667</v>
      </c>
      <c r="AL124" s="782"/>
      <c r="AM124" s="782"/>
      <c r="AN124" s="782"/>
      <c r="AO124" s="783"/>
      <c r="AP124" s="752">
        <v>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37668</v>
      </c>
      <c r="AB128" s="722"/>
      <c r="AC128" s="722"/>
      <c r="AD128" s="722"/>
      <c r="AE128" s="723"/>
      <c r="AF128" s="724">
        <v>31753</v>
      </c>
      <c r="AG128" s="722"/>
      <c r="AH128" s="722"/>
      <c r="AI128" s="722"/>
      <c r="AJ128" s="723"/>
      <c r="AK128" s="724">
        <v>22252</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3827644</v>
      </c>
      <c r="AB129" s="782"/>
      <c r="AC129" s="782"/>
      <c r="AD129" s="782"/>
      <c r="AE129" s="783"/>
      <c r="AF129" s="784">
        <v>3834446</v>
      </c>
      <c r="AG129" s="782"/>
      <c r="AH129" s="782"/>
      <c r="AI129" s="782"/>
      <c r="AJ129" s="783"/>
      <c r="AK129" s="784">
        <v>3805198</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6.4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858218</v>
      </c>
      <c r="AB130" s="782"/>
      <c r="AC130" s="782"/>
      <c r="AD130" s="782"/>
      <c r="AE130" s="783"/>
      <c r="AF130" s="784">
        <v>865538</v>
      </c>
      <c r="AG130" s="782"/>
      <c r="AH130" s="782"/>
      <c r="AI130" s="782"/>
      <c r="AJ130" s="783"/>
      <c r="AK130" s="784">
        <v>866886</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2969426</v>
      </c>
      <c r="AB131" s="715"/>
      <c r="AC131" s="715"/>
      <c r="AD131" s="715"/>
      <c r="AE131" s="716"/>
      <c r="AF131" s="717">
        <v>2968908</v>
      </c>
      <c r="AG131" s="715"/>
      <c r="AH131" s="715"/>
      <c r="AI131" s="715"/>
      <c r="AJ131" s="716"/>
      <c r="AK131" s="717">
        <v>2938312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7.8730030649999998</v>
      </c>
      <c r="AB132" s="738"/>
      <c r="AC132" s="738"/>
      <c r="AD132" s="738"/>
      <c r="AE132" s="739"/>
      <c r="AF132" s="740">
        <v>5.9968513679999997</v>
      </c>
      <c r="AG132" s="738"/>
      <c r="AH132" s="738"/>
      <c r="AI132" s="738"/>
      <c r="AJ132" s="739"/>
      <c r="AK132" s="740">
        <v>5.535559192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9.4</v>
      </c>
      <c r="AB133" s="747"/>
      <c r="AC133" s="747"/>
      <c r="AD133" s="747"/>
      <c r="AE133" s="748"/>
      <c r="AF133" s="746">
        <v>7.9</v>
      </c>
      <c r="AG133" s="747"/>
      <c r="AH133" s="747"/>
      <c r="AI133" s="747"/>
      <c r="AJ133" s="748"/>
      <c r="AK133" s="746">
        <v>6.4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31" t="s">
        <v>470</v>
      </c>
      <c r="H9" s="1132"/>
      <c r="I9" s="1132"/>
      <c r="J9" s="1133"/>
      <c r="K9" s="263">
        <v>1101052</v>
      </c>
      <c r="L9" s="264">
        <v>143198</v>
      </c>
      <c r="M9" s="265">
        <v>132943</v>
      </c>
      <c r="N9" s="266">
        <v>7.7</v>
      </c>
    </row>
    <row r="10" spans="1:16" x14ac:dyDescent="0.15">
      <c r="A10" s="248"/>
      <c r="B10" s="244"/>
      <c r="C10" s="244"/>
      <c r="D10" s="244"/>
      <c r="E10" s="244"/>
      <c r="F10" s="244"/>
      <c r="G10" s="1131" t="s">
        <v>471</v>
      </c>
      <c r="H10" s="1132"/>
      <c r="I10" s="1132"/>
      <c r="J10" s="1133"/>
      <c r="K10" s="267">
        <v>57078</v>
      </c>
      <c r="L10" s="268">
        <v>7423</v>
      </c>
      <c r="M10" s="269">
        <v>15355</v>
      </c>
      <c r="N10" s="270">
        <v>-51.7</v>
      </c>
    </row>
    <row r="11" spans="1:16" ht="13.5" customHeight="1" x14ac:dyDescent="0.15">
      <c r="A11" s="248"/>
      <c r="B11" s="244"/>
      <c r="C11" s="244"/>
      <c r="D11" s="244"/>
      <c r="E11" s="244"/>
      <c r="F11" s="244"/>
      <c r="G11" s="1131" t="s">
        <v>472</v>
      </c>
      <c r="H11" s="1132"/>
      <c r="I11" s="1132"/>
      <c r="J11" s="1133"/>
      <c r="K11" s="267">
        <v>174940</v>
      </c>
      <c r="L11" s="268">
        <v>22752</v>
      </c>
      <c r="M11" s="269">
        <v>21605</v>
      </c>
      <c r="N11" s="270">
        <v>5.3</v>
      </c>
    </row>
    <row r="12" spans="1:16" ht="13.5" customHeight="1" x14ac:dyDescent="0.15">
      <c r="A12" s="248"/>
      <c r="B12" s="244"/>
      <c r="C12" s="244"/>
      <c r="D12" s="244"/>
      <c r="E12" s="244"/>
      <c r="F12" s="244"/>
      <c r="G12" s="1131" t="s">
        <v>473</v>
      </c>
      <c r="H12" s="1132"/>
      <c r="I12" s="1132"/>
      <c r="J12" s="1133"/>
      <c r="K12" s="267" t="s">
        <v>474</v>
      </c>
      <c r="L12" s="268" t="s">
        <v>474</v>
      </c>
      <c r="M12" s="269">
        <v>2278</v>
      </c>
      <c r="N12" s="270" t="s">
        <v>474</v>
      </c>
    </row>
    <row r="13" spans="1:16" ht="13.5" customHeight="1" x14ac:dyDescent="0.15">
      <c r="A13" s="248"/>
      <c r="B13" s="244"/>
      <c r="C13" s="244"/>
      <c r="D13" s="244"/>
      <c r="E13" s="244"/>
      <c r="F13" s="244"/>
      <c r="G13" s="1131" t="s">
        <v>475</v>
      </c>
      <c r="H13" s="1132"/>
      <c r="I13" s="1132"/>
      <c r="J13" s="1133"/>
      <c r="K13" s="267" t="s">
        <v>474</v>
      </c>
      <c r="L13" s="268" t="s">
        <v>474</v>
      </c>
      <c r="M13" s="269" t="s">
        <v>474</v>
      </c>
      <c r="N13" s="270" t="s">
        <v>474</v>
      </c>
    </row>
    <row r="14" spans="1:16" ht="13.5" customHeight="1" x14ac:dyDescent="0.15">
      <c r="A14" s="248"/>
      <c r="B14" s="244"/>
      <c r="C14" s="244"/>
      <c r="D14" s="244"/>
      <c r="E14" s="244"/>
      <c r="F14" s="244"/>
      <c r="G14" s="1131" t="s">
        <v>476</v>
      </c>
      <c r="H14" s="1132"/>
      <c r="I14" s="1132"/>
      <c r="J14" s="1133"/>
      <c r="K14" s="267">
        <v>33122</v>
      </c>
      <c r="L14" s="268">
        <v>4308</v>
      </c>
      <c r="M14" s="269">
        <v>5589</v>
      </c>
      <c r="N14" s="270">
        <v>-22.9</v>
      </c>
    </row>
    <row r="15" spans="1:16" ht="13.5" customHeight="1" x14ac:dyDescent="0.15">
      <c r="A15" s="248"/>
      <c r="B15" s="244"/>
      <c r="C15" s="244"/>
      <c r="D15" s="244"/>
      <c r="E15" s="244"/>
      <c r="F15" s="244"/>
      <c r="G15" s="1131" t="s">
        <v>477</v>
      </c>
      <c r="H15" s="1132"/>
      <c r="I15" s="1132"/>
      <c r="J15" s="1133"/>
      <c r="K15" s="267">
        <v>18553</v>
      </c>
      <c r="L15" s="268">
        <v>2413</v>
      </c>
      <c r="M15" s="269">
        <v>2911</v>
      </c>
      <c r="N15" s="270">
        <v>-17.100000000000001</v>
      </c>
    </row>
    <row r="16" spans="1:16" x14ac:dyDescent="0.15">
      <c r="A16" s="248"/>
      <c r="B16" s="244"/>
      <c r="C16" s="244"/>
      <c r="D16" s="244"/>
      <c r="E16" s="244"/>
      <c r="F16" s="244"/>
      <c r="G16" s="1134" t="s">
        <v>478</v>
      </c>
      <c r="H16" s="1135"/>
      <c r="I16" s="1135"/>
      <c r="J16" s="1136"/>
      <c r="K16" s="268">
        <v>-150309</v>
      </c>
      <c r="L16" s="268">
        <v>-19549</v>
      </c>
      <c r="M16" s="269">
        <v>-16243</v>
      </c>
      <c r="N16" s="270">
        <v>20.399999999999999</v>
      </c>
    </row>
    <row r="17" spans="1:16" x14ac:dyDescent="0.15">
      <c r="A17" s="248"/>
      <c r="B17" s="244"/>
      <c r="C17" s="244"/>
      <c r="D17" s="244"/>
      <c r="E17" s="244"/>
      <c r="F17" s="244"/>
      <c r="G17" s="1134" t="s">
        <v>171</v>
      </c>
      <c r="H17" s="1135"/>
      <c r="I17" s="1135"/>
      <c r="J17" s="1136"/>
      <c r="K17" s="268">
        <v>1234436</v>
      </c>
      <c r="L17" s="268">
        <v>160546</v>
      </c>
      <c r="M17" s="269">
        <v>164438</v>
      </c>
      <c r="N17" s="270">
        <v>-2.4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28" t="s">
        <v>483</v>
      </c>
      <c r="H21" s="1129"/>
      <c r="I21" s="1129"/>
      <c r="J21" s="1130"/>
      <c r="K21" s="280">
        <v>15.61</v>
      </c>
      <c r="L21" s="281">
        <v>15.05</v>
      </c>
      <c r="M21" s="282">
        <v>0.56000000000000005</v>
      </c>
      <c r="N21" s="249"/>
      <c r="O21" s="283"/>
      <c r="P21" s="279"/>
    </row>
    <row r="22" spans="1:16" s="284" customFormat="1" x14ac:dyDescent="0.15">
      <c r="A22" s="279"/>
      <c r="B22" s="249"/>
      <c r="C22" s="249"/>
      <c r="D22" s="249"/>
      <c r="E22" s="249"/>
      <c r="F22" s="249"/>
      <c r="G22" s="1128" t="s">
        <v>484</v>
      </c>
      <c r="H22" s="1129"/>
      <c r="I22" s="1129"/>
      <c r="J22" s="1130"/>
      <c r="K22" s="285">
        <v>97.7</v>
      </c>
      <c r="L22" s="286">
        <v>95.7</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19" t="s">
        <v>488</v>
      </c>
      <c r="H32" s="1120"/>
      <c r="I32" s="1120"/>
      <c r="J32" s="1121"/>
      <c r="K32" s="294">
        <v>782506</v>
      </c>
      <c r="L32" s="294">
        <v>101770</v>
      </c>
      <c r="M32" s="295">
        <v>104657</v>
      </c>
      <c r="N32" s="296">
        <v>-2.8</v>
      </c>
    </row>
    <row r="33" spans="1:16" ht="13.5" customHeight="1" x14ac:dyDescent="0.15">
      <c r="A33" s="248"/>
      <c r="B33" s="244"/>
      <c r="C33" s="244"/>
      <c r="D33" s="244"/>
      <c r="E33" s="244"/>
      <c r="F33" s="244"/>
      <c r="G33" s="1119" t="s">
        <v>489</v>
      </c>
      <c r="H33" s="1120"/>
      <c r="I33" s="1120"/>
      <c r="J33" s="1121"/>
      <c r="K33" s="294" t="s">
        <v>474</v>
      </c>
      <c r="L33" s="294" t="s">
        <v>474</v>
      </c>
      <c r="M33" s="295" t="s">
        <v>474</v>
      </c>
      <c r="N33" s="296" t="s">
        <v>474</v>
      </c>
    </row>
    <row r="34" spans="1:16" ht="27" customHeight="1" x14ac:dyDescent="0.15">
      <c r="A34" s="248"/>
      <c r="B34" s="244"/>
      <c r="C34" s="244"/>
      <c r="D34" s="244"/>
      <c r="E34" s="244"/>
      <c r="F34" s="244"/>
      <c r="G34" s="1119" t="s">
        <v>490</v>
      </c>
      <c r="H34" s="1120"/>
      <c r="I34" s="1120"/>
      <c r="J34" s="1121"/>
      <c r="K34" s="294" t="s">
        <v>474</v>
      </c>
      <c r="L34" s="294" t="s">
        <v>474</v>
      </c>
      <c r="M34" s="295">
        <v>419</v>
      </c>
      <c r="N34" s="296" t="s">
        <v>474</v>
      </c>
    </row>
    <row r="35" spans="1:16" ht="27" customHeight="1" x14ac:dyDescent="0.15">
      <c r="A35" s="248"/>
      <c r="B35" s="244"/>
      <c r="C35" s="244"/>
      <c r="D35" s="244"/>
      <c r="E35" s="244"/>
      <c r="F35" s="244"/>
      <c r="G35" s="1119" t="s">
        <v>491</v>
      </c>
      <c r="H35" s="1120"/>
      <c r="I35" s="1120"/>
      <c r="J35" s="1121"/>
      <c r="K35" s="294">
        <v>81648</v>
      </c>
      <c r="L35" s="294">
        <v>10619</v>
      </c>
      <c r="M35" s="295">
        <v>24121</v>
      </c>
      <c r="N35" s="296">
        <v>-56</v>
      </c>
    </row>
    <row r="36" spans="1:16" ht="27" customHeight="1" x14ac:dyDescent="0.15">
      <c r="A36" s="248"/>
      <c r="B36" s="244"/>
      <c r="C36" s="244"/>
      <c r="D36" s="244"/>
      <c r="E36" s="244"/>
      <c r="F36" s="244"/>
      <c r="G36" s="1119" t="s">
        <v>492</v>
      </c>
      <c r="H36" s="1120"/>
      <c r="I36" s="1120"/>
      <c r="J36" s="1121"/>
      <c r="K36" s="294">
        <v>186224</v>
      </c>
      <c r="L36" s="294">
        <v>24220</v>
      </c>
      <c r="M36" s="295">
        <v>4863</v>
      </c>
      <c r="N36" s="296">
        <v>398</v>
      </c>
    </row>
    <row r="37" spans="1:16" ht="13.5" customHeight="1" x14ac:dyDescent="0.15">
      <c r="A37" s="248"/>
      <c r="B37" s="244"/>
      <c r="C37" s="244"/>
      <c r="D37" s="244"/>
      <c r="E37" s="244"/>
      <c r="F37" s="244"/>
      <c r="G37" s="1119" t="s">
        <v>493</v>
      </c>
      <c r="H37" s="1120"/>
      <c r="I37" s="1120"/>
      <c r="J37" s="1121"/>
      <c r="K37" s="294">
        <v>667</v>
      </c>
      <c r="L37" s="294">
        <v>87</v>
      </c>
      <c r="M37" s="295">
        <v>2362</v>
      </c>
      <c r="N37" s="296">
        <v>-96.3</v>
      </c>
    </row>
    <row r="38" spans="1:16" ht="27" customHeight="1" x14ac:dyDescent="0.15">
      <c r="A38" s="248"/>
      <c r="B38" s="244"/>
      <c r="C38" s="244"/>
      <c r="D38" s="244"/>
      <c r="E38" s="244"/>
      <c r="F38" s="244"/>
      <c r="G38" s="1122" t="s">
        <v>494</v>
      </c>
      <c r="H38" s="1123"/>
      <c r="I38" s="1123"/>
      <c r="J38" s="1124"/>
      <c r="K38" s="297">
        <v>745</v>
      </c>
      <c r="L38" s="297">
        <v>97</v>
      </c>
      <c r="M38" s="298">
        <v>22</v>
      </c>
      <c r="N38" s="299">
        <v>340.9</v>
      </c>
      <c r="O38" s="293"/>
    </row>
    <row r="39" spans="1:16" x14ac:dyDescent="0.15">
      <c r="A39" s="248"/>
      <c r="B39" s="244"/>
      <c r="C39" s="244"/>
      <c r="D39" s="244"/>
      <c r="E39" s="244"/>
      <c r="F39" s="244"/>
      <c r="G39" s="1122" t="s">
        <v>495</v>
      </c>
      <c r="H39" s="1123"/>
      <c r="I39" s="1123"/>
      <c r="J39" s="1124"/>
      <c r="K39" s="300">
        <v>-22252</v>
      </c>
      <c r="L39" s="300">
        <v>-2894</v>
      </c>
      <c r="M39" s="301">
        <v>-5112</v>
      </c>
      <c r="N39" s="302">
        <v>-43.4</v>
      </c>
      <c r="O39" s="293"/>
    </row>
    <row r="40" spans="1:16" ht="27" customHeight="1" x14ac:dyDescent="0.15">
      <c r="A40" s="248"/>
      <c r="B40" s="244"/>
      <c r="C40" s="244"/>
      <c r="D40" s="244"/>
      <c r="E40" s="244"/>
      <c r="F40" s="244"/>
      <c r="G40" s="1119" t="s">
        <v>496</v>
      </c>
      <c r="H40" s="1120"/>
      <c r="I40" s="1120"/>
      <c r="J40" s="1121"/>
      <c r="K40" s="300">
        <v>-866886</v>
      </c>
      <c r="L40" s="300">
        <v>-112744</v>
      </c>
      <c r="M40" s="301">
        <v>-91802</v>
      </c>
      <c r="N40" s="302">
        <v>22.8</v>
      </c>
      <c r="O40" s="293"/>
    </row>
    <row r="41" spans="1:16" x14ac:dyDescent="0.15">
      <c r="A41" s="248"/>
      <c r="B41" s="244"/>
      <c r="C41" s="244"/>
      <c r="D41" s="244"/>
      <c r="E41" s="244"/>
      <c r="F41" s="244"/>
      <c r="G41" s="1125" t="s">
        <v>281</v>
      </c>
      <c r="H41" s="1126"/>
      <c r="I41" s="1126"/>
      <c r="J41" s="1127"/>
      <c r="K41" s="294">
        <v>162652</v>
      </c>
      <c r="L41" s="300">
        <v>21154</v>
      </c>
      <c r="M41" s="301">
        <v>39530</v>
      </c>
      <c r="N41" s="302">
        <v>-46.5</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2" t="s">
        <v>465</v>
      </c>
      <c r="J49" s="1114" t="s">
        <v>500</v>
      </c>
      <c r="K49" s="1115"/>
      <c r="L49" s="1115"/>
      <c r="M49" s="1115"/>
      <c r="N49" s="1116"/>
    </row>
    <row r="50" spans="1:14" x14ac:dyDescent="0.15">
      <c r="A50" s="248"/>
      <c r="B50" s="244"/>
      <c r="C50" s="244"/>
      <c r="D50" s="244"/>
      <c r="E50" s="244"/>
      <c r="F50" s="244"/>
      <c r="G50" s="312"/>
      <c r="H50" s="313"/>
      <c r="I50" s="1113"/>
      <c r="J50" s="314" t="s">
        <v>501</v>
      </c>
      <c r="K50" s="315" t="s">
        <v>502</v>
      </c>
      <c r="L50" s="316" t="s">
        <v>503</v>
      </c>
      <c r="M50" s="317" t="s">
        <v>504</v>
      </c>
      <c r="N50" s="318" t="s">
        <v>505</v>
      </c>
    </row>
    <row r="51" spans="1:14" x14ac:dyDescent="0.15">
      <c r="A51" s="248"/>
      <c r="B51" s="244"/>
      <c r="C51" s="244"/>
      <c r="D51" s="244"/>
      <c r="E51" s="244"/>
      <c r="F51" s="244"/>
      <c r="G51" s="310" t="s">
        <v>506</v>
      </c>
      <c r="H51" s="311"/>
      <c r="I51" s="319">
        <v>1315201</v>
      </c>
      <c r="J51" s="320">
        <v>162070</v>
      </c>
      <c r="K51" s="321">
        <v>141.4</v>
      </c>
      <c r="L51" s="322">
        <v>174443</v>
      </c>
      <c r="M51" s="323">
        <v>52.1</v>
      </c>
      <c r="N51" s="324">
        <v>89.3</v>
      </c>
    </row>
    <row r="52" spans="1:14" x14ac:dyDescent="0.15">
      <c r="A52" s="248"/>
      <c r="B52" s="244"/>
      <c r="C52" s="244"/>
      <c r="D52" s="244"/>
      <c r="E52" s="244"/>
      <c r="F52" s="244"/>
      <c r="G52" s="325"/>
      <c r="H52" s="326" t="s">
        <v>507</v>
      </c>
      <c r="I52" s="327">
        <v>709116</v>
      </c>
      <c r="J52" s="328">
        <v>87383</v>
      </c>
      <c r="K52" s="329">
        <v>73.400000000000006</v>
      </c>
      <c r="L52" s="330">
        <v>89518</v>
      </c>
      <c r="M52" s="331">
        <v>60.1</v>
      </c>
      <c r="N52" s="332">
        <v>13.3</v>
      </c>
    </row>
    <row r="53" spans="1:14" x14ac:dyDescent="0.15">
      <c r="A53" s="248"/>
      <c r="B53" s="244"/>
      <c r="C53" s="244"/>
      <c r="D53" s="244"/>
      <c r="E53" s="244"/>
      <c r="F53" s="244"/>
      <c r="G53" s="310" t="s">
        <v>508</v>
      </c>
      <c r="H53" s="311"/>
      <c r="I53" s="319">
        <v>2140036</v>
      </c>
      <c r="J53" s="320">
        <v>268613</v>
      </c>
      <c r="K53" s="321">
        <v>65.7</v>
      </c>
      <c r="L53" s="322">
        <v>192544</v>
      </c>
      <c r="M53" s="323">
        <v>10.4</v>
      </c>
      <c r="N53" s="324">
        <v>55.3</v>
      </c>
    </row>
    <row r="54" spans="1:14" x14ac:dyDescent="0.15">
      <c r="A54" s="248"/>
      <c r="B54" s="244"/>
      <c r="C54" s="244"/>
      <c r="D54" s="244"/>
      <c r="E54" s="244"/>
      <c r="F54" s="244"/>
      <c r="G54" s="325"/>
      <c r="H54" s="326" t="s">
        <v>507</v>
      </c>
      <c r="I54" s="327">
        <v>945260</v>
      </c>
      <c r="J54" s="328">
        <v>118647</v>
      </c>
      <c r="K54" s="329">
        <v>35.799999999999997</v>
      </c>
      <c r="L54" s="330">
        <v>82235</v>
      </c>
      <c r="M54" s="331">
        <v>-8.1</v>
      </c>
      <c r="N54" s="332">
        <v>43.9</v>
      </c>
    </row>
    <row r="55" spans="1:14" x14ac:dyDescent="0.15">
      <c r="A55" s="248"/>
      <c r="B55" s="244"/>
      <c r="C55" s="244"/>
      <c r="D55" s="244"/>
      <c r="E55" s="244"/>
      <c r="F55" s="244"/>
      <c r="G55" s="310" t="s">
        <v>509</v>
      </c>
      <c r="H55" s="311"/>
      <c r="I55" s="319">
        <v>925762</v>
      </c>
      <c r="J55" s="320">
        <v>117378</v>
      </c>
      <c r="K55" s="321">
        <v>-56.3</v>
      </c>
      <c r="L55" s="322">
        <v>146140</v>
      </c>
      <c r="M55" s="323">
        <v>-24.1</v>
      </c>
      <c r="N55" s="324">
        <v>-32.200000000000003</v>
      </c>
    </row>
    <row r="56" spans="1:14" x14ac:dyDescent="0.15">
      <c r="A56" s="248"/>
      <c r="B56" s="244"/>
      <c r="C56" s="244"/>
      <c r="D56" s="244"/>
      <c r="E56" s="244"/>
      <c r="F56" s="244"/>
      <c r="G56" s="325"/>
      <c r="H56" s="326" t="s">
        <v>507</v>
      </c>
      <c r="I56" s="327">
        <v>437852</v>
      </c>
      <c r="J56" s="328">
        <v>55516</v>
      </c>
      <c r="K56" s="329">
        <v>-53.2</v>
      </c>
      <c r="L56" s="330">
        <v>75451</v>
      </c>
      <c r="M56" s="331">
        <v>-8.1999999999999993</v>
      </c>
      <c r="N56" s="332">
        <v>-45</v>
      </c>
    </row>
    <row r="57" spans="1:14" x14ac:dyDescent="0.15">
      <c r="A57" s="248"/>
      <c r="B57" s="244"/>
      <c r="C57" s="244"/>
      <c r="D57" s="244"/>
      <c r="E57" s="244"/>
      <c r="F57" s="244"/>
      <c r="G57" s="310" t="s">
        <v>510</v>
      </c>
      <c r="H57" s="311"/>
      <c r="I57" s="319">
        <v>875749</v>
      </c>
      <c r="J57" s="320">
        <v>112420</v>
      </c>
      <c r="K57" s="321">
        <v>-4.2</v>
      </c>
      <c r="L57" s="322">
        <v>146641</v>
      </c>
      <c r="M57" s="323">
        <v>0.3</v>
      </c>
      <c r="N57" s="324">
        <v>-4.5</v>
      </c>
    </row>
    <row r="58" spans="1:14" x14ac:dyDescent="0.15">
      <c r="A58" s="248"/>
      <c r="B58" s="244"/>
      <c r="C58" s="244"/>
      <c r="D58" s="244"/>
      <c r="E58" s="244"/>
      <c r="F58" s="244"/>
      <c r="G58" s="325"/>
      <c r="H58" s="326" t="s">
        <v>507</v>
      </c>
      <c r="I58" s="327">
        <v>428455</v>
      </c>
      <c r="J58" s="328">
        <v>55001</v>
      </c>
      <c r="K58" s="329">
        <v>-0.9</v>
      </c>
      <c r="L58" s="330">
        <v>68142</v>
      </c>
      <c r="M58" s="331">
        <v>-9.6999999999999993</v>
      </c>
      <c r="N58" s="332">
        <v>8.8000000000000007</v>
      </c>
    </row>
    <row r="59" spans="1:14" x14ac:dyDescent="0.15">
      <c r="A59" s="248"/>
      <c r="B59" s="244"/>
      <c r="C59" s="244"/>
      <c r="D59" s="244"/>
      <c r="E59" s="244"/>
      <c r="F59" s="244"/>
      <c r="G59" s="310" t="s">
        <v>511</v>
      </c>
      <c r="H59" s="311"/>
      <c r="I59" s="319">
        <v>1279494</v>
      </c>
      <c r="J59" s="320">
        <v>166406</v>
      </c>
      <c r="K59" s="321">
        <v>48</v>
      </c>
      <c r="L59" s="322">
        <v>174587</v>
      </c>
      <c r="M59" s="323">
        <v>19.100000000000001</v>
      </c>
      <c r="N59" s="324">
        <v>28.9</v>
      </c>
    </row>
    <row r="60" spans="1:14" x14ac:dyDescent="0.15">
      <c r="A60" s="248"/>
      <c r="B60" s="244"/>
      <c r="C60" s="244"/>
      <c r="D60" s="244"/>
      <c r="E60" s="244"/>
      <c r="F60" s="244"/>
      <c r="G60" s="325"/>
      <c r="H60" s="326" t="s">
        <v>507</v>
      </c>
      <c r="I60" s="333">
        <v>746840</v>
      </c>
      <c r="J60" s="328">
        <v>97131</v>
      </c>
      <c r="K60" s="329">
        <v>76.599999999999994</v>
      </c>
      <c r="L60" s="330">
        <v>79695</v>
      </c>
      <c r="M60" s="331">
        <v>17</v>
      </c>
      <c r="N60" s="332">
        <v>59.6</v>
      </c>
    </row>
    <row r="61" spans="1:14" x14ac:dyDescent="0.15">
      <c r="A61" s="248"/>
      <c r="B61" s="244"/>
      <c r="C61" s="244"/>
      <c r="D61" s="244"/>
      <c r="E61" s="244"/>
      <c r="F61" s="244"/>
      <c r="G61" s="310" t="s">
        <v>512</v>
      </c>
      <c r="H61" s="334"/>
      <c r="I61" s="335">
        <v>1307248</v>
      </c>
      <c r="J61" s="336">
        <v>165377</v>
      </c>
      <c r="K61" s="337">
        <v>38.9</v>
      </c>
      <c r="L61" s="338">
        <v>166871</v>
      </c>
      <c r="M61" s="339">
        <v>11.6</v>
      </c>
      <c r="N61" s="324">
        <v>27.3</v>
      </c>
    </row>
    <row r="62" spans="1:14" x14ac:dyDescent="0.15">
      <c r="A62" s="248"/>
      <c r="B62" s="244"/>
      <c r="C62" s="244"/>
      <c r="D62" s="244"/>
      <c r="E62" s="244"/>
      <c r="F62" s="244"/>
      <c r="G62" s="325"/>
      <c r="H62" s="326" t="s">
        <v>507</v>
      </c>
      <c r="I62" s="327">
        <v>653505</v>
      </c>
      <c r="J62" s="328">
        <v>82736</v>
      </c>
      <c r="K62" s="329">
        <v>26.3</v>
      </c>
      <c r="L62" s="330">
        <v>79008</v>
      </c>
      <c r="M62" s="331">
        <v>10.199999999999999</v>
      </c>
      <c r="N62" s="332">
        <v>16.100000000000001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51.87</v>
      </c>
      <c r="G47" s="12">
        <v>54.83</v>
      </c>
      <c r="H47" s="12">
        <v>61.36</v>
      </c>
      <c r="I47" s="12">
        <v>64.88</v>
      </c>
      <c r="J47" s="13">
        <v>70.930000000000007</v>
      </c>
    </row>
    <row r="48" spans="2:10" ht="57.75" customHeight="1" x14ac:dyDescent="0.15">
      <c r="B48" s="14"/>
      <c r="C48" s="1139" t="s">
        <v>4</v>
      </c>
      <c r="D48" s="1139"/>
      <c r="E48" s="1140"/>
      <c r="F48" s="15">
        <v>13.15</v>
      </c>
      <c r="G48" s="16">
        <v>6.69</v>
      </c>
      <c r="H48" s="16">
        <v>6.02</v>
      </c>
      <c r="I48" s="16">
        <v>10.199999999999999</v>
      </c>
      <c r="J48" s="17">
        <v>6.17</v>
      </c>
    </row>
    <row r="49" spans="2:10" ht="57.75" customHeight="1" thickBot="1" x14ac:dyDescent="0.2">
      <c r="B49" s="18"/>
      <c r="C49" s="1141" t="s">
        <v>5</v>
      </c>
      <c r="D49" s="1141"/>
      <c r="E49" s="1142"/>
      <c r="F49" s="19">
        <v>9.5</v>
      </c>
      <c r="G49" s="20">
        <v>1.08</v>
      </c>
      <c r="H49" s="20">
        <v>8.07</v>
      </c>
      <c r="I49" s="20">
        <v>4.4400000000000004</v>
      </c>
      <c r="J49" s="21">
        <v>0.96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519</v>
      </c>
      <c r="D34" s="1149"/>
      <c r="E34" s="1150"/>
      <c r="F34" s="32">
        <v>13.14</v>
      </c>
      <c r="G34" s="33">
        <v>6.65</v>
      </c>
      <c r="H34" s="33">
        <v>6.01</v>
      </c>
      <c r="I34" s="33">
        <v>10.19</v>
      </c>
      <c r="J34" s="34">
        <v>6.15</v>
      </c>
      <c r="K34" s="22"/>
      <c r="L34" s="22"/>
      <c r="M34" s="22"/>
      <c r="N34" s="22"/>
      <c r="O34" s="22"/>
      <c r="P34" s="22"/>
    </row>
    <row r="35" spans="1:16" ht="39" customHeight="1" x14ac:dyDescent="0.15">
      <c r="A35" s="22"/>
      <c r="B35" s="35"/>
      <c r="C35" s="1143" t="s">
        <v>520</v>
      </c>
      <c r="D35" s="1144"/>
      <c r="E35" s="1145"/>
      <c r="F35" s="36">
        <v>0.49</v>
      </c>
      <c r="G35" s="37">
        <v>0.32</v>
      </c>
      <c r="H35" s="37">
        <v>0.19</v>
      </c>
      <c r="I35" s="37">
        <v>0</v>
      </c>
      <c r="J35" s="38">
        <v>0.09</v>
      </c>
      <c r="K35" s="22"/>
      <c r="L35" s="22"/>
      <c r="M35" s="22"/>
      <c r="N35" s="22"/>
      <c r="O35" s="22"/>
      <c r="P35" s="22"/>
    </row>
    <row r="36" spans="1:16" ht="39" customHeight="1" x14ac:dyDescent="0.15">
      <c r="A36" s="22"/>
      <c r="B36" s="35"/>
      <c r="C36" s="1143" t="s">
        <v>521</v>
      </c>
      <c r="D36" s="1144"/>
      <c r="E36" s="1145"/>
      <c r="F36" s="36">
        <v>0.03</v>
      </c>
      <c r="G36" s="37">
        <v>0.01</v>
      </c>
      <c r="H36" s="37">
        <v>0.02</v>
      </c>
      <c r="I36" s="37">
        <v>0.03</v>
      </c>
      <c r="J36" s="38">
        <v>0.03</v>
      </c>
      <c r="K36" s="22"/>
      <c r="L36" s="22"/>
      <c r="M36" s="22"/>
      <c r="N36" s="22"/>
      <c r="O36" s="22"/>
      <c r="P36" s="22"/>
    </row>
    <row r="37" spans="1:16" ht="39" customHeight="1" x14ac:dyDescent="0.15">
      <c r="A37" s="22"/>
      <c r="B37" s="35"/>
      <c r="C37" s="1143" t="s">
        <v>522</v>
      </c>
      <c r="D37" s="1144"/>
      <c r="E37" s="1145"/>
      <c r="F37" s="36">
        <v>0.01</v>
      </c>
      <c r="G37" s="37">
        <v>0.04</v>
      </c>
      <c r="H37" s="37">
        <v>0.01</v>
      </c>
      <c r="I37" s="37">
        <v>0.01</v>
      </c>
      <c r="J37" s="38">
        <v>0.02</v>
      </c>
      <c r="K37" s="22"/>
      <c r="L37" s="22"/>
      <c r="M37" s="22"/>
      <c r="N37" s="22"/>
      <c r="O37" s="22"/>
      <c r="P37" s="22"/>
    </row>
    <row r="38" spans="1:16" ht="39" customHeight="1" x14ac:dyDescent="0.15">
      <c r="A38" s="22"/>
      <c r="B38" s="35"/>
      <c r="C38" s="1143" t="s">
        <v>523</v>
      </c>
      <c r="D38" s="1144"/>
      <c r="E38" s="1145"/>
      <c r="F38" s="36">
        <v>0.05</v>
      </c>
      <c r="G38" s="37">
        <v>0.04</v>
      </c>
      <c r="H38" s="37">
        <v>0.04</v>
      </c>
      <c r="I38" s="37">
        <v>0.04</v>
      </c>
      <c r="J38" s="38">
        <v>0.01</v>
      </c>
      <c r="K38" s="22"/>
      <c r="L38" s="22"/>
      <c r="M38" s="22"/>
      <c r="N38" s="22"/>
      <c r="O38" s="22"/>
      <c r="P38" s="22"/>
    </row>
    <row r="39" spans="1:16" ht="39" customHeight="1" x14ac:dyDescent="0.15">
      <c r="A39" s="22"/>
      <c r="B39" s="35"/>
      <c r="C39" s="1143" t="s">
        <v>524</v>
      </c>
      <c r="D39" s="1144"/>
      <c r="E39" s="1145"/>
      <c r="F39" s="36">
        <v>0.13</v>
      </c>
      <c r="G39" s="37">
        <v>0.03</v>
      </c>
      <c r="H39" s="37">
        <v>0.12</v>
      </c>
      <c r="I39" s="37">
        <v>0.03</v>
      </c>
      <c r="J39" s="38">
        <v>0</v>
      </c>
      <c r="K39" s="22"/>
      <c r="L39" s="22"/>
      <c r="M39" s="22"/>
      <c r="N39" s="22"/>
      <c r="O39" s="22"/>
      <c r="P39" s="22"/>
    </row>
    <row r="40" spans="1:16" ht="39" customHeight="1" x14ac:dyDescent="0.15">
      <c r="A40" s="22"/>
      <c r="B40" s="35"/>
      <c r="C40" s="1143" t="s">
        <v>525</v>
      </c>
      <c r="D40" s="1144"/>
      <c r="E40" s="1145"/>
      <c r="F40" s="36">
        <v>0.02</v>
      </c>
      <c r="G40" s="37">
        <v>0.02</v>
      </c>
      <c r="H40" s="37">
        <v>0.03</v>
      </c>
      <c r="I40" s="37">
        <v>0.01</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526</v>
      </c>
      <c r="D42" s="1144"/>
      <c r="E42" s="1145"/>
      <c r="F42" s="36" t="s">
        <v>474</v>
      </c>
      <c r="G42" s="37" t="s">
        <v>474</v>
      </c>
      <c r="H42" s="37" t="s">
        <v>474</v>
      </c>
      <c r="I42" s="37" t="s">
        <v>474</v>
      </c>
      <c r="J42" s="38" t="s">
        <v>474</v>
      </c>
      <c r="K42" s="22"/>
      <c r="L42" s="22"/>
      <c r="M42" s="22"/>
      <c r="N42" s="22"/>
      <c r="O42" s="22"/>
      <c r="P42" s="22"/>
    </row>
    <row r="43" spans="1:16" ht="39" customHeight="1" thickBot="1" x14ac:dyDescent="0.2">
      <c r="A43" s="22"/>
      <c r="B43" s="40"/>
      <c r="C43" s="1146" t="s">
        <v>527</v>
      </c>
      <c r="D43" s="1147"/>
      <c r="E43" s="1148"/>
      <c r="F43" s="41">
        <v>0.47</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865</v>
      </c>
      <c r="L45" s="60">
        <v>971</v>
      </c>
      <c r="M45" s="60">
        <v>838</v>
      </c>
      <c r="N45" s="60">
        <v>791</v>
      </c>
      <c r="O45" s="61">
        <v>783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x14ac:dyDescent="0.15">
      <c r="A48" s="48"/>
      <c r="B48" s="1161"/>
      <c r="C48" s="1162"/>
      <c r="D48" s="62"/>
      <c r="E48" s="1153" t="s">
        <v>15</v>
      </c>
      <c r="F48" s="1153"/>
      <c r="G48" s="1153"/>
      <c r="H48" s="1153"/>
      <c r="I48" s="1153"/>
      <c r="J48" s="1154"/>
      <c r="K48" s="63">
        <v>100</v>
      </c>
      <c r="L48" s="64">
        <v>95</v>
      </c>
      <c r="M48" s="64">
        <v>80</v>
      </c>
      <c r="N48" s="64">
        <v>92</v>
      </c>
      <c r="O48" s="65">
        <v>82</v>
      </c>
      <c r="P48" s="48"/>
      <c r="Q48" s="48"/>
      <c r="R48" s="48"/>
      <c r="S48" s="48"/>
      <c r="T48" s="48"/>
      <c r="U48" s="48"/>
    </row>
    <row r="49" spans="1:21" ht="30.75" customHeight="1" x14ac:dyDescent="0.15">
      <c r="A49" s="48"/>
      <c r="B49" s="1161"/>
      <c r="C49" s="1162"/>
      <c r="D49" s="62"/>
      <c r="E49" s="1153" t="s">
        <v>16</v>
      </c>
      <c r="F49" s="1153"/>
      <c r="G49" s="1153"/>
      <c r="H49" s="1153"/>
      <c r="I49" s="1153"/>
      <c r="J49" s="1154"/>
      <c r="K49" s="63">
        <v>183</v>
      </c>
      <c r="L49" s="64">
        <v>187</v>
      </c>
      <c r="M49" s="64">
        <v>187</v>
      </c>
      <c r="N49" s="64">
        <v>184</v>
      </c>
      <c r="O49" s="65">
        <v>186</v>
      </c>
      <c r="P49" s="48"/>
      <c r="Q49" s="48"/>
      <c r="R49" s="48"/>
      <c r="S49" s="48"/>
      <c r="T49" s="48"/>
      <c r="U49" s="48"/>
    </row>
    <row r="50" spans="1:21" ht="30.75" customHeight="1" x14ac:dyDescent="0.15">
      <c r="A50" s="48"/>
      <c r="B50" s="1161"/>
      <c r="C50" s="1162"/>
      <c r="D50" s="62"/>
      <c r="E50" s="1153" t="s">
        <v>17</v>
      </c>
      <c r="F50" s="1153"/>
      <c r="G50" s="1153"/>
      <c r="H50" s="1153"/>
      <c r="I50" s="1153"/>
      <c r="J50" s="1154"/>
      <c r="K50" s="63">
        <v>13</v>
      </c>
      <c r="L50" s="64">
        <v>12</v>
      </c>
      <c r="M50" s="64">
        <v>12</v>
      </c>
      <c r="N50" s="64">
        <v>8</v>
      </c>
      <c r="O50" s="65">
        <v>1</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474</v>
      </c>
      <c r="L51" s="64" t="s">
        <v>474</v>
      </c>
      <c r="M51" s="64" t="s">
        <v>474</v>
      </c>
      <c r="N51" s="64" t="s">
        <v>474</v>
      </c>
      <c r="O51" s="65">
        <v>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849</v>
      </c>
      <c r="L52" s="64">
        <v>951</v>
      </c>
      <c r="M52" s="64">
        <v>895</v>
      </c>
      <c r="N52" s="64">
        <v>897</v>
      </c>
      <c r="O52" s="65">
        <v>889</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312</v>
      </c>
      <c r="L53" s="69">
        <v>314</v>
      </c>
      <c r="M53" s="69">
        <v>222</v>
      </c>
      <c r="N53" s="69">
        <v>178</v>
      </c>
      <c r="O53" s="70">
        <v>164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