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56404\Downloads\"/>
    </mc:Choice>
  </mc:AlternateContent>
  <xr:revisionPtr revIDLastSave="0" documentId="8_{81C9F593-1670-4903-99DD-E5DA80F2FC8C}" xr6:coauthVersionLast="47" xr6:coauthVersionMax="47" xr10:uidLastSave="{00000000-0000-0000-0000-000000000000}"/>
  <bookViews>
    <workbookView xWindow="-105" yWindow="165" windowWidth="19665" windowHeight="14925"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35" i="10" l="1"/>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BE35" i="10"/>
  <c r="C35" i="10"/>
  <c r="BW34" i="10"/>
  <c r="BE34" i="10"/>
  <c r="C34" i="10"/>
  <c r="U34" i="10" s="1"/>
  <c r="U35" i="10" s="1"/>
  <c r="U36" i="10" s="1"/>
  <c r="BW35" i="10" l="1"/>
  <c r="BW36" i="10" s="1"/>
  <c r="BW37" i="10" s="1"/>
  <c r="BW38" i="10" s="1"/>
  <c r="BW39" i="10" s="1"/>
  <c r="BW40" i="10" s="1"/>
  <c r="BW41" i="10" s="1"/>
  <c r="BW42" i="10" s="1"/>
  <c r="BW43" i="10" s="1"/>
  <c r="AM34" i="10"/>
  <c r="AM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CO34" i="10" l="1"/>
  <c r="CO35" i="10" s="1"/>
</calcChain>
</file>

<file path=xl/sharedStrings.xml><?xml version="1.0" encoding="utf-8"?>
<sst xmlns="http://schemas.openxmlformats.org/spreadsheetml/2006/main" count="1181" uniqueCount="577">
  <si>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</si>
  <si>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</si>
  <si>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</si>
  <si>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</si>
  <si>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</si>
  <si>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</si>
  <si>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</si>
  <si>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</si>
  <si>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</si>
  <si>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</si>
  <si>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</si>
  <si>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</si>
  <si>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</si>
  <si>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</si>
  <si>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</si>
  <si>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</si>
  <si>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</si>
  <si>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</si>
  <si>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</si>
  <si>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</si>
  <si>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</si>
  <si>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</si>
  <si>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</si>
  <si>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</si>
  <si>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</si>
  <si>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</si>
  <si>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</si>
  <si>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</si>
  <si>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</si>
  <si>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</si>
  <si>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</si>
  <si>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</si>
  <si>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</si>
  <si>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</si>
  <si>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</si>
  <si>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</si>
  <si>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</si>
  <si>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</si>
  <si>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</si>
  <si>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</si>
  <si>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</si>
  <si>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</si>
  <si>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</si>
  <si>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</si>
  <si>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</si>
  <si>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</si>
  <si>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</si>
  <si>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</si>
  <si>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</si>
  <si>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</si>
  <si>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</si>
  <si>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</si>
  <si>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</si>
  <si>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</si>
  <si>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</si>
  <si>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</si>
  <si>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</si>
  <si>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</si>
  <si>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</si>
  <si>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</si>
  <si>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</si>
  <si>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</si>
  <si>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</si>
  <si>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</si>
  <si>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</si>
  <si>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</si>
  <si>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</si>
  <si>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</si>
  <si>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</si>
  <si>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</si>
  <si>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</si>
  <si>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</si>
  <si>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</si>
  <si>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</si>
  <si>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</si>
  <si>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</si>
  <si>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</si>
  <si>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</si>
  <si>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</si>
  <si>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</si>
  <si>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</si>
  <si>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Ⅱ－０</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</si>
  <si>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</si>
  <si>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</si>
  <si>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</si>
  <si>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</si>
  <si>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</si>
  <si>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</si>
  <si>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</si>
  <si>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</si>
  <si>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</si>
  <si>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</si>
  <si>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</si>
  <si>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</si>
  <si>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中土佐町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</si>
  <si>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</si>
  <si>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</si>
  <si>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</si>
  <si>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</si>
  <si>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</si>
  <si>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</si>
  <si>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</si>
  <si>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</si>
  <si>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</si>
  <si>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</si>
  <si>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</si>
  <si>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</si>
  <si>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</si>
  <si>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</si>
  <si>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</si>
  <si>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</si>
  <si>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</si>
  <si>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</si>
  <si>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</si>
  <si>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</si>
  <si>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</si>
  <si>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</si>
  <si>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</si>
  <si>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-12.3</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</si>
  <si>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</si>
  <si>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</si>
  <si>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</si>
  <si>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</si>
  <si>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</si>
  <si>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</si>
  <si>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</si>
  <si>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</si>
  <si>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</si>
  <si>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</si>
  <si>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</si>
  <si>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</si>
  <si>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</si>
  <si>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</si>
  <si>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</si>
  <si>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</si>
  <si>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</si>
  <si>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</si>
  <si>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</si>
  <si>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</si>
  <si>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</si>
  <si>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</si>
  <si>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-2.8</t>
    <phoneticPr fontId="5"/>
  </si>
  <si>
    <t>基準財政需要額</t>
    <phoneticPr fontId="25"/>
  </si>
  <si>
    <t>うち日本人(％)</t>
    <phoneticPr fontId="5"/>
  </si>
  <si>
    <t>-2.9</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</si>
  <si>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</si>
  <si>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</si>
  <si>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</si>
  <si>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</si>
  <si>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</si>
  <si>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</si>
  <si>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</si>
  <si>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</si>
  <si>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</si>
  <si>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</si>
  <si>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</si>
  <si>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</si>
  <si>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</si>
  <si>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</si>
  <si>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</si>
  <si>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</si>
  <si>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</si>
  <si>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</si>
  <si>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</si>
  <si>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</si>
  <si>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</si>
  <si>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</si>
  <si>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</si>
  <si>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</si>
  <si>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</si>
  <si>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</si>
  <si>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</si>
  <si>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</si>
  <si>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</si>
  <si>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</si>
  <si>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</si>
  <si>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</si>
  <si>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</si>
  <si>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</si>
  <si>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</si>
  <si>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</si>
  <si>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</si>
  <si>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</si>
  <si>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</si>
  <si>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</si>
  <si>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</si>
  <si>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</si>
  <si>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</si>
  <si>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</si>
  <si>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</si>
  <si>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</si>
  <si>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</si>
  <si>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</si>
  <si>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</si>
  <si>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</si>
  <si>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</si>
  <si>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</si>
  <si>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</si>
  <si>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</si>
  <si>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</si>
  <si>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</si>
  <si>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</si>
  <si>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</si>
  <si>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</si>
  <si>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高知県中土佐町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</si>
  <si>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</si>
  <si>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</si>
  <si>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</si>
  <si>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</si>
  <si>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</si>
  <si>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</si>
  <si>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</si>
  <si>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</si>
  <si>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</si>
  <si>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</si>
  <si>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</si>
  <si>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</si>
  <si>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</si>
  <si>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</si>
  <si>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</si>
  <si>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</si>
  <si>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</si>
  <si>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</si>
  <si>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</si>
  <si>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</si>
  <si>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</si>
  <si>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</si>
  <si>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</si>
  <si>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</si>
  <si>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</si>
  <si>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</si>
  <si>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</si>
  <si>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</si>
  <si>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</si>
  <si>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</si>
  <si>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</si>
  <si>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</si>
  <si>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</si>
  <si>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</si>
  <si>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</si>
  <si>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</si>
  <si>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</si>
  <si>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</si>
  <si>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</si>
  <si>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</si>
  <si>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</si>
  <si>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</si>
  <si>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</si>
  <si>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</si>
  <si>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</si>
  <si>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</si>
  <si>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</si>
  <si>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</si>
  <si>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</si>
  <si>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</si>
  <si>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</si>
  <si>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</si>
  <si>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</si>
  <si>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</si>
  <si>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</si>
  <si>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</si>
  <si>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</si>
  <si>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</si>
  <si>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</si>
  <si>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</si>
  <si>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</si>
  <si>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</si>
  <si>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</si>
  <si>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</si>
  <si>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</si>
  <si>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</si>
  <si>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</si>
  <si>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</si>
  <si>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</si>
  <si>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</si>
  <si>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</si>
  <si>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</si>
  <si>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</si>
  <si>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</si>
  <si>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</si>
  <si>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</si>
  <si>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</si>
  <si>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</si>
  <si>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</si>
  <si>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</si>
  <si>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</si>
  <si>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</si>
  <si>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</si>
  <si>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</si>
  <si>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</si>
  <si>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</si>
  <si>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</si>
  <si>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</si>
  <si>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</si>
  <si>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</si>
  <si>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</si>
  <si>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</si>
  <si>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</si>
  <si>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</si>
  <si>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</si>
  <si>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</si>
  <si>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</si>
  <si>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</si>
  <si>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</si>
  <si>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</si>
  <si>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</si>
  <si>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</si>
  <si>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</si>
  <si>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</si>
  <si>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</si>
  <si>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</si>
  <si>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</si>
  <si>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</si>
  <si>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</si>
  <si>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</si>
  <si>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</si>
  <si>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</si>
  <si>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</si>
  <si>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</si>
  <si>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</si>
  <si>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</si>
  <si>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</si>
  <si>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</si>
  <si>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</si>
  <si>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下水道</t>
    <phoneticPr fontId="5"/>
  </si>
  <si>
    <t>加入世帯数(世帯)</t>
  </si>
  <si>
    <t>　繰出金</t>
    <phoneticPr fontId="5"/>
  </si>
  <si>
    <t>　うち減収補塡債(特例分)</t>
    <rPh sb="4" eb="5">
      <t>シュウ</t>
    </rPh>
    <rPh sb="9" eb="10">
      <t>トク</t>
    </rPh>
    <rPh sb="10" eb="11">
      <t>レイ</t>
    </rPh>
    <rPh sb="11" eb="12">
      <t>ブン</t>
    </rPh>
    <phoneticPr fontId="16"/>
  </si>
  <si>
    <t>介護サービス</t>
    <phoneticPr fontId="5"/>
  </si>
  <si>
    <t>被保険者数(人)</t>
  </si>
  <si>
    <t>　積立金</t>
    <phoneticPr fontId="5"/>
  </si>
  <si>
    <t>　うち臨時財政対策債</t>
    <phoneticPr fontId="5"/>
  </si>
  <si>
    <t>上水道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</si>
  <si>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</si>
  <si>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</si>
  <si>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</si>
  <si>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</si>
  <si>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</si>
  <si>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</si>
  <si>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</si>
  <si>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</si>
  <si>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</si>
  <si>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</si>
  <si>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</si>
  <si>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</si>
  <si>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</si>
  <si>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</si>
  <si>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</si>
  <si>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</si>
  <si>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</si>
  <si>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</si>
  <si>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</si>
  <si>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</si>
  <si>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</si>
  <si>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</si>
  <si>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高知県中土佐町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</si>
  <si>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</si>
  <si>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</si>
  <si>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</si>
  <si>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</si>
  <si>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</si>
  <si>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</si>
  <si>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</si>
  <si>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</si>
  <si>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</si>
  <si>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</si>
  <si>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</si>
  <si>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</si>
  <si>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</si>
  <si>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</si>
  <si>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</si>
  <si>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</si>
  <si>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</si>
  <si>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</si>
  <si>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</si>
  <si>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</si>
  <si>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</si>
  <si>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</si>
  <si>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</si>
  <si>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</si>
  <si>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</si>
  <si>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</si>
  <si>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</si>
  <si>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</si>
  <si>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</si>
  <si>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</si>
  <si>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</si>
  <si>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</si>
  <si>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</si>
  <si>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</si>
  <si>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</si>
  <si>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</si>
  <si>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簡易水道事業会計</t>
    <phoneticPr fontId="5"/>
  </si>
  <si>
    <t>法適用企業</t>
    <phoneticPr fontId="5"/>
  </si>
  <si>
    <t>農業集落排水事業会計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</si>
  <si>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</si>
  <si>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</si>
  <si>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</si>
  <si>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</si>
  <si>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</si>
  <si>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</si>
  <si>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</si>
  <si>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</si>
  <si>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</si>
  <si>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</si>
  <si>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</si>
  <si>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</si>
  <si>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</si>
  <si>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</si>
  <si>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</si>
  <si>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</si>
  <si>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</si>
  <si>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</si>
  <si>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</si>
  <si>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</si>
  <si>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</si>
  <si>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</si>
  <si>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</si>
  <si>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</si>
  <si>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</si>
  <si>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</si>
  <si>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</si>
  <si>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</si>
  <si>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</si>
  <si>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</si>
  <si>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</si>
  <si>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</si>
  <si>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</si>
  <si>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</si>
  <si>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</si>
  <si>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</si>
  <si>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</si>
  <si>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</si>
  <si>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</si>
  <si>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</si>
  <si>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</si>
  <si>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</si>
  <si>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</si>
  <si>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</si>
  <si>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</si>
  <si>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</si>
  <si>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</si>
  <si>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</si>
  <si>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</si>
  <si>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</si>
  <si>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</si>
  <si>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</si>
  <si>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</si>
  <si>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</si>
  <si>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</si>
  <si>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</si>
  <si>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</si>
  <si>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</si>
  <si>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</si>
  <si>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</si>
  <si>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</si>
  <si>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</si>
  <si>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</si>
  <si>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</si>
  <si>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</si>
  <si>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</si>
  <si>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</si>
  <si>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</si>
  <si>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</si>
  <si>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</si>
  <si>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</si>
  <si>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</si>
  <si>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</si>
  <si>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</si>
  <si>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</si>
  <si>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</si>
  <si>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</si>
  <si>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</si>
  <si>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</si>
  <si>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</si>
  <si>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</si>
  <si>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</si>
  <si>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</si>
  <si>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</si>
  <si>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</si>
  <si>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</si>
  <si>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</si>
  <si>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</si>
  <si>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</si>
  <si>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</si>
  <si>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</si>
  <si>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</si>
  <si>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</si>
  <si>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</si>
  <si>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</si>
  <si>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</si>
  <si>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</si>
  <si>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</si>
  <si>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</si>
  <si>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</si>
  <si>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</si>
  <si>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</si>
  <si>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</si>
  <si>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</si>
  <si>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</si>
  <si>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</si>
  <si>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</si>
  <si>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</si>
  <si>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</si>
  <si>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</si>
  <si>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</si>
  <si>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</si>
  <si>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</si>
  <si>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</si>
  <si>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</si>
  <si>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</si>
  <si>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</si>
  <si>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</si>
  <si>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</si>
  <si>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</si>
  <si>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</si>
  <si>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</si>
  <si>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</si>
  <si>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</si>
  <si>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</si>
  <si>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</si>
  <si>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</si>
  <si>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</si>
  <si>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</si>
  <si>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</si>
  <si>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</si>
  <si>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</si>
  <si>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</si>
  <si>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</si>
  <si>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</si>
  <si>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6.96</t>
  </si>
  <si>
    <t>▲ 8.46</t>
  </si>
  <si>
    <t>▲ 0.63</t>
  </si>
  <si>
    <t>▲ 4.42</t>
  </si>
  <si>
    <t>一般会計</t>
  </si>
  <si>
    <t>簡易水道事業会計</t>
  </si>
  <si>
    <t>介護保険特別会計</t>
  </si>
  <si>
    <t>後期高齢者医療特別会計</t>
  </si>
  <si>
    <t>農業集落排水事業会計</t>
  </si>
  <si>
    <t>国民健康保険特別会計</t>
  </si>
  <si>
    <t>その他会計（赤字）</t>
  </si>
  <si>
    <t>その他会計（黒字）</t>
  </si>
  <si>
    <t>R02</t>
    <phoneticPr fontId="5"/>
  </si>
  <si>
    <t>R03</t>
    <phoneticPr fontId="5"/>
  </si>
  <si>
    <t>R04</t>
    <phoneticPr fontId="5"/>
  </si>
  <si>
    <t>R05</t>
    <phoneticPr fontId="5"/>
  </si>
  <si>
    <t>R06</t>
    <phoneticPr fontId="5"/>
  </si>
  <si>
    <t>未来・夢基金</t>
    <rPh sb="0" eb="2">
      <t>ミライ</t>
    </rPh>
    <rPh sb="3" eb="4">
      <t>ユメ</t>
    </rPh>
    <rPh sb="4" eb="6">
      <t>キキン</t>
    </rPh>
    <phoneticPr fontId="5"/>
  </si>
  <si>
    <t>施設等整備基金</t>
    <rPh sb="0" eb="2">
      <t>シセツ</t>
    </rPh>
    <rPh sb="2" eb="3">
      <t>ナド</t>
    </rPh>
    <rPh sb="3" eb="5">
      <t>セイビ</t>
    </rPh>
    <rPh sb="5" eb="7">
      <t>キキン</t>
    </rPh>
    <phoneticPr fontId="2"/>
  </si>
  <si>
    <t>地域福祉基金</t>
    <rPh sb="0" eb="4">
      <t>チイキフクシ</t>
    </rPh>
    <rPh sb="4" eb="6">
      <t>キキン</t>
    </rPh>
    <phoneticPr fontId="2"/>
  </si>
  <si>
    <t>防災対策加速化基金</t>
    <rPh sb="0" eb="4">
      <t>ボウサイタイサク</t>
    </rPh>
    <rPh sb="4" eb="7">
      <t>カソクカ</t>
    </rPh>
    <rPh sb="7" eb="9">
      <t>キキン</t>
    </rPh>
    <phoneticPr fontId="2"/>
  </si>
  <si>
    <t>中土佐町立美術館輝きの基金</t>
    <rPh sb="0" eb="4">
      <t>ナカトサチョウ</t>
    </rPh>
    <rPh sb="4" eb="5">
      <t>リツ</t>
    </rPh>
    <rPh sb="5" eb="8">
      <t>ビジュツカン</t>
    </rPh>
    <rPh sb="8" eb="9">
      <t>カガヤ</t>
    </rPh>
    <rPh sb="11" eb="13">
      <t>キキン</t>
    </rPh>
    <phoneticPr fontId="2"/>
  </si>
  <si>
    <t>（株）中土佐町地域振興公社</t>
  </si>
  <si>
    <t>（株）ＳＥＡプロジェクト</t>
  </si>
  <si>
    <t>高幡消防組合</t>
  </si>
  <si>
    <t>津野山養護老人ホーム組合</t>
  </si>
  <si>
    <t>高陵特別養護老人ホーム組合</t>
  </si>
  <si>
    <t>高幡東部清掃組合</t>
  </si>
  <si>
    <t>高幡障害者支援施設組合</t>
  </si>
  <si>
    <t>高幡広域市町村圏事務組合（一般会計）</t>
  </si>
  <si>
    <t>高幡広域市町村圏事務組合（滞納整理事業特別会計）</t>
  </si>
  <si>
    <t>こうち人づくり広域連合</t>
  </si>
  <si>
    <t>高知県市町村総合事務組合（一般会計）</t>
  </si>
  <si>
    <t>高知県市町村総合事務組合（交通災害共済事業特別会計）</t>
  </si>
  <si>
    <t>高知県後期高齢者医療広域連合（一般会計）</t>
  </si>
  <si>
    <t>高知県後期高齢者医療広域連合（後期高齢者医療特別会計）</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</si>
  <si>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</si>
  <si>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</si>
  <si>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将来負担比率は類似団体と比較して低い水準であるものの、南海トラフ地震対策事業や庁舎建設等の大型事業の実施に伴う地方債残高の増加により、一時的に上昇している。
　有形固定資産減価償却率は類似団体を下回っており、これは、、庁舎建設等の大型事業の完了に伴い新規施設が増加しているためである。
　公共施設等総合管理計画及び個別施設計画に基づき、施設保有量の適正化や管理運営の効率化、安全性の確保と長寿命化を図っていく。</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</si>
  <si>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</si>
  <si>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</si>
  <si>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</si>
  <si>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</si>
  <si>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</si>
  <si>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</si>
  <si>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実質公債費比率は類似団体平均を上回っており、これは、南海トラフ地震対策事業や庁舎建設等の実施に伴い発行した地方債の償還によるものであり、一時的に上昇している。
　将来負担比率は類似団体と比較して低い水準であるものの、南海トラフ地震対策事業や庁舎建設等の大型事業の実施に伴う地方債残高の増加により、一時的に上昇している。
　上記の理由により実質公債費比率、将来負担比率共に上昇しているが、今後、新たな事業を実施する際には中期的な財政運営の視点から事業規模や実施時期等を検討するとともに、普通建設事業の財源には財政措置の大きい地方債を有効に活用し、比率の上昇を抑えるよう努める。</t>
    <rPh sb="194" eb="196">
      <t>コンゴ</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</si>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</sst>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25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66" xfId="8"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0" fontId="20" fillId="0" borderId="7" xfId="8" applyFont="1" applyBorder="1" applyAlignment="1">
      <alignment horizontal="left" vertical="center"/>
    </xf>
    <xf numFmtId="49" fontId="20" fillId="0" borderId="0" xfId="8" applyNumberFormat="1" applyFont="1" applyAlignment="1">
      <alignment horizontal="center" vertical="center"/>
    </xf>
    <xf numFmtId="0" fontId="20" fillId="0" borderId="74" xfId="8" applyFont="1" applyBorder="1" applyAlignment="1">
      <alignment horizontal="center"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4" fillId="0" borderId="71" xfId="9"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4" fillId="6" borderId="75" xfId="12" applyFont="1" applyFill="1" applyBorder="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31"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3" fillId="0" borderId="12" xfId="16" applyNumberFormat="1" applyFont="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6"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1" fillId="0" borderId="3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5" xfId="16" applyNumberFormat="1" applyFont="1" applyBorder="1">
      <alignment vertical="center"/>
    </xf>
    <xf numFmtId="178" fontId="16"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39" fillId="0" borderId="0" xfId="20" applyFont="1">
      <alignment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92447D4C-9A40-46AE-BB8F-1029F4C34319}"/>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externalLink" Target="externalLinks/externalLink1.xml" />
  <Relationship Id="rId3" Type="http://schemas.openxmlformats.org/officeDocument/2006/relationships/worksheet" Target="worksheets/sheet3.xml" />
  <Relationship Id="rId21" Type="http://schemas.openxmlformats.org/officeDocument/2006/relationships/sharedStrings" Target="sharedStrings.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 Id="rId22" Type="http://schemas.openxmlformats.org/officeDocument/2006/relationships/calcChain" Target="calcChain.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200194</c:v>
                </c:pt>
                <c:pt idx="1">
                  <c:v>196914</c:v>
                </c:pt>
                <c:pt idx="2">
                  <c:v>204757</c:v>
                </c:pt>
                <c:pt idx="3">
                  <c:v>194971</c:v>
                </c:pt>
                <c:pt idx="4">
                  <c:v>224172</c:v>
                </c:pt>
              </c:numCache>
            </c:numRef>
          </c:val>
          <c:smooth val="0"/>
          <c:extLst>
            <c:ext xmlns:c16="http://schemas.microsoft.com/office/drawing/2014/chart" uri="{C3380CC4-5D6E-409C-BE32-E72D297353CC}">
              <c16:uniqueId val="{00000000-C6C5-4F9E-848C-B8CF1AB8E06C}"/>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778808</c:v>
                </c:pt>
                <c:pt idx="1">
                  <c:v>249727</c:v>
                </c:pt>
                <c:pt idx="2">
                  <c:v>199274</c:v>
                </c:pt>
                <c:pt idx="3">
                  <c:v>178364</c:v>
                </c:pt>
                <c:pt idx="4">
                  <c:v>248292</c:v>
                </c:pt>
              </c:numCache>
            </c:numRef>
          </c:val>
          <c:smooth val="0"/>
          <c:extLst>
            <c:ext xmlns:c16="http://schemas.microsoft.com/office/drawing/2014/chart" uri="{C3380CC4-5D6E-409C-BE32-E72D297353CC}">
              <c16:uniqueId val="{00000001-C6C5-4F9E-848C-B8CF1AB8E06C}"/>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0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12.26</c:v>
                </c:pt>
                <c:pt idx="1">
                  <c:v>12.32</c:v>
                </c:pt>
                <c:pt idx="2">
                  <c:v>4.0199999999999996</c:v>
                </c:pt>
                <c:pt idx="3">
                  <c:v>10.28</c:v>
                </c:pt>
                <c:pt idx="4">
                  <c:v>5.41</c:v>
                </c:pt>
              </c:numCache>
            </c:numRef>
          </c:val>
          <c:extLst>
            <c:ext xmlns:c16="http://schemas.microsoft.com/office/drawing/2014/chart" uri="{C3380CC4-5D6E-409C-BE32-E72D297353CC}">
              <c16:uniqueId val="{00000000-BDE1-4554-AF4E-CC6A9E8BB284}"/>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55.13</c:v>
                </c:pt>
                <c:pt idx="1">
                  <c:v>51.8</c:v>
                </c:pt>
                <c:pt idx="2">
                  <c:v>51.2</c:v>
                </c:pt>
                <c:pt idx="3">
                  <c:v>45.1</c:v>
                </c:pt>
                <c:pt idx="4">
                  <c:v>43.59</c:v>
                </c:pt>
              </c:numCache>
            </c:numRef>
          </c:val>
          <c:extLst>
            <c:ext xmlns:c16="http://schemas.microsoft.com/office/drawing/2014/chart" uri="{C3380CC4-5D6E-409C-BE32-E72D297353CC}">
              <c16:uniqueId val="{00000001-BDE1-4554-AF4E-CC6A9E8BB284}"/>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-6.96</c:v>
                </c:pt>
                <c:pt idx="1">
                  <c:v>16.190000000000001</c:v>
                </c:pt>
                <c:pt idx="2">
                  <c:v>-8.4600000000000009</c:v>
                </c:pt>
                <c:pt idx="3">
                  <c:v>-0.63</c:v>
                </c:pt>
                <c:pt idx="4">
                  <c:v>-4.42</c:v>
                </c:pt>
              </c:numCache>
            </c:numRef>
          </c:val>
          <c:smooth val="0"/>
          <c:extLst>
            <c:ext xmlns:c16="http://schemas.microsoft.com/office/drawing/2014/chart" uri="{C3380CC4-5D6E-409C-BE32-E72D297353CC}">
              <c16:uniqueId val="{00000002-BDE1-4554-AF4E-CC6A9E8BB284}"/>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0.02</c:v>
                </c:pt>
                <c:pt idx="2">
                  <c:v>#N/A</c:v>
                </c:pt>
                <c:pt idx="3">
                  <c:v>0.06</c:v>
                </c:pt>
                <c:pt idx="4">
                  <c:v>#N/A</c:v>
                </c:pt>
                <c:pt idx="5">
                  <c:v>0</c:v>
                </c:pt>
                <c:pt idx="6">
                  <c:v>#N/A</c:v>
                </c:pt>
                <c:pt idx="7">
                  <c:v>0.15</c:v>
                </c:pt>
                <c:pt idx="8">
                  <c:v>0</c:v>
                </c:pt>
                <c:pt idx="9">
                  <c:v>0</c:v>
                </c:pt>
              </c:numCache>
            </c:numRef>
          </c:val>
          <c:extLst>
            <c:ext xmlns:c16="http://schemas.microsoft.com/office/drawing/2014/chart" uri="{C3380CC4-5D6E-409C-BE32-E72D297353CC}">
              <c16:uniqueId val="{00000000-ACAF-498B-98DB-9412B9BA84DA}"/>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CAF-498B-98DB-9412B9BA84DA}"/>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ACAF-498B-98DB-9412B9BA84DA}"/>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ACAF-498B-98DB-9412B9BA84DA}"/>
            </c:ext>
          </c:extLst>
        </c:ser>
        <c:ser>
          <c:idx val="4"/>
          <c:order val="4"/>
          <c:tx>
            <c:strRef>
              <c:f>データシート!$A$31</c:f>
              <c:strCache>
                <c:ptCount val="1"/>
                <c:pt idx="0">
                  <c:v>国民健康保険特別会計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4-ACAF-498B-98DB-9412B9BA84DA}"/>
            </c:ext>
          </c:extLst>
        </c:ser>
        <c:ser>
          <c:idx val="5"/>
          <c:order val="5"/>
          <c:tx>
            <c:strRef>
              <c:f>データシート!$A$32</c:f>
              <c:strCache>
                <c:ptCount val="1"/>
                <c:pt idx="0">
                  <c:v>農業集落排水事業会計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0</c:v>
                </c:pt>
                <c:pt idx="1">
                  <c:v>0</c:v>
                </c:pt>
                <c:pt idx="2">
                  <c:v>0</c:v>
                </c:pt>
                <c:pt idx="3">
                  <c:v>0</c:v>
                </c:pt>
                <c:pt idx="4">
                  <c:v>0</c:v>
                </c:pt>
                <c:pt idx="5">
                  <c:v>0</c:v>
                </c:pt>
                <c:pt idx="6">
                  <c:v>0</c:v>
                </c:pt>
                <c:pt idx="7">
                  <c:v>0</c:v>
                </c:pt>
                <c:pt idx="8">
                  <c:v>#N/A</c:v>
                </c:pt>
                <c:pt idx="9">
                  <c:v>0.06</c:v>
                </c:pt>
              </c:numCache>
            </c:numRef>
          </c:val>
          <c:extLst>
            <c:ext xmlns:c16="http://schemas.microsoft.com/office/drawing/2014/chart" uri="{C3380CC4-5D6E-409C-BE32-E72D297353CC}">
              <c16:uniqueId val="{00000005-ACAF-498B-98DB-9412B9BA84DA}"/>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0.1</c:v>
                </c:pt>
                <c:pt idx="2">
                  <c:v>#N/A</c:v>
                </c:pt>
                <c:pt idx="3">
                  <c:v>0.09</c:v>
                </c:pt>
                <c:pt idx="4">
                  <c:v>#N/A</c:v>
                </c:pt>
                <c:pt idx="5">
                  <c:v>0.11</c:v>
                </c:pt>
                <c:pt idx="6">
                  <c:v>#N/A</c:v>
                </c:pt>
                <c:pt idx="7">
                  <c:v>0.1</c:v>
                </c:pt>
                <c:pt idx="8">
                  <c:v>#N/A</c:v>
                </c:pt>
                <c:pt idx="9">
                  <c:v>0.11</c:v>
                </c:pt>
              </c:numCache>
            </c:numRef>
          </c:val>
          <c:extLst>
            <c:ext xmlns:c16="http://schemas.microsoft.com/office/drawing/2014/chart" uri="{C3380CC4-5D6E-409C-BE32-E72D297353CC}">
              <c16:uniqueId val="{00000006-ACAF-498B-98DB-9412B9BA84DA}"/>
            </c:ext>
          </c:extLst>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0.31</c:v>
                </c:pt>
                <c:pt idx="2">
                  <c:v>#N/A</c:v>
                </c:pt>
                <c:pt idx="3">
                  <c:v>0.5</c:v>
                </c:pt>
                <c:pt idx="4">
                  <c:v>#N/A</c:v>
                </c:pt>
                <c:pt idx="5">
                  <c:v>0</c:v>
                </c:pt>
                <c:pt idx="6">
                  <c:v>#N/A</c:v>
                </c:pt>
                <c:pt idx="7">
                  <c:v>0</c:v>
                </c:pt>
                <c:pt idx="8">
                  <c:v>#N/A</c:v>
                </c:pt>
                <c:pt idx="9">
                  <c:v>1.06</c:v>
                </c:pt>
              </c:numCache>
            </c:numRef>
          </c:val>
          <c:extLst>
            <c:ext xmlns:c16="http://schemas.microsoft.com/office/drawing/2014/chart" uri="{C3380CC4-5D6E-409C-BE32-E72D297353CC}">
              <c16:uniqueId val="{00000007-ACAF-498B-98DB-9412B9BA84DA}"/>
            </c:ext>
          </c:extLst>
        </c:ser>
        <c:ser>
          <c:idx val="8"/>
          <c:order val="8"/>
          <c:tx>
            <c:strRef>
              <c:f>データシート!$A$35</c:f>
              <c:strCache>
                <c:ptCount val="1"/>
                <c:pt idx="0">
                  <c:v>簡易水道事業会計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2.58</c:v>
                </c:pt>
                <c:pt idx="2">
                  <c:v>#N/A</c:v>
                </c:pt>
                <c:pt idx="3">
                  <c:v>3.08</c:v>
                </c:pt>
                <c:pt idx="4">
                  <c:v>#N/A</c:v>
                </c:pt>
                <c:pt idx="5">
                  <c:v>3.54</c:v>
                </c:pt>
                <c:pt idx="6">
                  <c:v>#N/A</c:v>
                </c:pt>
                <c:pt idx="7">
                  <c:v>4.1900000000000004</c:v>
                </c:pt>
                <c:pt idx="8">
                  <c:v>#N/A</c:v>
                </c:pt>
                <c:pt idx="9">
                  <c:v>3.99</c:v>
                </c:pt>
              </c:numCache>
            </c:numRef>
          </c:val>
          <c:extLst>
            <c:ext xmlns:c16="http://schemas.microsoft.com/office/drawing/2014/chart" uri="{C3380CC4-5D6E-409C-BE32-E72D297353CC}">
              <c16:uniqueId val="{00000008-ACAF-498B-98DB-9412B9BA84DA}"/>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12.23</c:v>
                </c:pt>
                <c:pt idx="2">
                  <c:v>#N/A</c:v>
                </c:pt>
                <c:pt idx="3">
                  <c:v>12.26</c:v>
                </c:pt>
                <c:pt idx="4">
                  <c:v>#N/A</c:v>
                </c:pt>
                <c:pt idx="5">
                  <c:v>4.0199999999999996</c:v>
                </c:pt>
                <c:pt idx="6">
                  <c:v>#N/A</c:v>
                </c:pt>
                <c:pt idx="7">
                  <c:v>10.28</c:v>
                </c:pt>
                <c:pt idx="8">
                  <c:v>#N/A</c:v>
                </c:pt>
                <c:pt idx="9">
                  <c:v>5.4</c:v>
                </c:pt>
              </c:numCache>
            </c:numRef>
          </c:val>
          <c:extLst>
            <c:ext xmlns:c16="http://schemas.microsoft.com/office/drawing/2014/chart" uri="{C3380CC4-5D6E-409C-BE32-E72D297353CC}">
              <c16:uniqueId val="{00000009-ACAF-498B-98DB-9412B9BA84DA}"/>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806</c:v>
                </c:pt>
                <c:pt idx="5">
                  <c:v>814</c:v>
                </c:pt>
                <c:pt idx="8">
                  <c:v>861</c:v>
                </c:pt>
                <c:pt idx="11">
                  <c:v>918</c:v>
                </c:pt>
                <c:pt idx="14">
                  <c:v>967</c:v>
                </c:pt>
              </c:numCache>
            </c:numRef>
          </c:val>
          <c:extLst>
            <c:ext xmlns:c16="http://schemas.microsoft.com/office/drawing/2014/chart" uri="{C3380CC4-5D6E-409C-BE32-E72D297353CC}">
              <c16:uniqueId val="{00000000-0E82-4DE8-9CA5-9C7D01817CF5}"/>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1</c:v>
                </c:pt>
                <c:pt idx="9">
                  <c:v>0</c:v>
                </c:pt>
                <c:pt idx="12">
                  <c:v>0</c:v>
                </c:pt>
              </c:numCache>
            </c:numRef>
          </c:val>
          <c:extLst>
            <c:ext xmlns:c16="http://schemas.microsoft.com/office/drawing/2014/chart" uri="{C3380CC4-5D6E-409C-BE32-E72D297353CC}">
              <c16:uniqueId val="{00000001-0E82-4DE8-9CA5-9C7D01817CF5}"/>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0E82-4DE8-9CA5-9C7D01817CF5}"/>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1</c:v>
                </c:pt>
                <c:pt idx="3">
                  <c:v>1</c:v>
                </c:pt>
                <c:pt idx="6">
                  <c:v>1</c:v>
                </c:pt>
                <c:pt idx="9">
                  <c:v>1</c:v>
                </c:pt>
                <c:pt idx="12">
                  <c:v>1</c:v>
                </c:pt>
              </c:numCache>
            </c:numRef>
          </c:val>
          <c:extLst>
            <c:ext xmlns:c16="http://schemas.microsoft.com/office/drawing/2014/chart" uri="{C3380CC4-5D6E-409C-BE32-E72D297353CC}">
              <c16:uniqueId val="{00000003-0E82-4DE8-9CA5-9C7D01817CF5}"/>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50</c:v>
                </c:pt>
                <c:pt idx="3">
                  <c:v>53</c:v>
                </c:pt>
                <c:pt idx="6">
                  <c:v>65</c:v>
                </c:pt>
                <c:pt idx="9">
                  <c:v>50</c:v>
                </c:pt>
                <c:pt idx="12">
                  <c:v>47</c:v>
                </c:pt>
              </c:numCache>
            </c:numRef>
          </c:val>
          <c:extLst>
            <c:ext xmlns:c16="http://schemas.microsoft.com/office/drawing/2014/chart" uri="{C3380CC4-5D6E-409C-BE32-E72D297353CC}">
              <c16:uniqueId val="{00000004-0E82-4DE8-9CA5-9C7D01817CF5}"/>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E82-4DE8-9CA5-9C7D01817CF5}"/>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0E82-4DE8-9CA5-9C7D01817CF5}"/>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1068</c:v>
                </c:pt>
                <c:pt idx="3">
                  <c:v>1135</c:v>
                </c:pt>
                <c:pt idx="6">
                  <c:v>1201</c:v>
                </c:pt>
                <c:pt idx="9">
                  <c:v>1298</c:v>
                </c:pt>
                <c:pt idx="12">
                  <c:v>1341</c:v>
                </c:pt>
              </c:numCache>
            </c:numRef>
          </c:val>
          <c:extLst>
            <c:ext xmlns:c16="http://schemas.microsoft.com/office/drawing/2014/chart" uri="{C3380CC4-5D6E-409C-BE32-E72D297353CC}">
              <c16:uniqueId val="{00000007-0E82-4DE8-9CA5-9C7D01817CF5}"/>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313</c:v>
                </c:pt>
                <c:pt idx="2">
                  <c:v>#N/A</c:v>
                </c:pt>
                <c:pt idx="3">
                  <c:v>#N/A</c:v>
                </c:pt>
                <c:pt idx="4">
                  <c:v>375</c:v>
                </c:pt>
                <c:pt idx="5">
                  <c:v>#N/A</c:v>
                </c:pt>
                <c:pt idx="6">
                  <c:v>#N/A</c:v>
                </c:pt>
                <c:pt idx="7">
                  <c:v>407</c:v>
                </c:pt>
                <c:pt idx="8">
                  <c:v>#N/A</c:v>
                </c:pt>
                <c:pt idx="9">
                  <c:v>#N/A</c:v>
                </c:pt>
                <c:pt idx="10">
                  <c:v>431</c:v>
                </c:pt>
                <c:pt idx="11">
                  <c:v>#N/A</c:v>
                </c:pt>
                <c:pt idx="12">
                  <c:v>#N/A</c:v>
                </c:pt>
                <c:pt idx="13">
                  <c:v>422</c:v>
                </c:pt>
                <c:pt idx="14">
                  <c:v>#N/A</c:v>
                </c:pt>
              </c:numCache>
            </c:numRef>
          </c:val>
          <c:smooth val="0"/>
          <c:extLst>
            <c:ext xmlns:c16="http://schemas.microsoft.com/office/drawing/2014/chart" uri="{C3380CC4-5D6E-409C-BE32-E72D297353CC}">
              <c16:uniqueId val="{00000008-0E82-4DE8-9CA5-9C7D01817CF5}"/>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11202</c:v>
                </c:pt>
                <c:pt idx="5">
                  <c:v>11128</c:v>
                </c:pt>
                <c:pt idx="8">
                  <c:v>10989</c:v>
                </c:pt>
                <c:pt idx="11">
                  <c:v>10757</c:v>
                </c:pt>
                <c:pt idx="14">
                  <c:v>10490</c:v>
                </c:pt>
              </c:numCache>
            </c:numRef>
          </c:val>
          <c:extLst>
            <c:ext xmlns:c16="http://schemas.microsoft.com/office/drawing/2014/chart" uri="{C3380CC4-5D6E-409C-BE32-E72D297353CC}">
              <c16:uniqueId val="{00000000-0004-43B8-956D-C813B7AB1268}"/>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97</c:v>
                </c:pt>
                <c:pt idx="5">
                  <c:v>77</c:v>
                </c:pt>
                <c:pt idx="8">
                  <c:v>62</c:v>
                </c:pt>
                <c:pt idx="11">
                  <c:v>57</c:v>
                </c:pt>
                <c:pt idx="14">
                  <c:v>54</c:v>
                </c:pt>
              </c:numCache>
            </c:numRef>
          </c:val>
          <c:extLst>
            <c:ext xmlns:c16="http://schemas.microsoft.com/office/drawing/2014/chart" uri="{C3380CC4-5D6E-409C-BE32-E72D297353CC}">
              <c16:uniqueId val="{00000001-0004-43B8-956D-C813B7AB1268}"/>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5453</c:v>
                </c:pt>
                <c:pt idx="5">
                  <c:v>4863</c:v>
                </c:pt>
                <c:pt idx="8">
                  <c:v>4825</c:v>
                </c:pt>
                <c:pt idx="11">
                  <c:v>4349</c:v>
                </c:pt>
                <c:pt idx="14">
                  <c:v>4117</c:v>
                </c:pt>
              </c:numCache>
            </c:numRef>
          </c:val>
          <c:extLst>
            <c:ext xmlns:c16="http://schemas.microsoft.com/office/drawing/2014/chart" uri="{C3380CC4-5D6E-409C-BE32-E72D297353CC}">
              <c16:uniqueId val="{00000002-0004-43B8-956D-C813B7AB1268}"/>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0004-43B8-956D-C813B7AB1268}"/>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0004-43B8-956D-C813B7AB1268}"/>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004-43B8-956D-C813B7AB1268}"/>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920</c:v>
                </c:pt>
                <c:pt idx="3">
                  <c:v>827</c:v>
                </c:pt>
                <c:pt idx="6">
                  <c:v>805</c:v>
                </c:pt>
                <c:pt idx="9">
                  <c:v>912</c:v>
                </c:pt>
                <c:pt idx="12">
                  <c:v>887</c:v>
                </c:pt>
              </c:numCache>
            </c:numRef>
          </c:val>
          <c:extLst>
            <c:ext xmlns:c16="http://schemas.microsoft.com/office/drawing/2014/chart" uri="{C3380CC4-5D6E-409C-BE32-E72D297353CC}">
              <c16:uniqueId val="{00000006-0004-43B8-956D-C813B7AB1268}"/>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2</c:v>
                </c:pt>
                <c:pt idx="3">
                  <c:v>2</c:v>
                </c:pt>
                <c:pt idx="6">
                  <c:v>1</c:v>
                </c:pt>
                <c:pt idx="9">
                  <c:v>1</c:v>
                </c:pt>
                <c:pt idx="12">
                  <c:v>0</c:v>
                </c:pt>
              </c:numCache>
            </c:numRef>
          </c:val>
          <c:extLst>
            <c:ext xmlns:c16="http://schemas.microsoft.com/office/drawing/2014/chart" uri="{C3380CC4-5D6E-409C-BE32-E72D297353CC}">
              <c16:uniqueId val="{00000007-0004-43B8-956D-C813B7AB1268}"/>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482</c:v>
                </c:pt>
                <c:pt idx="3">
                  <c:v>580</c:v>
                </c:pt>
                <c:pt idx="6">
                  <c:v>696</c:v>
                </c:pt>
                <c:pt idx="9">
                  <c:v>713</c:v>
                </c:pt>
                <c:pt idx="12">
                  <c:v>666</c:v>
                </c:pt>
              </c:numCache>
            </c:numRef>
          </c:val>
          <c:extLst>
            <c:ext xmlns:c16="http://schemas.microsoft.com/office/drawing/2014/chart" uri="{C3380CC4-5D6E-409C-BE32-E72D297353CC}">
              <c16:uniqueId val="{00000008-0004-43B8-956D-C813B7AB1268}"/>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18</c:v>
                </c:pt>
                <c:pt idx="3">
                  <c:v>18</c:v>
                </c:pt>
                <c:pt idx="6">
                  <c:v>17</c:v>
                </c:pt>
                <c:pt idx="9">
                  <c:v>17</c:v>
                </c:pt>
                <c:pt idx="12">
                  <c:v>16</c:v>
                </c:pt>
              </c:numCache>
            </c:numRef>
          </c:val>
          <c:extLst>
            <c:ext xmlns:c16="http://schemas.microsoft.com/office/drawing/2014/chart" uri="{C3380CC4-5D6E-409C-BE32-E72D297353CC}">
              <c16:uniqueId val="{00000009-0004-43B8-956D-C813B7AB1268}"/>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14460</c:v>
                </c:pt>
                <c:pt idx="3">
                  <c:v>13737</c:v>
                </c:pt>
                <c:pt idx="6">
                  <c:v>13590</c:v>
                </c:pt>
                <c:pt idx="9">
                  <c:v>13255</c:v>
                </c:pt>
                <c:pt idx="12">
                  <c:v>12860</c:v>
                </c:pt>
              </c:numCache>
            </c:numRef>
          </c:val>
          <c:extLst>
            <c:ext xmlns:c16="http://schemas.microsoft.com/office/drawing/2014/chart" uri="{C3380CC4-5D6E-409C-BE32-E72D297353CC}">
              <c16:uniqueId val="{0000000A-0004-43B8-956D-C813B7AB1268}"/>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0004-43B8-956D-C813B7AB1268}"/>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1933</c:v>
                </c:pt>
                <c:pt idx="1">
                  <c:v>1743</c:v>
                </c:pt>
                <c:pt idx="2">
                  <c:v>1747</c:v>
                </c:pt>
              </c:numCache>
            </c:numRef>
          </c:val>
          <c:extLst>
            <c:ext xmlns:c16="http://schemas.microsoft.com/office/drawing/2014/chart" uri="{C3380CC4-5D6E-409C-BE32-E72D297353CC}">
              <c16:uniqueId val="{00000000-EF3F-4819-B72D-47ADBE22EA8E}"/>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992</c:v>
                </c:pt>
                <c:pt idx="1">
                  <c:v>743</c:v>
                </c:pt>
                <c:pt idx="2">
                  <c:v>711</c:v>
                </c:pt>
              </c:numCache>
            </c:numRef>
          </c:val>
          <c:extLst>
            <c:ext xmlns:c16="http://schemas.microsoft.com/office/drawing/2014/chart" uri="{C3380CC4-5D6E-409C-BE32-E72D297353CC}">
              <c16:uniqueId val="{00000001-EF3F-4819-B72D-47ADBE22EA8E}"/>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2532</c:v>
                </c:pt>
                <c:pt idx="1">
                  <c:v>2399</c:v>
                </c:pt>
                <c:pt idx="2">
                  <c:v>2256</c:v>
                </c:pt>
              </c:numCache>
            </c:numRef>
          </c:val>
          <c:extLst>
            <c:ext xmlns:c16="http://schemas.microsoft.com/office/drawing/2014/chart" uri="{C3380CC4-5D6E-409C-BE32-E72D297353CC}">
              <c16:uniqueId val="{00000002-EF3F-4819-B72D-47ADBE22EA8E}"/>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{84A11CC6-C809-49AF-AAAD-921CD957DF17}</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3DC5-4B59-8FB8-12029F2365FB}"/>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{7E6A7954-2584-491F-8FA7-F6AD01F06E1B}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3DC5-4B59-8FB8-12029F2365FB}"/>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{BF1D3F14-1A6C-47D9-B110-4FAE32A62CD1}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3DC5-4B59-8FB8-12029F2365FB}"/>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{B6A0D981-30A6-4A8F-87F8-74336230C6E4}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3DC5-4B59-8FB8-12029F2365FB}"/>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{E1FE21EE-E0D4-4287-8E06-8EF924CB93FA}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3DC5-4B59-8FB8-12029F2365FB}"/>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{369D5F5C-5AFE-48B5-A08C-3902A15B7AC6}</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3DC5-4B59-8FB8-12029F2365FB}"/>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{32CCE0B9-673C-4D4B-9982-DDD151DFF6CD}</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3DC5-4B59-8FB8-12029F2365FB}"/>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{C613763A-E23B-4B20-93ED-F537BC229037}</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3DC5-4B59-8FB8-12029F2365FB}"/>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{A769A66A-C211-4E96-B2ED-E6AA40071BCA}</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3DC5-4B59-8FB8-12029F2365FB}"/>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56.2</c:v>
                </c:pt>
                <c:pt idx="8">
                  <c:v>57.4</c:v>
                </c:pt>
                <c:pt idx="16">
                  <c:v>55.1</c:v>
                </c:pt>
                <c:pt idx="24">
                  <c:v>57.1</c:v>
                </c:pt>
                <c:pt idx="32">
                  <c:v>58.6</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3DC5-4B59-8FB8-12029F2365FB}"/>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{ADEA4AD1-91F0-4110-8EA6-3DD8FACB7E11}</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3DC5-4B59-8FB8-12029F2365FB}"/>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{3BF98060-288F-45E3-B9F2-688B869CD0EF}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3DC5-4B59-8FB8-12029F2365FB}"/>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{993500FC-6AE0-430C-BBDA-5123EF03AFE0}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3DC5-4B59-8FB8-12029F2365FB}"/>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{7DE8E52E-DB7A-4E48-8660-E7883DEA2BD2}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3DC5-4B59-8FB8-12029F2365FB}"/>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{A59F24E5-B87B-4A72-84F4-6126D7A27D0C}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3DC5-4B59-8FB8-12029F2365FB}"/>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{CFC1B964-311C-4C80-87BD-4D51618550BE}</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3DC5-4B59-8FB8-12029F2365FB}"/>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{CC09555C-685D-4E7E-B9DE-7CBDB6B5BCB0}</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3DC5-4B59-8FB8-12029F2365FB}"/>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{3318DD57-7872-4B56-94DE-63F92BF810A5}</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3DC5-4B59-8FB8-12029F2365FB}"/>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{210968E2-9859-469F-A704-A047473E3F5A}</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3DC5-4B59-8FB8-12029F2365FB}"/>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64.400000000000006</c:v>
                </c:pt>
                <c:pt idx="8">
                  <c:v>65.3</c:v>
                </c:pt>
                <c:pt idx="16">
                  <c:v>66.7</c:v>
                </c:pt>
                <c:pt idx="24">
                  <c:v>67.2</c:v>
                </c:pt>
                <c:pt idx="32">
                  <c:v>68.3</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3DC5-4B59-8FB8-12029F2365FB}"/>
            </c:ext>
          </c:extLst>
        </c:ser>
        <c:dLbls>
          <c:showLegendKey val="0"/>
          <c:showVal val="1"/>
          <c:showCatName val="0"/>
          <c:showSerName val="0"/>
          <c:showPercent val="0"/>
          <c:showBubbleSize val="0"/>
        </c:dLbls>
        <c:axId val="46179840"/>
        <c:axId val="46181760"/>
      </c:scatterChart>
      <c:valAx>
        <c:axId val="46179840"/>
        <c:scaling>
          <c:orientation val="maxMin"/>
          <c:max val="69"/>
          <c:min val="63"/>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{C659664F-5BD1-45A6-8AAD-4B2AF0AAF422}</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BEA7-4F8F-85FC-8D6DA240AE74}"/>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{38BFA327-D16E-4CD2-B961-270D3703AD53}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BEA7-4F8F-85FC-8D6DA240AE74}"/>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{B374B94E-E8E8-4B7B-AF63-11346BA105DA}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BEA7-4F8F-85FC-8D6DA240AE74}"/>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{F17962FB-0D69-4F3B-A768-927165FB4DE6}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BEA7-4F8F-85FC-8D6DA240AE74}"/>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{F6E60689-FDB8-462C-83F5-2396AC3C756B}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BEA7-4F8F-85FC-8D6DA240AE74}"/>
                </c:ext>
              </c:extLst>
            </c:dLbl>
            <c:dLbl>
              <c:idx val="8"/>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{CABD8E24-423A-44FF-B477-C8C84F650181}</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BEA7-4F8F-85FC-8D6DA240AE74}"/>
                </c:ext>
              </c:extLst>
            </c:dLbl>
            <c:dLbl>
              <c:idx val="16"/>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{337A3892-E2CA-427C-A8FB-D2A85A2B9924}</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BEA7-4F8F-85FC-8D6DA240AE74}"/>
                </c:ext>
              </c:extLst>
            </c:dLbl>
            <c:dLbl>
              <c:idx val="24"/>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{97544294-8038-4C88-A0F8-2BE36DDC6A8F}</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BEA7-4F8F-85FC-8D6DA240AE74}"/>
                </c:ext>
              </c:extLst>
            </c:dLbl>
            <c:dLbl>
              <c:idx val="32"/>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{0D540F2B-2DBD-41CF-8E2C-24EA10F3E115}</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BEA7-4F8F-85FC-8D6DA240AE74}"/>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11</c:v>
                </c:pt>
                <c:pt idx="8">
                  <c:v>11.7</c:v>
                </c:pt>
                <c:pt idx="16">
                  <c:v>12.4</c:v>
                </c:pt>
                <c:pt idx="24">
                  <c:v>13.5</c:v>
                </c:pt>
                <c:pt idx="32">
                  <c:v>14</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BEA7-4F8F-85FC-8D6DA240AE74}"/>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4.4905057365901176E-2"/>
                  <c:y val="-4.3495921315535875E-2"/>
                </c:manualLayout>
              </c:layout>
              <c:tx>
                <c:strRef>
                  <c:f>公会計指標分析・財政指標組合せ分析表!$BP$72</c:f>
                  <c:strCache>
                    <c:ptCount val="1"/>
                    <c:pt idx="0">
                      <c:v>R02</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{B83CF2DE-E94E-408E-8331-2A54E5A2FA99}</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BEA7-4F8F-85FC-8D6DA240AE74}"/>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{0F605EE2-CDD7-4A66-B97F-F6E9E6710680}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BEA7-4F8F-85FC-8D6DA240AE74}"/>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{CB959825-9908-4AA6-A1E5-982279D63548}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BEA7-4F8F-85FC-8D6DA240AE74}"/>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{30457E5C-C1D5-4B91-A911-1D0FB6907E87}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BEA7-4F8F-85FC-8D6DA240AE74}"/>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{5A91B0B6-C251-4466-B874-D0A6F9AEF115}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BEA7-4F8F-85FC-8D6DA240AE74}"/>
                </c:ext>
              </c:extLst>
            </c:dLbl>
            <c:dLbl>
              <c:idx val="8"/>
              <c:layout>
                <c:manualLayout>
                  <c:x val="-1.8235628084249993E-2"/>
                  <c:y val="-8.1337372860052048E-2"/>
                </c:manualLayout>
              </c:layout>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{D940AC4D-5FFB-49B1-8201-988A78285B3C}</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BEA7-4F8F-85FC-8D6DA240AE74}"/>
                </c:ext>
              </c:extLst>
            </c:dLbl>
            <c:dLbl>
              <c:idx val="16"/>
              <c:tx>
                <c:strRef>
                  <c:f>公会計指標分析・財政指標組合せ分析表!$CF$72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{3AB0DDA3-0E7B-4BCD-89CC-B24F3B73D7AB}</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BEA7-4F8F-85FC-8D6DA240AE74}"/>
                </c:ext>
              </c:extLst>
            </c:dLbl>
            <c:dLbl>
              <c:idx val="24"/>
              <c:layout>
                <c:manualLayout>
                  <c:x val="-4.4905057365901141E-2"/>
                  <c:y val="-4.3495921315535875E-2"/>
                </c:manualLayout>
              </c:layout>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{8A88E38C-B16F-4AFA-BE1C-573D27E55CA8}</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BEA7-4F8F-85FC-8D6DA240AE74}"/>
                </c:ext>
              </c:extLst>
            </c:dLbl>
            <c:dLbl>
              <c:idx val="32"/>
              <c:layout>
                <c:manualLayout>
                  <c:x val="-1.8235628084250027E-2"/>
                  <c:y val="-8.1337372860052048E-2"/>
                </c:manualLayout>
              </c:layout>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{F4C6270A-0F78-4B43-B61A-B14FFBAB4E5D}</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BEA7-4F8F-85FC-8D6DA240AE74}"/>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8.9</c:v>
                </c:pt>
                <c:pt idx="8">
                  <c:v>8.9</c:v>
                </c:pt>
                <c:pt idx="16">
                  <c:v>9.1</c:v>
                </c:pt>
                <c:pt idx="24">
                  <c:v>9.3000000000000007</c:v>
                </c:pt>
                <c:pt idx="32">
                  <c:v>9.3000000000000007</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BEA7-4F8F-85FC-8D6DA240AE74}"/>
            </c:ext>
          </c:extLst>
        </c:ser>
        <c:dLbls>
          <c:showLegendKey val="0"/>
          <c:showVal val="1"/>
          <c:showCatName val="0"/>
          <c:showSerName val="0"/>
          <c:showPercent val="0"/>
          <c:showBubbleSize val="0"/>
        </c:dLbls>
        <c:axId val="84219776"/>
        <c:axId val="84234240"/>
      </c:scatterChart>
      <c:valAx>
        <c:axId val="84219776"/>
        <c:scaling>
          <c:orientation val="maxMin"/>
          <c:max val="9.4"/>
          <c:min val="8.6999999999999993"/>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5,774
5,724
193.21
7,553,782
7,259,791
216,771
4,007,635
12,860,407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人口の減少や全国平均を上回る高齢化率（令和２年度国勢調査４８．２％）に加え、町内に中心となる産業が無いことなどにより、財政基盤が脆弱なため、類似団体平均を下回っている。 </a:t>
          </a:r>
        </a:p>
        <a:p>
          <a:r>
            <a:rPr kumimoji="1" lang="ja-JP" altLang="en-US" sz="1300">
              <a:latin typeface="ＭＳ Ｐゴシック" panose="020B0600070205080204" pitchFamily="50" charset="-128"/>
              <a:ea typeface="ＭＳ Ｐゴシック" panose="020B0600070205080204" pitchFamily="50" charset="-128"/>
            </a:rPr>
            <a:t>　今後は、「中土佐町総合振興計画」および「まち・ひと・しごと創生総合戦略」に沿った施策の実行に努め、活力あるまちづくりを展開しつつ、行政の効率化に努めることにより財政の健全化を図る。 </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42938</xdr:rowOff>
    </xdr:from>
    <xdr:to>
      <xdr:col>23</xdr:col>
      <xdr:colOff>133350</xdr:colOff>
      <xdr:row>44</xdr:row>
      <xdr:rowOff>153609</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215138"/>
          <a:ext cx="0" cy="148227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125686</xdr:rowOff>
    </xdr:from>
    <xdr:ext cx="762000" cy="259045"/>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6694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153609</xdr:rowOff>
    </xdr:from>
    <xdr:to>
      <xdr:col>24</xdr:col>
      <xdr:colOff>12700</xdr:colOff>
      <xdr:row>44</xdr:row>
      <xdr:rowOff>153609</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6974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129315</xdr:rowOff>
    </xdr:from>
    <xdr:ext cx="762000" cy="259045"/>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59586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42938</xdr:rowOff>
    </xdr:from>
    <xdr:to>
      <xdr:col>24</xdr:col>
      <xdr:colOff>12700</xdr:colOff>
      <xdr:row>36</xdr:row>
      <xdr:rowOff>42938</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215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107648</xdr:rowOff>
    </xdr:from>
    <xdr:to>
      <xdr:col>23</xdr:col>
      <xdr:colOff>133350</xdr:colOff>
      <xdr:row>44</xdr:row>
      <xdr:rowOff>107648</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65144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129920</xdr:rowOff>
    </xdr:from>
    <xdr:ext cx="762000" cy="259045"/>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3308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113393</xdr:rowOff>
    </xdr:from>
    <xdr:to>
      <xdr:col>23</xdr:col>
      <xdr:colOff>184150</xdr:colOff>
      <xdr:row>44</xdr:row>
      <xdr:rowOff>43543</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48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107648</xdr:rowOff>
    </xdr:from>
    <xdr:to>
      <xdr:col>19</xdr:col>
      <xdr:colOff>133350</xdr:colOff>
      <xdr:row>44</xdr:row>
      <xdr:rowOff>107648</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3225800" y="765144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113393</xdr:rowOff>
    </xdr:from>
    <xdr:to>
      <xdr:col>19</xdr:col>
      <xdr:colOff>184150</xdr:colOff>
      <xdr:row>44</xdr:row>
      <xdr:rowOff>43543</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48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53720</xdr:rowOff>
    </xdr:from>
    <xdr:ext cx="7366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2546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107648</xdr:rowOff>
    </xdr:from>
    <xdr:to>
      <xdr:col>15</xdr:col>
      <xdr:colOff>82550</xdr:colOff>
      <xdr:row>44</xdr:row>
      <xdr:rowOff>107648</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2336800" y="765144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113393</xdr:rowOff>
    </xdr:from>
    <xdr:to>
      <xdr:col>15</xdr:col>
      <xdr:colOff>133350</xdr:colOff>
      <xdr:row>44</xdr:row>
      <xdr:rowOff>43543</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48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53720</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254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107648</xdr:rowOff>
    </xdr:from>
    <xdr:to>
      <xdr:col>11</xdr:col>
      <xdr:colOff>31750</xdr:colOff>
      <xdr:row>44</xdr:row>
      <xdr:rowOff>107648</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a:off x="1447800" y="765144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113393</xdr:rowOff>
    </xdr:from>
    <xdr:to>
      <xdr:col>11</xdr:col>
      <xdr:colOff>82550</xdr:colOff>
      <xdr:row>44</xdr:row>
      <xdr:rowOff>43543</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48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53720</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254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101902</xdr:rowOff>
    </xdr:from>
    <xdr:to>
      <xdr:col>7</xdr:col>
      <xdr:colOff>31750</xdr:colOff>
      <xdr:row>44</xdr:row>
      <xdr:rowOff>32052</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474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42229</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243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56848</xdr:rowOff>
    </xdr:from>
    <xdr:to>
      <xdr:col>23</xdr:col>
      <xdr:colOff>184150</xdr:colOff>
      <xdr:row>44</xdr:row>
      <xdr:rowOff>158448</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124175</xdr:rowOff>
    </xdr:from>
    <xdr:ext cx="762000" cy="259045"/>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496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56848</xdr:rowOff>
    </xdr:from>
    <xdr:to>
      <xdr:col>19</xdr:col>
      <xdr:colOff>184150</xdr:colOff>
      <xdr:row>44</xdr:row>
      <xdr:rowOff>158448</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143225</xdr:rowOff>
    </xdr:from>
    <xdr:ext cx="7366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6870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56848</xdr:rowOff>
    </xdr:from>
    <xdr:to>
      <xdr:col>15</xdr:col>
      <xdr:colOff>133350</xdr:colOff>
      <xdr:row>44</xdr:row>
      <xdr:rowOff>158448</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143225</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687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56848</xdr:rowOff>
    </xdr:from>
    <xdr:to>
      <xdr:col>11</xdr:col>
      <xdr:colOff>82550</xdr:colOff>
      <xdr:row>44</xdr:row>
      <xdr:rowOff>158448</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143225</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687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56848</xdr:rowOff>
    </xdr:from>
    <xdr:to>
      <xdr:col>7</xdr:col>
      <xdr:colOff>31750</xdr:colOff>
      <xdr:row>44</xdr:row>
      <xdr:rowOff>158448</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143225</xdr:rowOff>
    </xdr:from>
    <xdr:ext cx="762000" cy="2590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687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経常収支比率は、近年は、南海トラフ地震対策事業の実施に伴い発行した地方債の償還に伴う公債費の増加によって上昇傾向にある。新型コロナウイルス感染拡大以降、事業の中止・縮小に伴う経常経費の減少や普通交付税の追加交付による歳入経常一般財源の増加により一時的に低下していたが、平時への移行に伴い再び上昇している。令和６年度は類似団体平均より３．９ポイント高くなったものの、全国、高知県平均は下回っている。</a:t>
          </a:r>
        </a:p>
        <a:p>
          <a:r>
            <a:rPr kumimoji="1" lang="ja-JP" altLang="en-US" sz="1100">
              <a:latin typeface="ＭＳ Ｐゴシック" panose="020B0600070205080204" pitchFamily="50" charset="-128"/>
              <a:ea typeface="ＭＳ Ｐゴシック" panose="020B0600070205080204" pitchFamily="50" charset="-128"/>
            </a:rPr>
            <a:t>　公債費は令和７～８年度をピークとして逓減していくものの、令和１２年度頃までは公債費負担の高い状態が続く見込みであるため、その他の経常経費の抑制に努め、健全な財政運営を目指す。</a:t>
          </a:r>
        </a:p>
      </xdr:txBody>
    </xdr:sp>
    <xdr:clientData/>
  </xdr:twoCellAnchor>
  <xdr:oneCellAnchor>
    <xdr:from>
      <xdr:col>3</xdr:col>
      <xdr:colOff>95250</xdr:colOff>
      <xdr:row>54</xdr:row>
      <xdr:rowOff>139700</xdr:rowOff>
    </xdr:from>
    <xdr:ext cx="298543" cy="225703"/>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56896</xdr:rowOff>
    </xdr:from>
    <xdr:to>
      <xdr:col>23</xdr:col>
      <xdr:colOff>133350</xdr:colOff>
      <xdr:row>66</xdr:row>
      <xdr:rowOff>169418</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10172446"/>
          <a:ext cx="0" cy="131267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141495</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4571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169418</xdr:rowOff>
    </xdr:from>
    <xdr:to>
      <xdr:col>24</xdr:col>
      <xdr:colOff>12700</xdr:colOff>
      <xdr:row>66</xdr:row>
      <xdr:rowOff>169418</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4851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143273</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915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56896</xdr:rowOff>
    </xdr:from>
    <xdr:to>
      <xdr:col>24</xdr:col>
      <xdr:colOff>12700</xdr:colOff>
      <xdr:row>59</xdr:row>
      <xdr:rowOff>56896</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01724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135890</xdr:rowOff>
    </xdr:from>
    <xdr:to>
      <xdr:col>23</xdr:col>
      <xdr:colOff>133350</xdr:colOff>
      <xdr:row>65</xdr:row>
      <xdr:rowOff>3048</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1108690"/>
          <a:ext cx="8382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123461</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7533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106934</xdr:rowOff>
    </xdr:from>
    <xdr:to>
      <xdr:col>23</xdr:col>
      <xdr:colOff>184150</xdr:colOff>
      <xdr:row>64</xdr:row>
      <xdr:rowOff>37084</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08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29718</xdr:rowOff>
    </xdr:from>
    <xdr:to>
      <xdr:col>19</xdr:col>
      <xdr:colOff>133350</xdr:colOff>
      <xdr:row>64</xdr:row>
      <xdr:rowOff>135890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1002518"/>
          <a:ext cx="889000" cy="10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39370</xdr:rowOff>
    </xdr:from>
    <xdr:to>
      <xdr:col>19</xdr:col>
      <xdr:colOff>184150</xdr:colOff>
      <xdr:row>63</xdr:row>
      <xdr:rowOff>140970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84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151147</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6095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22606</xdr:rowOff>
    </xdr:from>
    <xdr:to>
      <xdr:col>15</xdr:col>
      <xdr:colOff>82550</xdr:colOff>
      <xdr:row>64</xdr:row>
      <xdr:rowOff>29718</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0823956"/>
          <a:ext cx="889000" cy="178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24892</xdr:rowOff>
    </xdr:from>
    <xdr:to>
      <xdr:col>15</xdr:col>
      <xdr:colOff>133350</xdr:colOff>
      <xdr:row>63</xdr:row>
      <xdr:rowOff>126492</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26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136669</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5951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22606</xdr:rowOff>
    </xdr:from>
    <xdr:to>
      <xdr:col>11</xdr:col>
      <xdr:colOff>31750</xdr:colOff>
      <xdr:row>64</xdr:row>
      <xdr:rowOff>97282</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0823956"/>
          <a:ext cx="889000" cy="24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41910</xdr:rowOff>
    </xdr:from>
    <xdr:to>
      <xdr:col>11</xdr:col>
      <xdr:colOff>82550</xdr:colOff>
      <xdr:row>62</xdr:row>
      <xdr:rowOff>143510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67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153687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4406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49022</xdr:rowOff>
    </xdr:from>
    <xdr:to>
      <xdr:col>7</xdr:col>
      <xdr:colOff>31750</xdr:colOff>
      <xdr:row>63</xdr:row>
      <xdr:rowOff>150622</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850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160799</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6192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123698</xdr:rowOff>
    </xdr:from>
    <xdr:to>
      <xdr:col>23</xdr:col>
      <xdr:colOff>184150</xdr:colOff>
      <xdr:row>65</xdr:row>
      <xdr:rowOff>53848</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096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95775</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0685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85090</xdr:rowOff>
    </xdr:from>
    <xdr:to>
      <xdr:col>19</xdr:col>
      <xdr:colOff>184150</xdr:colOff>
      <xdr:row>65</xdr:row>
      <xdr:rowOff>15240</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105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17</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1442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150368</xdr:rowOff>
    </xdr:from>
    <xdr:to>
      <xdr:col>15</xdr:col>
      <xdr:colOff>133350</xdr:colOff>
      <xdr:row>64</xdr:row>
      <xdr:rowOff>80518</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951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65295</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0380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143256</xdr:rowOff>
    </xdr:from>
    <xdr:to>
      <xdr:col>11</xdr:col>
      <xdr:colOff>82550</xdr:colOff>
      <xdr:row>63</xdr:row>
      <xdr:rowOff>73406</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773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58183</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08595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46482</xdr:rowOff>
    </xdr:from>
    <xdr:to>
      <xdr:col>7</xdr:col>
      <xdr:colOff>31750</xdr:colOff>
      <xdr:row>64</xdr:row>
      <xdr:rowOff>148082</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1019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132859</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1105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[410,877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人件費、物件費及び維持補修費の合計額の人口１人当たりの決算額は、緊急浚渫推進事業を実施したことにより上昇しており、類似団体平均、高知県平均ともに上回っている。</a:t>
          </a: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6" name="人件費・物件費等の状況グラフ枠">
          <a:extLst>
            <a:ext uri="{FF2B5EF4-FFF2-40B4-BE49-F238E27FC236}">
              <a16:creationId xmlns:a16="http://schemas.microsoft.com/office/drawing/2014/main" id="{00000000-0008-0000-0300-0000BA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171126</xdr:rowOff>
    </xdr:from>
    <xdr:to>
      <xdr:col>23</xdr:col>
      <xdr:colOff>133350</xdr:colOff>
      <xdr:row>88</xdr:row>
      <xdr:rowOff>31454</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flipV="1">
          <a:off x="4953000" y="13887126"/>
          <a:ext cx="0" cy="12319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3531</xdr:rowOff>
    </xdr:from>
    <xdr:ext cx="762000" cy="259045"/>
    <xdr:sp macro="" textlink="">
      <xdr:nvSpPr>
        <xdr:cNvPr id="188" name="人件費・物件費等の状況最小値テキスト">
          <a:extLst>
            <a:ext uri="{FF2B5EF4-FFF2-40B4-BE49-F238E27FC236}">
              <a16:creationId xmlns:a16="http://schemas.microsoft.com/office/drawing/2014/main" id="{00000000-0008-0000-0300-0000BC000000}"/>
            </a:ext>
          </a:extLst>
        </xdr:cNvPr>
        <xdr:cNvSpPr txBox="1"/>
      </xdr:nvSpPr>
      <xdr:spPr>
        <a:xfrm>
          <a:off x="5041900" y="15091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713,035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31454</xdr:rowOff>
    </xdr:from>
    <xdr:to>
      <xdr:col>24</xdr:col>
      <xdr:colOff>12700</xdr:colOff>
      <xdr:row>88</xdr:row>
      <xdr:rowOff>31454</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4864100" y="15119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86053</xdr:rowOff>
    </xdr:from>
    <xdr:ext cx="762000" cy="259045"/>
    <xdr:sp macro="" textlink="">
      <xdr:nvSpPr>
        <xdr:cNvPr id="190" name="人件費・物件費等の状況最大値テキスト">
          <a:extLst>
            <a:ext uri="{FF2B5EF4-FFF2-40B4-BE49-F238E27FC236}">
              <a16:creationId xmlns:a16="http://schemas.microsoft.com/office/drawing/2014/main" id="{00000000-0008-0000-0300-0000BE000000}"/>
            </a:ext>
          </a:extLst>
        </xdr:cNvPr>
        <xdr:cNvSpPr txBox="1"/>
      </xdr:nvSpPr>
      <xdr:spPr>
        <a:xfrm>
          <a:off x="5041900" y="136306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202,497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171126</xdr:rowOff>
    </xdr:from>
    <xdr:to>
      <xdr:col>24</xdr:col>
      <xdr:colOff>12700</xdr:colOff>
      <xdr:row>80</xdr:row>
      <xdr:rowOff>171126</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864100" y="138871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83</xdr:row>
      <xdr:rowOff>145608</xdr:rowOff>
    </xdr:from>
    <xdr:to>
      <xdr:col>23</xdr:col>
      <xdr:colOff>133350</xdr:colOff>
      <xdr:row>83</xdr:row>
      <xdr:rowOff>159596</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114800" y="14375958"/>
          <a:ext cx="838200" cy="139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79794</xdr:rowOff>
    </xdr:from>
    <xdr:ext cx="762000" cy="259045"/>
    <xdr:sp macro="" textlink="">
      <xdr:nvSpPr>
        <xdr:cNvPr id="193" name="人件費・物件費等の状況平均値テキスト">
          <a:extLst>
            <a:ext uri="{FF2B5EF4-FFF2-40B4-BE49-F238E27FC236}">
              <a16:creationId xmlns:a16="http://schemas.microsoft.com/office/drawing/2014/main" id="{00000000-0008-0000-0300-0000C1000000}"/>
            </a:ext>
          </a:extLst>
        </xdr:cNvPr>
        <xdr:cNvSpPr txBox="1"/>
      </xdr:nvSpPr>
      <xdr:spPr>
        <a:xfrm>
          <a:off x="5041900" y="1413869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392,009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63267</xdr:rowOff>
    </xdr:from>
    <xdr:to>
      <xdr:col>23</xdr:col>
      <xdr:colOff>184150</xdr:colOff>
      <xdr:row>83</xdr:row>
      <xdr:rowOff>164867</xdr:rowOff>
    </xdr:to>
    <xdr:sp macro="" textlink="">
      <xdr:nvSpPr>
        <xdr:cNvPr id="194" name="フローチャート: 判断 193">
          <a:extLst>
            <a:ext uri="{FF2B5EF4-FFF2-40B4-BE49-F238E27FC236}">
              <a16:creationId xmlns:a16="http://schemas.microsoft.com/office/drawing/2014/main" id="{00000000-0008-0000-0300-0000C2000000}"/>
            </a:ext>
          </a:extLst>
        </xdr:cNvPr>
        <xdr:cNvSpPr/>
      </xdr:nvSpPr>
      <xdr:spPr>
        <a:xfrm>
          <a:off x="4902200" y="14293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83</xdr:row>
      <xdr:rowOff>89502</xdr:rowOff>
    </xdr:from>
    <xdr:to>
      <xdr:col>19</xdr:col>
      <xdr:colOff>133350</xdr:colOff>
      <xdr:row>83</xdr:row>
      <xdr:rowOff>145608</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3225800" y="14319852"/>
          <a:ext cx="889000" cy="56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166067</xdr:rowOff>
    </xdr:from>
    <xdr:to>
      <xdr:col>19</xdr:col>
      <xdr:colOff>184150</xdr:colOff>
      <xdr:row>83</xdr:row>
      <xdr:rowOff>96217</xdr:rowOff>
    </xdr:to>
    <xdr:sp macro="" textlink="">
      <xdr:nvSpPr>
        <xdr:cNvPr id="196" name="フローチャート: 判断 195">
          <a:extLst>
            <a:ext uri="{FF2B5EF4-FFF2-40B4-BE49-F238E27FC236}">
              <a16:creationId xmlns:a16="http://schemas.microsoft.com/office/drawing/2014/main" id="{00000000-0008-0000-0300-0000C4000000}"/>
            </a:ext>
          </a:extLst>
        </xdr:cNvPr>
        <xdr:cNvSpPr/>
      </xdr:nvSpPr>
      <xdr:spPr>
        <a:xfrm>
          <a:off x="4064000" y="142249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106394</xdr:rowOff>
    </xdr:from>
    <xdr:ext cx="736600" cy="259045"/>
    <xdr:sp macro="" textlink="">
      <xdr:nvSpPr>
        <xdr:cNvPr id="197" name="テキスト ボックス 196">
          <a:extLst>
            <a:ext uri="{FF2B5EF4-FFF2-40B4-BE49-F238E27FC236}">
              <a16:creationId xmlns:a16="http://schemas.microsoft.com/office/drawing/2014/main" id="{00000000-0008-0000-0300-0000C5000000}"/>
            </a:ext>
          </a:extLst>
        </xdr:cNvPr>
        <xdr:cNvSpPr txBox="1"/>
      </xdr:nvSpPr>
      <xdr:spPr>
        <a:xfrm>
          <a:off x="3733800" y="139938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363,559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170586</xdr:rowOff>
    </xdr:from>
    <xdr:to>
      <xdr:col>15</xdr:col>
      <xdr:colOff>82550</xdr:colOff>
      <xdr:row>83</xdr:row>
      <xdr:rowOff>89502</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2336800" y="14229486"/>
          <a:ext cx="889000" cy="90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137413</xdr:rowOff>
    </xdr:from>
    <xdr:to>
      <xdr:col>15</xdr:col>
      <xdr:colOff>133350</xdr:colOff>
      <xdr:row>83</xdr:row>
      <xdr:rowOff>67563</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3175000" y="14196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77740</xdr:rowOff>
    </xdr:from>
    <xdr:ext cx="7620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2844800" y="13965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351,684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77518</xdr:rowOff>
    </xdr:from>
    <xdr:to>
      <xdr:col>11</xdr:col>
      <xdr:colOff>31750</xdr:colOff>
      <xdr:row>82</xdr:row>
      <xdr:rowOff>170586</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1447800" y="14136418"/>
          <a:ext cx="889000" cy="93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110922</xdr:rowOff>
    </xdr:from>
    <xdr:to>
      <xdr:col>11</xdr:col>
      <xdr:colOff>82550</xdr:colOff>
      <xdr:row>83</xdr:row>
      <xdr:rowOff>41072</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2286000" y="14169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51249</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1955800" y="139386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340,705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64208</xdr:rowOff>
    </xdr:from>
    <xdr:to>
      <xdr:col>7</xdr:col>
      <xdr:colOff>31750</xdr:colOff>
      <xdr:row>82</xdr:row>
      <xdr:rowOff>165808</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1397000" y="14123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150585</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1066800" y="14209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321,346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108796</xdr:rowOff>
    </xdr:from>
    <xdr:to>
      <xdr:col>23</xdr:col>
      <xdr:colOff>184150</xdr:colOff>
      <xdr:row>84</xdr:row>
      <xdr:rowOff>38946</xdr:rowOff>
    </xdr:to>
    <xdr:sp macro="" textlink="">
      <xdr:nvSpPr>
        <xdr:cNvPr id="211" name="楕円 210">
          <a:extLst>
            <a:ext uri="{FF2B5EF4-FFF2-40B4-BE49-F238E27FC236}">
              <a16:creationId xmlns:a16="http://schemas.microsoft.com/office/drawing/2014/main" id="{00000000-0008-0000-0300-0000D3000000}"/>
            </a:ext>
          </a:extLst>
        </xdr:cNvPr>
        <xdr:cNvSpPr/>
      </xdr:nvSpPr>
      <xdr:spPr>
        <a:xfrm>
          <a:off x="4902200" y="14339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83</xdr:row>
      <xdr:rowOff>80873</xdr:rowOff>
    </xdr:from>
    <xdr:ext cx="762000" cy="259045"/>
    <xdr:sp macro="" textlink="">
      <xdr:nvSpPr>
        <xdr:cNvPr id="212" name="人件費・物件費等の状況該当値テキスト">
          <a:extLst>
            <a:ext uri="{FF2B5EF4-FFF2-40B4-BE49-F238E27FC236}">
              <a16:creationId xmlns:a16="http://schemas.microsoft.com/office/drawing/2014/main" id="{00000000-0008-0000-0300-0000D4000000}"/>
            </a:ext>
          </a:extLst>
        </xdr:cNvPr>
        <xdr:cNvSpPr txBox="1"/>
      </xdr:nvSpPr>
      <xdr:spPr>
        <a:xfrm>
          <a:off x="5041900" y="143112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410,877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83</xdr:row>
      <xdr:rowOff>94808</xdr:rowOff>
    </xdr:from>
    <xdr:to>
      <xdr:col>19</xdr:col>
      <xdr:colOff>184150</xdr:colOff>
      <xdr:row>84</xdr:row>
      <xdr:rowOff>24958</xdr:rowOff>
    </xdr:to>
    <xdr:sp macro="" textlink="">
      <xdr:nvSpPr>
        <xdr:cNvPr id="213" name="楕円 212">
          <a:extLst>
            <a:ext uri="{FF2B5EF4-FFF2-40B4-BE49-F238E27FC236}">
              <a16:creationId xmlns:a16="http://schemas.microsoft.com/office/drawing/2014/main" id="{00000000-0008-0000-0300-0000D5000000}"/>
            </a:ext>
          </a:extLst>
        </xdr:cNvPr>
        <xdr:cNvSpPr/>
      </xdr:nvSpPr>
      <xdr:spPr>
        <a:xfrm>
          <a:off x="4064000" y="14325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9735</xdr:rowOff>
    </xdr:from>
    <xdr:ext cx="7366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3733800" y="144115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405,080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83</xdr:row>
      <xdr:rowOff>38702</xdr:rowOff>
    </xdr:from>
    <xdr:to>
      <xdr:col>15</xdr:col>
      <xdr:colOff>133350</xdr:colOff>
      <xdr:row>83</xdr:row>
      <xdr:rowOff>140302</xdr:rowOff>
    </xdr:to>
    <xdr:sp macro="" textlink="">
      <xdr:nvSpPr>
        <xdr:cNvPr id="215" name="楕円 214">
          <a:extLst>
            <a:ext uri="{FF2B5EF4-FFF2-40B4-BE49-F238E27FC236}">
              <a16:creationId xmlns:a16="http://schemas.microsoft.com/office/drawing/2014/main" id="{00000000-0008-0000-0300-0000D7000000}"/>
            </a:ext>
          </a:extLst>
        </xdr:cNvPr>
        <xdr:cNvSpPr/>
      </xdr:nvSpPr>
      <xdr:spPr>
        <a:xfrm>
          <a:off x="3175000" y="14269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125079</xdr:rowOff>
    </xdr:from>
    <xdr:ext cx="7620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2844800" y="14355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119786</xdr:rowOff>
    </xdr:from>
    <xdr:to>
      <xdr:col>11</xdr:col>
      <xdr:colOff>82550</xdr:colOff>
      <xdr:row>83</xdr:row>
      <xdr:rowOff>49936</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2286000" y="14178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34713</xdr:rowOff>
    </xdr:from>
    <xdr:ext cx="7620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955800" y="1426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344,379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26718</xdr:rowOff>
    </xdr:from>
    <xdr:to>
      <xdr:col>7</xdr:col>
      <xdr:colOff>31750</xdr:colOff>
      <xdr:row>82</xdr:row>
      <xdr:rowOff>128318</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1397000" y="14085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138495</xdr:rowOff>
    </xdr:from>
    <xdr:ext cx="762000" cy="259045"/>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1066800" y="138544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1" name="正方形/長方形 220">
          <a:extLst>
            <a:ext uri="{FF2B5EF4-FFF2-40B4-BE49-F238E27FC236}">
              <a16:creationId xmlns:a16="http://schemas.microsoft.com/office/drawing/2014/main" id="{00000000-0008-0000-0300-0000DD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3" name="テキスト ボックス 232">
          <a:extLst>
            <a:ext uri="{FF2B5EF4-FFF2-40B4-BE49-F238E27FC236}">
              <a16:creationId xmlns:a16="http://schemas.microsoft.com/office/drawing/2014/main" id="{00000000-0008-0000-0300-0000E9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類似団体平均、全国町村平均ともに上回っている。</a:t>
          </a:r>
        </a:p>
        <a:p>
          <a:r>
            <a:rPr kumimoji="1" lang="ja-JP" altLang="en-US" sz="1300">
              <a:latin typeface="ＭＳ Ｐゴシック" panose="020B0600070205080204" pitchFamily="50" charset="-128"/>
              <a:ea typeface="ＭＳ Ｐゴシック" panose="020B0600070205080204" pitchFamily="50" charset="-128"/>
            </a:rPr>
            <a:t>　国公準拠を基本としつつ、人事評価制度の適正な運用などにより、引き続き給与水準の適正化に努める。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4" name="直線コネクタ 233">
          <a:extLst>
            <a:ext uri="{FF2B5EF4-FFF2-40B4-BE49-F238E27FC236}">
              <a16:creationId xmlns:a16="http://schemas.microsoft.com/office/drawing/2014/main" id="{00000000-0008-0000-0300-0000EA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5" name="テキスト ボックス 234">
          <a:extLst>
            <a:ext uri="{FF2B5EF4-FFF2-40B4-BE49-F238E27FC236}">
              <a16:creationId xmlns:a16="http://schemas.microsoft.com/office/drawing/2014/main" id="{00000000-0008-0000-0300-0000EB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6" name="直線コネクタ 235">
          <a:extLst>
            <a:ext uri="{FF2B5EF4-FFF2-40B4-BE49-F238E27FC236}">
              <a16:creationId xmlns:a16="http://schemas.microsoft.com/office/drawing/2014/main" id="{00000000-0008-0000-0300-0000EC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8" name="給与水準   （国との比較）グラフ枠">
          <a:extLst>
            <a:ext uri="{FF2B5EF4-FFF2-40B4-BE49-F238E27FC236}">
              <a16:creationId xmlns:a16="http://schemas.microsoft.com/office/drawing/2014/main" id="{00000000-0008-0000-0300-0000F8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17639</xdr:rowOff>
    </xdr:from>
    <xdr:to>
      <xdr:col>81</xdr:col>
      <xdr:colOff>44450</xdr:colOff>
      <xdr:row>88</xdr:row>
      <xdr:rowOff>160866</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flipV="1">
          <a:off x="17018000" y="13733639"/>
          <a:ext cx="0" cy="151482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132943</xdr:rowOff>
    </xdr:from>
    <xdr:ext cx="762000" cy="259045"/>
    <xdr:sp macro="" textlink="">
      <xdr:nvSpPr>
        <xdr:cNvPr id="250" name="給与水準   （国との比較）最小値テキスト">
          <a:extLst>
            <a:ext uri="{FF2B5EF4-FFF2-40B4-BE49-F238E27FC236}">
              <a16:creationId xmlns:a16="http://schemas.microsoft.com/office/drawing/2014/main" id="{00000000-0008-0000-0300-0000FA000000}"/>
            </a:ext>
          </a:extLst>
        </xdr:cNvPr>
        <xdr:cNvSpPr txBox="1"/>
      </xdr:nvSpPr>
      <xdr:spPr>
        <a:xfrm>
          <a:off x="17106900" y="152205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160866</xdr:rowOff>
    </xdr:from>
    <xdr:to>
      <xdr:col>81</xdr:col>
      <xdr:colOff>133350</xdr:colOff>
      <xdr:row>88</xdr:row>
      <xdr:rowOff>160866</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6929100" y="15248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104016</xdr:rowOff>
    </xdr:from>
    <xdr:ext cx="762000" cy="259045"/>
    <xdr:sp macro="" textlink="">
      <xdr:nvSpPr>
        <xdr:cNvPr id="252" name="給与水準   （国との比較）最大値テキスト">
          <a:extLst>
            <a:ext uri="{FF2B5EF4-FFF2-40B4-BE49-F238E27FC236}">
              <a16:creationId xmlns:a16="http://schemas.microsoft.com/office/drawing/2014/main" id="{00000000-0008-0000-0300-0000FC000000}"/>
            </a:ext>
          </a:extLst>
        </xdr:cNvPr>
        <xdr:cNvSpPr txBox="1"/>
      </xdr:nvSpPr>
      <xdr:spPr>
        <a:xfrm>
          <a:off x="17106900" y="13477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17639</xdr:rowOff>
    </xdr:from>
    <xdr:to>
      <xdr:col>81</xdr:col>
      <xdr:colOff>133350</xdr:colOff>
      <xdr:row>80</xdr:row>
      <xdr:rowOff>17639</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6929100" y="137336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138995</xdr:rowOff>
    </xdr:from>
    <xdr:to>
      <xdr:col>81</xdr:col>
      <xdr:colOff>44450</xdr:colOff>
      <xdr:row>86</xdr:row>
      <xdr:rowOff>7761</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179800" y="14712245"/>
          <a:ext cx="8382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83</xdr:row>
      <xdr:rowOff>155522</xdr:rowOff>
    </xdr:from>
    <xdr:ext cx="762000" cy="259045"/>
    <xdr:sp macro="" textlink="">
      <xdr:nvSpPr>
        <xdr:cNvPr id="255" name="給与水準   （国との比較）平均値テキスト">
          <a:extLst>
            <a:ext uri="{FF2B5EF4-FFF2-40B4-BE49-F238E27FC236}">
              <a16:creationId xmlns:a16="http://schemas.microsoft.com/office/drawing/2014/main" id="{00000000-0008-0000-0300-0000FF000000}"/>
            </a:ext>
          </a:extLst>
        </xdr:cNvPr>
        <xdr:cNvSpPr txBox="1"/>
      </xdr:nvSpPr>
      <xdr:spPr>
        <a:xfrm>
          <a:off x="17106900" y="143858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138995</xdr:rowOff>
    </xdr:from>
    <xdr:to>
      <xdr:col>81</xdr:col>
      <xdr:colOff>95250</xdr:colOff>
      <xdr:row>85</xdr:row>
      <xdr:rowOff>69145</xdr:rowOff>
    </xdr:to>
    <xdr:sp macro="" textlink="">
      <xdr:nvSpPr>
        <xdr:cNvPr id="256" name="フローチャート: 判断 255">
          <a:extLst>
            <a:ext uri="{FF2B5EF4-FFF2-40B4-BE49-F238E27FC236}">
              <a16:creationId xmlns:a16="http://schemas.microsoft.com/office/drawing/2014/main" id="{00000000-0008-0000-0300-000000010000}"/>
            </a:ext>
          </a:extLst>
        </xdr:cNvPr>
        <xdr:cNvSpPr/>
      </xdr:nvSpPr>
      <xdr:spPr>
        <a:xfrm>
          <a:off x="16967200" y="14540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138995</xdr:rowOff>
    </xdr:from>
    <xdr:to>
      <xdr:col>77</xdr:col>
      <xdr:colOff>44450</xdr:colOff>
      <xdr:row>86</xdr:row>
      <xdr:rowOff>61384</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flipV="1">
          <a:off x="15290800" y="14712245"/>
          <a:ext cx="889000" cy="9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98778</xdr:rowOff>
    </xdr:from>
    <xdr:to>
      <xdr:col>77</xdr:col>
      <xdr:colOff>95250</xdr:colOff>
      <xdr:row>85</xdr:row>
      <xdr:rowOff>28928</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6129000" y="14500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39105</xdr:rowOff>
    </xdr:from>
    <xdr:ext cx="7366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5798800" y="142694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7761</xdr:rowOff>
    </xdr:from>
    <xdr:to>
      <xdr:col>72</xdr:col>
      <xdr:colOff>203200</xdr:colOff>
      <xdr:row>86</xdr:row>
      <xdr:rowOff>61384</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4401800" y="14752461"/>
          <a:ext cx="889000" cy="53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98778</xdr:rowOff>
    </xdr:from>
    <xdr:to>
      <xdr:col>73</xdr:col>
      <xdr:colOff>44450</xdr:colOff>
      <xdr:row>85</xdr:row>
      <xdr:rowOff>28928</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5240000" y="14500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39105</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909800" y="14269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165805</xdr:rowOff>
    </xdr:from>
    <xdr:to>
      <xdr:col>68</xdr:col>
      <xdr:colOff>152400</xdr:colOff>
      <xdr:row>86</xdr:row>
      <xdr:rowOff>7761</xdr:rowOff>
    </xdr:to>
    <xdr:cxnSp macro="">
      <xdr:nvCxnSpPr>
        <xdr:cNvPr id="263" name="直線コネクタ 262">
          <a:extLst>
            <a:ext uri="{FF2B5EF4-FFF2-40B4-BE49-F238E27FC236}">
              <a16:creationId xmlns:a16="http://schemas.microsoft.com/office/drawing/2014/main" id="{00000000-0008-0000-0300-000007010000}"/>
            </a:ext>
          </a:extLst>
        </xdr:cNvPr>
        <xdr:cNvCxnSpPr/>
      </xdr:nvCxnSpPr>
      <xdr:spPr>
        <a:xfrm>
          <a:off x="13512800" y="14739055"/>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125589</xdr:rowOff>
    </xdr:from>
    <xdr:to>
      <xdr:col>68</xdr:col>
      <xdr:colOff>203200</xdr:colOff>
      <xdr:row>85</xdr:row>
      <xdr:rowOff>55739</xdr:rowOff>
    </xdr:to>
    <xdr:sp macro="" textlink="">
      <xdr:nvSpPr>
        <xdr:cNvPr id="264" name="フローチャート: 判断 263">
          <a:extLst>
            <a:ext uri="{FF2B5EF4-FFF2-40B4-BE49-F238E27FC236}">
              <a16:creationId xmlns:a16="http://schemas.microsoft.com/office/drawing/2014/main" id="{00000000-0008-0000-0300-000008010000}"/>
            </a:ext>
          </a:extLst>
        </xdr:cNvPr>
        <xdr:cNvSpPr/>
      </xdr:nvSpPr>
      <xdr:spPr>
        <a:xfrm>
          <a:off x="14351000" y="14527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65916</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4020800" y="14296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152400</xdr:rowOff>
    </xdr:from>
    <xdr:to>
      <xdr:col>64</xdr:col>
      <xdr:colOff>152400</xdr:colOff>
      <xdr:row>85</xdr:row>
      <xdr:rowOff>82550</xdr:rowOff>
    </xdr:to>
    <xdr:sp macro="" textlink="">
      <xdr:nvSpPr>
        <xdr:cNvPr id="266" name="フローチャート: 判断 265">
          <a:extLst>
            <a:ext uri="{FF2B5EF4-FFF2-40B4-BE49-F238E27FC236}">
              <a16:creationId xmlns:a16="http://schemas.microsoft.com/office/drawing/2014/main" id="{00000000-0008-0000-0300-00000A010000}"/>
            </a:ext>
          </a:extLst>
        </xdr:cNvPr>
        <xdr:cNvSpPr/>
      </xdr:nvSpPr>
      <xdr:spPr>
        <a:xfrm>
          <a:off x="134620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92727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3131800" y="1432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128411</xdr:rowOff>
    </xdr:from>
    <xdr:to>
      <xdr:col>81</xdr:col>
      <xdr:colOff>95250</xdr:colOff>
      <xdr:row>86</xdr:row>
      <xdr:rowOff>58561</xdr:rowOff>
    </xdr:to>
    <xdr:sp macro="" textlink="">
      <xdr:nvSpPr>
        <xdr:cNvPr id="273" name="楕円 272">
          <a:extLst>
            <a:ext uri="{FF2B5EF4-FFF2-40B4-BE49-F238E27FC236}">
              <a16:creationId xmlns:a16="http://schemas.microsoft.com/office/drawing/2014/main" id="{00000000-0008-0000-0300-000011010000}"/>
            </a:ext>
          </a:extLst>
        </xdr:cNvPr>
        <xdr:cNvSpPr/>
      </xdr:nvSpPr>
      <xdr:spPr>
        <a:xfrm>
          <a:off x="16967200" y="1470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100488</xdr:rowOff>
    </xdr:from>
    <xdr:ext cx="762000" cy="259045"/>
    <xdr:sp macro="" textlink="">
      <xdr:nvSpPr>
        <xdr:cNvPr id="274" name="給与水準   （国との比較）該当値テキスト">
          <a:extLst>
            <a:ext uri="{FF2B5EF4-FFF2-40B4-BE49-F238E27FC236}">
              <a16:creationId xmlns:a16="http://schemas.microsoft.com/office/drawing/2014/main" id="{00000000-0008-0000-0300-000012010000}"/>
            </a:ext>
          </a:extLst>
        </xdr:cNvPr>
        <xdr:cNvSpPr txBox="1"/>
      </xdr:nvSpPr>
      <xdr:spPr>
        <a:xfrm>
          <a:off x="17106900" y="146737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88195</xdr:rowOff>
    </xdr:from>
    <xdr:to>
      <xdr:col>77</xdr:col>
      <xdr:colOff>95250</xdr:colOff>
      <xdr:row>86</xdr:row>
      <xdr:rowOff>18345</xdr:rowOff>
    </xdr:to>
    <xdr:sp macro="" textlink="">
      <xdr:nvSpPr>
        <xdr:cNvPr id="275" name="楕円 274">
          <a:extLst>
            <a:ext uri="{FF2B5EF4-FFF2-40B4-BE49-F238E27FC236}">
              <a16:creationId xmlns:a16="http://schemas.microsoft.com/office/drawing/2014/main" id="{00000000-0008-0000-0300-000013010000}"/>
            </a:ext>
          </a:extLst>
        </xdr:cNvPr>
        <xdr:cNvSpPr/>
      </xdr:nvSpPr>
      <xdr:spPr>
        <a:xfrm>
          <a:off x="16129000" y="14661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3122</xdr:rowOff>
    </xdr:from>
    <xdr:ext cx="7366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5798800" y="147478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10584</xdr:rowOff>
    </xdr:from>
    <xdr:to>
      <xdr:col>73</xdr:col>
      <xdr:colOff>44450</xdr:colOff>
      <xdr:row>86</xdr:row>
      <xdr:rowOff>112184</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5240000" y="14755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96961</xdr:rowOff>
    </xdr:from>
    <xdr:ext cx="762000" cy="259045"/>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4909800" y="14841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128411</xdr:rowOff>
    </xdr:from>
    <xdr:to>
      <xdr:col>68</xdr:col>
      <xdr:colOff>203200</xdr:colOff>
      <xdr:row>86</xdr:row>
      <xdr:rowOff>58561</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4351000" y="1470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43338</xdr:rowOff>
    </xdr:from>
    <xdr:ext cx="7620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4020800" y="14788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115005</xdr:rowOff>
    </xdr:from>
    <xdr:to>
      <xdr:col>64</xdr:col>
      <xdr:colOff>152400</xdr:colOff>
      <xdr:row>86</xdr:row>
      <xdr:rowOff>45155</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3462000" y="1468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29932</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3131800" y="147746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[21.48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類似団体平均、高知県平均ともに上回っている。</a:t>
          </a:r>
        </a:p>
        <a:p>
          <a:r>
            <a:rPr kumimoji="1" lang="ja-JP" altLang="en-US" sz="1300">
              <a:latin typeface="ＭＳ Ｐゴシック" panose="020B0600070205080204" pitchFamily="50" charset="-128"/>
              <a:ea typeface="ＭＳ Ｐゴシック" panose="020B0600070205080204" pitchFamily="50" charset="-128"/>
            </a:rPr>
            <a:t>　業務の見直しや人員配置の最適化などに取り組みつつ、引き続き定員適正化計画に沿った職員数の適正化に努める。</a:t>
          </a:r>
        </a:p>
      </xdr:txBody>
    </xdr:sp>
    <xdr:clientData/>
  </xdr:twoCellAnchor>
  <xdr:oneCellAnchor>
    <xdr:from>
      <xdr:col>61</xdr:col>
      <xdr:colOff>6350</xdr:colOff>
      <xdr:row>54</xdr:row>
      <xdr:rowOff>139700</xdr:rowOff>
    </xdr:from>
    <xdr:ext cx="349839" cy="225703"/>
    <xdr:sp macro="" textlink="">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7" name="直線コネクタ 296">
          <a:extLst>
            <a:ext uri="{FF2B5EF4-FFF2-40B4-BE49-F238E27FC236}">
              <a16:creationId xmlns:a16="http://schemas.microsoft.com/office/drawing/2014/main" id="{00000000-0008-0000-0300-000029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299" name="直線コネクタ 298">
          <a:extLst>
            <a:ext uri="{FF2B5EF4-FFF2-40B4-BE49-F238E27FC236}">
              <a16:creationId xmlns:a16="http://schemas.microsoft.com/office/drawing/2014/main" id="{00000000-0008-0000-0300-00002B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60977</xdr:rowOff>
    </xdr:from>
    <xdr:ext cx="762000" cy="259045"/>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92727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124477</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156227</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09" name="定員管理の状況グラフ枠">
          <a:extLst>
            <a:ext uri="{FF2B5EF4-FFF2-40B4-BE49-F238E27FC236}">
              <a16:creationId xmlns:a16="http://schemas.microsoft.com/office/drawing/2014/main" id="{00000000-0008-0000-0300-000035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130378</xdr:rowOff>
    </xdr:from>
    <xdr:to>
      <xdr:col>81</xdr:col>
      <xdr:colOff>44450</xdr:colOff>
      <xdr:row>65</xdr:row>
      <xdr:rowOff>77851</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flipV="1">
          <a:off x="17018000" y="10074478"/>
          <a:ext cx="0" cy="1147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65</xdr:row>
      <xdr:rowOff>49928</xdr:rowOff>
    </xdr:from>
    <xdr:ext cx="762000" cy="259045"/>
    <xdr:sp macro="" textlink="">
      <xdr:nvSpPr>
        <xdr:cNvPr id="311" name="定員管理の状況最小値テキスト">
          <a:extLst>
            <a:ext uri="{FF2B5EF4-FFF2-40B4-BE49-F238E27FC236}">
              <a16:creationId xmlns:a16="http://schemas.microsoft.com/office/drawing/2014/main" id="{00000000-0008-0000-0300-000037010000}"/>
            </a:ext>
          </a:extLst>
        </xdr:cNvPr>
        <xdr:cNvSpPr txBox="1"/>
      </xdr:nvSpPr>
      <xdr:spPr>
        <a:xfrm>
          <a:off x="17106900" y="111941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65</xdr:row>
      <xdr:rowOff>77851</xdr:rowOff>
    </xdr:from>
    <xdr:to>
      <xdr:col>81</xdr:col>
      <xdr:colOff>133350</xdr:colOff>
      <xdr:row>65</xdr:row>
      <xdr:rowOff>77851</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6929100" y="112221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45305</xdr:rowOff>
    </xdr:from>
    <xdr:ext cx="762000" cy="259045"/>
    <xdr:sp macro="" textlink="">
      <xdr:nvSpPr>
        <xdr:cNvPr id="313" name="定員管理の状況最大値テキスト">
          <a:extLst>
            <a:ext uri="{FF2B5EF4-FFF2-40B4-BE49-F238E27FC236}">
              <a16:creationId xmlns:a16="http://schemas.microsoft.com/office/drawing/2014/main" id="{00000000-0008-0000-0300-000039010000}"/>
            </a:ext>
          </a:extLst>
        </xdr:cNvPr>
        <xdr:cNvSpPr txBox="1"/>
      </xdr:nvSpPr>
      <xdr:spPr>
        <a:xfrm>
          <a:off x="17106900" y="98179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130378</xdr:rowOff>
    </xdr:from>
    <xdr:to>
      <xdr:col>81</xdr:col>
      <xdr:colOff>133350</xdr:colOff>
      <xdr:row>58</xdr:row>
      <xdr:rowOff>130378</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00744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129032</xdr:rowOff>
    </xdr:from>
    <xdr:to>
      <xdr:col>81</xdr:col>
      <xdr:colOff>44450</xdr:colOff>
      <xdr:row>61</xdr:row>
      <xdr:rowOff>166675</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179800" y="10587482"/>
          <a:ext cx="838200" cy="37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116120</xdr:rowOff>
    </xdr:from>
    <xdr:ext cx="762000" cy="259045"/>
    <xdr:sp macro="" textlink="">
      <xdr:nvSpPr>
        <xdr:cNvPr id="316" name="定員管理の状況平均値テキスト">
          <a:extLst>
            <a:ext uri="{FF2B5EF4-FFF2-40B4-BE49-F238E27FC236}">
              <a16:creationId xmlns:a16="http://schemas.microsoft.com/office/drawing/2014/main" id="{00000000-0008-0000-0300-00003C010000}"/>
            </a:ext>
          </a:extLst>
        </xdr:cNvPr>
        <xdr:cNvSpPr txBox="1"/>
      </xdr:nvSpPr>
      <xdr:spPr>
        <a:xfrm>
          <a:off x="17106900" y="1023167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99593</xdr:rowOff>
    </xdr:from>
    <xdr:to>
      <xdr:col>81</xdr:col>
      <xdr:colOff>95250</xdr:colOff>
      <xdr:row>61</xdr:row>
      <xdr:rowOff>29743</xdr:rowOff>
    </xdr:to>
    <xdr:sp macro="" textlink="">
      <xdr:nvSpPr>
        <xdr:cNvPr id="317" name="フローチャート: 判断 316">
          <a:extLst>
            <a:ext uri="{FF2B5EF4-FFF2-40B4-BE49-F238E27FC236}">
              <a16:creationId xmlns:a16="http://schemas.microsoft.com/office/drawing/2014/main" id="{00000000-0008-0000-0300-00003D010000}"/>
            </a:ext>
          </a:extLst>
        </xdr:cNvPr>
        <xdr:cNvSpPr/>
      </xdr:nvSpPr>
      <xdr:spPr>
        <a:xfrm>
          <a:off x="16967200" y="10386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126136</xdr:rowOff>
    </xdr:from>
    <xdr:to>
      <xdr:col>77</xdr:col>
      <xdr:colOff>44450</xdr:colOff>
      <xdr:row>61</xdr:row>
      <xdr:rowOff>129032</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5290800" y="10584586"/>
          <a:ext cx="889000" cy="2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74499</xdr:rowOff>
    </xdr:from>
    <xdr:to>
      <xdr:col>77</xdr:col>
      <xdr:colOff>95250</xdr:colOff>
      <xdr:row>61</xdr:row>
      <xdr:rowOff>4649</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129000" y="10361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14826</xdr:rowOff>
    </xdr:from>
    <xdr:ext cx="736600" cy="259045"/>
    <xdr:sp macro="" textlink="">
      <xdr:nvSpPr>
        <xdr:cNvPr id="320" name="テキスト ボックス 319">
          <a:extLst>
            <a:ext uri="{FF2B5EF4-FFF2-40B4-BE49-F238E27FC236}">
              <a16:creationId xmlns:a16="http://schemas.microsoft.com/office/drawing/2014/main" id="{00000000-0008-0000-0300-000040010000}"/>
            </a:ext>
          </a:extLst>
        </xdr:cNvPr>
        <xdr:cNvSpPr txBox="1"/>
      </xdr:nvSpPr>
      <xdr:spPr>
        <a:xfrm>
          <a:off x="15798800" y="1013037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105384</xdr:rowOff>
    </xdr:from>
    <xdr:to>
      <xdr:col>72</xdr:col>
      <xdr:colOff>203200</xdr:colOff>
      <xdr:row>61</xdr:row>
      <xdr:rowOff>126136</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4401800" y="10563834"/>
          <a:ext cx="889000" cy="20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51816</xdr:rowOff>
    </xdr:from>
    <xdr:to>
      <xdr:col>73</xdr:col>
      <xdr:colOff>44450</xdr:colOff>
      <xdr:row>60</xdr:row>
      <xdr:rowOff>153416</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5240000" y="10338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163593</xdr:rowOff>
    </xdr:from>
    <xdr:ext cx="7620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4909800" y="10107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76912</xdr:rowOff>
    </xdr:from>
    <xdr:to>
      <xdr:col>68</xdr:col>
      <xdr:colOff>152400</xdr:colOff>
      <xdr:row>61</xdr:row>
      <xdr:rowOff>105384</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3512800" y="10535362"/>
          <a:ext cx="889000" cy="28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41681</xdr:rowOff>
    </xdr:from>
    <xdr:to>
      <xdr:col>68</xdr:col>
      <xdr:colOff>203200</xdr:colOff>
      <xdr:row>60</xdr:row>
      <xdr:rowOff>143281</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4351000" y="103286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153458</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020800" y="100975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7417</xdr:rowOff>
    </xdr:from>
    <xdr:to>
      <xdr:col>64</xdr:col>
      <xdr:colOff>152400</xdr:colOff>
      <xdr:row>60</xdr:row>
      <xdr:rowOff>109017</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3462000" y="10294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119194</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3131800" y="100632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115875</xdr:rowOff>
    </xdr:from>
    <xdr:to>
      <xdr:col>81</xdr:col>
      <xdr:colOff>95250</xdr:colOff>
      <xdr:row>62</xdr:row>
      <xdr:rowOff>46025</xdr:rowOff>
    </xdr:to>
    <xdr:sp macro="" textlink="">
      <xdr:nvSpPr>
        <xdr:cNvPr id="334" name="楕円 333">
          <a:extLst>
            <a:ext uri="{FF2B5EF4-FFF2-40B4-BE49-F238E27FC236}">
              <a16:creationId xmlns:a16="http://schemas.microsoft.com/office/drawing/2014/main" id="{00000000-0008-0000-0300-00004E010000}"/>
            </a:ext>
          </a:extLst>
        </xdr:cNvPr>
        <xdr:cNvSpPr/>
      </xdr:nvSpPr>
      <xdr:spPr>
        <a:xfrm>
          <a:off x="16967200" y="10574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61</xdr:row>
      <xdr:rowOff>87952</xdr:rowOff>
    </xdr:from>
    <xdr:ext cx="762000" cy="259045"/>
    <xdr:sp macro="" textlink="">
      <xdr:nvSpPr>
        <xdr:cNvPr id="335" name="定員管理の状況該当値テキスト">
          <a:extLst>
            <a:ext uri="{FF2B5EF4-FFF2-40B4-BE49-F238E27FC236}">
              <a16:creationId xmlns:a16="http://schemas.microsoft.com/office/drawing/2014/main" id="{00000000-0008-0000-0300-00004F010000}"/>
            </a:ext>
          </a:extLst>
        </xdr:cNvPr>
        <xdr:cNvSpPr txBox="1"/>
      </xdr:nvSpPr>
      <xdr:spPr>
        <a:xfrm>
          <a:off x="17106900" y="10546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78232</xdr:rowOff>
    </xdr:from>
    <xdr:to>
      <xdr:col>77</xdr:col>
      <xdr:colOff>95250</xdr:colOff>
      <xdr:row>62</xdr:row>
      <xdr:rowOff>8382</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129000" y="10536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164609</xdr:rowOff>
    </xdr:from>
    <xdr:ext cx="7366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798800" y="106230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75336</xdr:rowOff>
    </xdr:from>
    <xdr:to>
      <xdr:col>73</xdr:col>
      <xdr:colOff>44450</xdr:colOff>
      <xdr:row>62</xdr:row>
      <xdr:rowOff>5486</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5240000" y="10533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161713</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4909800" y="10620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54584</xdr:rowOff>
    </xdr:from>
    <xdr:to>
      <xdr:col>68</xdr:col>
      <xdr:colOff>203200</xdr:colOff>
      <xdr:row>61</xdr:row>
      <xdr:rowOff>156184</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4351000" y="10513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140961</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020800" y="10599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26112</xdr:rowOff>
    </xdr:from>
    <xdr:to>
      <xdr:col>64</xdr:col>
      <xdr:colOff>152400</xdr:colOff>
      <xdr:row>61</xdr:row>
      <xdr:rowOff>127712</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3462000" y="10484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112489</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3131800" y="105709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4" name="正方形/長方形 343">
          <a:extLst>
            <a:ext uri="{FF2B5EF4-FFF2-40B4-BE49-F238E27FC236}">
              <a16:creationId xmlns:a16="http://schemas.microsoft.com/office/drawing/2014/main" id="{00000000-0008-0000-0300-000058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[14.0%]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高知県平均及び類似団体平均を上回っており、前年度と比較し０．５ポイント増加している。</a:t>
          </a:r>
        </a:p>
        <a:p>
          <a:r>
            <a:rPr kumimoji="1" lang="ja-JP" altLang="en-US" sz="1300">
              <a:latin typeface="ＭＳ Ｐゴシック" panose="020B0600070205080204" pitchFamily="50" charset="-128"/>
              <a:ea typeface="ＭＳ Ｐゴシック" panose="020B0600070205080204" pitchFamily="50" charset="-128"/>
            </a:rPr>
            <a:t>　近年は、南海トラフ地震対策事業の実施に伴い発行した地方債の償還に伴う公債費の増加によって上昇傾向にある。</a:t>
          </a:r>
        </a:p>
        <a:p>
          <a:r>
            <a:rPr kumimoji="1" lang="ja-JP" altLang="en-US" sz="1300">
              <a:latin typeface="ＭＳ Ｐゴシック" panose="020B0600070205080204" pitchFamily="50" charset="-128"/>
              <a:ea typeface="ＭＳ Ｐゴシック" panose="020B0600070205080204" pitchFamily="50" charset="-128"/>
            </a:rPr>
            <a:t>　公債費は令和７～８年度をピークとして逓減していくものの、令和１２年度頃までは公債費負担の高い状態が続く見込みであるため、財政措置の大きい地方債を有効に活用しつつ、償還期間等の調整により、実質公債費比率の上昇を抑えるように努める。</a:t>
          </a:r>
        </a:p>
      </xdr:txBody>
    </xdr:sp>
    <xdr:clientData/>
  </xdr:twoCellAnchor>
  <xdr:oneCellAnchor>
    <xdr:from>
      <xdr:col>61</xdr:col>
      <xdr:colOff>6350</xdr:colOff>
      <xdr:row>32</xdr:row>
      <xdr:rowOff>101600</xdr:rowOff>
    </xdr:from>
    <xdr:ext cx="298543" cy="225703"/>
    <xdr:sp macro="" textlink="">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8" name="直線コネクタ 357">
          <a:extLst>
            <a:ext uri="{FF2B5EF4-FFF2-40B4-BE49-F238E27FC236}">
              <a16:creationId xmlns:a16="http://schemas.microsoft.com/office/drawing/2014/main" id="{00000000-0008-0000-0300-000066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46</xdr:row>
      <xdr:rowOff>3175</xdr:rowOff>
    </xdr:from>
    <xdr:to>
      <xdr:col>85</xdr:col>
      <xdr:colOff>95250</xdr:colOff>
      <xdr:row>46</xdr:row>
      <xdr:rowOff>3175</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78898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45</xdr:row>
      <xdr:rowOff>32402</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7747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44450</xdr:rowOff>
    </xdr:from>
    <xdr:to>
      <xdr:col>85</xdr:col>
      <xdr:colOff>95250</xdr:colOff>
      <xdr:row>44</xdr:row>
      <xdr:rowOff>44450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58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43</xdr:row>
      <xdr:rowOff>73677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44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85725</xdr:rowOff>
    </xdr:from>
    <xdr:to>
      <xdr:col>85</xdr:col>
      <xdr:colOff>95250</xdr:colOff>
      <xdr:row>42</xdr:row>
      <xdr:rowOff>85725</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2866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114952</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144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168275</xdr:rowOff>
    </xdr:from>
    <xdr:to>
      <xdr:col>85</xdr:col>
      <xdr:colOff>95250</xdr:colOff>
      <xdr:row>38</xdr:row>
      <xdr:rowOff>168275</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6833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26052</xdr:rowOff>
    </xdr:from>
    <xdr:ext cx="762000" cy="25904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6541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37</xdr:row>
      <xdr:rowOff>38100</xdr:rowOff>
    </xdr:from>
    <xdr:to>
      <xdr:col>85</xdr:col>
      <xdr:colOff>95250</xdr:colOff>
      <xdr:row>37</xdr:row>
      <xdr:rowOff>38100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38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36</xdr:row>
      <xdr:rowOff>67327</xdr:rowOff>
    </xdr:from>
    <xdr:ext cx="762000" cy="259045"/>
    <xdr:sp macro="" textlink="">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2065000" y="623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35</xdr:row>
      <xdr:rowOff>79375</xdr:rowOff>
    </xdr:from>
    <xdr:to>
      <xdr:col>85</xdr:col>
      <xdr:colOff>95250</xdr:colOff>
      <xdr:row>35</xdr:row>
      <xdr:rowOff>79375</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60801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34</xdr:row>
      <xdr:rowOff>108602</xdr:rowOff>
    </xdr:from>
    <xdr:ext cx="762000" cy="259045"/>
    <xdr:sp macro="" textlink="">
      <xdr:nvSpPr>
        <xdr:cNvPr id="373" name="テキスト ボックス 372">
          <a:extLst>
            <a:ext uri="{FF2B5EF4-FFF2-40B4-BE49-F238E27FC236}">
              <a16:creationId xmlns:a16="http://schemas.microsoft.com/office/drawing/2014/main" id="{00000000-0008-0000-0300-000075010000}"/>
            </a:ext>
          </a:extLst>
        </xdr:cNvPr>
        <xdr:cNvSpPr txBox="1"/>
      </xdr:nvSpPr>
      <xdr:spPr>
        <a:xfrm>
          <a:off x="12065000" y="593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a:extLst>
            <a:ext uri="{FF2B5EF4-FFF2-40B4-BE49-F238E27FC236}">
              <a16:creationId xmlns:a16="http://schemas.microsoft.com/office/drawing/2014/main" id="{00000000-0008-0000-0300-000077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38629</xdr:rowOff>
    </xdr:from>
    <xdr:to>
      <xdr:col>81</xdr:col>
      <xdr:colOff>44450</xdr:colOff>
      <xdr:row>44</xdr:row>
      <xdr:rowOff>165100</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7018000" y="6210829"/>
          <a:ext cx="0" cy="149807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137177</xdr:rowOff>
    </xdr:from>
    <xdr:ext cx="762000" cy="259045"/>
    <xdr:sp macro="" textlink="">
      <xdr:nvSpPr>
        <xdr:cNvPr id="377" name="公債費負担の状況最小値テキスト">
          <a:extLst>
            <a:ext uri="{FF2B5EF4-FFF2-40B4-BE49-F238E27FC236}">
              <a16:creationId xmlns:a16="http://schemas.microsoft.com/office/drawing/2014/main" id="{00000000-0008-0000-0300-000079010000}"/>
            </a:ext>
          </a:extLst>
        </xdr:cNvPr>
        <xdr:cNvSpPr txBox="1"/>
      </xdr:nvSpPr>
      <xdr:spPr>
        <a:xfrm>
          <a:off x="17106900" y="768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165100</xdr:rowOff>
    </xdr:from>
    <xdr:to>
      <xdr:col>81</xdr:col>
      <xdr:colOff>133350</xdr:colOff>
      <xdr:row>44</xdr:row>
      <xdr:rowOff>165100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7708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125006</xdr:rowOff>
    </xdr:from>
    <xdr:ext cx="762000" cy="259045"/>
    <xdr:sp macro="" textlink="">
      <xdr:nvSpPr>
        <xdr:cNvPr id="379" name="公債費負担の状況最大値テキスト">
          <a:extLst>
            <a:ext uri="{FF2B5EF4-FFF2-40B4-BE49-F238E27FC236}">
              <a16:creationId xmlns:a16="http://schemas.microsoft.com/office/drawing/2014/main" id="{00000000-0008-0000-0300-00007B010000}"/>
            </a:ext>
          </a:extLst>
        </xdr:cNvPr>
        <xdr:cNvSpPr txBox="1"/>
      </xdr:nvSpPr>
      <xdr:spPr>
        <a:xfrm>
          <a:off x="17106900" y="59543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38629</xdr:rowOff>
    </xdr:from>
    <xdr:to>
      <xdr:col>81</xdr:col>
      <xdr:colOff>133350</xdr:colOff>
      <xdr:row>36</xdr:row>
      <xdr:rowOff>38629</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6929100" y="62108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43</xdr:row>
      <xdr:rowOff>65088</xdr:rowOff>
    </xdr:from>
    <xdr:to>
      <xdr:col>81</xdr:col>
      <xdr:colOff>44450</xdr:colOff>
      <xdr:row>43</xdr:row>
      <xdr:rowOff>115358</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6179800" y="7437438"/>
          <a:ext cx="838200" cy="50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122890</xdr:rowOff>
    </xdr:from>
    <xdr:ext cx="762000" cy="259045"/>
    <xdr:sp macro="" textlink="">
      <xdr:nvSpPr>
        <xdr:cNvPr id="382" name="公債費負担の状況平均値テキスト">
          <a:extLst>
            <a:ext uri="{FF2B5EF4-FFF2-40B4-BE49-F238E27FC236}">
              <a16:creationId xmlns:a16="http://schemas.microsoft.com/office/drawing/2014/main" id="{00000000-0008-0000-0300-00007E010000}"/>
            </a:ext>
          </a:extLst>
        </xdr:cNvPr>
        <xdr:cNvSpPr txBox="1"/>
      </xdr:nvSpPr>
      <xdr:spPr>
        <a:xfrm>
          <a:off x="17106900" y="68094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106363</xdr:rowOff>
    </xdr:from>
    <xdr:to>
      <xdr:col>81</xdr:col>
      <xdr:colOff>95250</xdr:colOff>
      <xdr:row>41</xdr:row>
      <xdr:rowOff>36513</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967200" y="6964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42</xdr:row>
      <xdr:rowOff>125942</xdr:rowOff>
    </xdr:from>
    <xdr:to>
      <xdr:col>77</xdr:col>
      <xdr:colOff>44450</xdr:colOff>
      <xdr:row>43</xdr:row>
      <xdr:rowOff>65088</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5290800" y="7326842"/>
          <a:ext cx="889000" cy="1105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106363</xdr:rowOff>
    </xdr:from>
    <xdr:to>
      <xdr:col>77</xdr:col>
      <xdr:colOff>95250</xdr:colOff>
      <xdr:row>41</xdr:row>
      <xdr:rowOff>36513</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6129000" y="6964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46690</xdr:rowOff>
    </xdr:from>
    <xdr:ext cx="7366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5798800" y="67332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42</xdr:row>
      <xdr:rowOff>55563</xdr:rowOff>
    </xdr:from>
    <xdr:to>
      <xdr:col>72</xdr:col>
      <xdr:colOff>203200</xdr:colOff>
      <xdr:row>42</xdr:row>
      <xdr:rowOff>125942</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a:off x="14401800" y="7256463"/>
          <a:ext cx="889000" cy="703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86254</xdr:rowOff>
    </xdr:from>
    <xdr:to>
      <xdr:col>73</xdr:col>
      <xdr:colOff>44450</xdr:colOff>
      <xdr:row>41</xdr:row>
      <xdr:rowOff>16404</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5240000" y="6944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26581</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909800" y="6713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156633</xdr:rowOff>
    </xdr:from>
    <xdr:to>
      <xdr:col>68</xdr:col>
      <xdr:colOff>152400</xdr:colOff>
      <xdr:row>42</xdr:row>
      <xdr:rowOff>55563</xdr:rowOff>
    </xdr:to>
    <xdr:cxnSp macro="">
      <xdr:nvCxnSpPr>
        <xdr:cNvPr id="390" name="直線コネクタ 389">
          <a:extLst>
            <a:ext uri="{FF2B5EF4-FFF2-40B4-BE49-F238E27FC236}">
              <a16:creationId xmlns:a16="http://schemas.microsoft.com/office/drawing/2014/main" id="{00000000-0008-0000-0300-000086010000}"/>
            </a:ext>
          </a:extLst>
        </xdr:cNvPr>
        <xdr:cNvCxnSpPr/>
      </xdr:nvCxnSpPr>
      <xdr:spPr>
        <a:xfrm>
          <a:off x="13512800" y="7186083"/>
          <a:ext cx="889000" cy="70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66146</xdr:rowOff>
    </xdr:from>
    <xdr:to>
      <xdr:col>68</xdr:col>
      <xdr:colOff>203200</xdr:colOff>
      <xdr:row>40</xdr:row>
      <xdr:rowOff>167746</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4351000" y="6924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6473</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020800" y="6693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66146</xdr:rowOff>
    </xdr:from>
    <xdr:to>
      <xdr:col>64</xdr:col>
      <xdr:colOff>152400</xdr:colOff>
      <xdr:row>40</xdr:row>
      <xdr:rowOff>167746</xdr:rowOff>
    </xdr:to>
    <xdr:sp macro="" textlink="">
      <xdr:nvSpPr>
        <xdr:cNvPr id="393" name="フローチャート: 判断 392">
          <a:extLst>
            <a:ext uri="{FF2B5EF4-FFF2-40B4-BE49-F238E27FC236}">
              <a16:creationId xmlns:a16="http://schemas.microsoft.com/office/drawing/2014/main" id="{00000000-0008-0000-0300-000089010000}"/>
            </a:ext>
          </a:extLst>
        </xdr:cNvPr>
        <xdr:cNvSpPr/>
      </xdr:nvSpPr>
      <xdr:spPr>
        <a:xfrm>
          <a:off x="13462000" y="6924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6473</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131800" y="6693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43</xdr:row>
      <xdr:rowOff>64558</xdr:rowOff>
    </xdr:from>
    <xdr:to>
      <xdr:col>81</xdr:col>
      <xdr:colOff>95250</xdr:colOff>
      <xdr:row>43</xdr:row>
      <xdr:rowOff>166158</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967200" y="743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43</xdr:row>
      <xdr:rowOff>36635</xdr:rowOff>
    </xdr:from>
    <xdr:ext cx="762000" cy="259045"/>
    <xdr:sp macro="" textlink="">
      <xdr:nvSpPr>
        <xdr:cNvPr id="401" name="公債費負担の状況該当値テキスト">
          <a:extLst>
            <a:ext uri="{FF2B5EF4-FFF2-40B4-BE49-F238E27FC236}">
              <a16:creationId xmlns:a16="http://schemas.microsoft.com/office/drawing/2014/main" id="{00000000-0008-0000-0300-000091010000}"/>
            </a:ext>
          </a:extLst>
        </xdr:cNvPr>
        <xdr:cNvSpPr txBox="1"/>
      </xdr:nvSpPr>
      <xdr:spPr>
        <a:xfrm>
          <a:off x="17106900" y="7408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43</xdr:row>
      <xdr:rowOff>14288</xdr:rowOff>
    </xdr:from>
    <xdr:to>
      <xdr:col>77</xdr:col>
      <xdr:colOff>95250</xdr:colOff>
      <xdr:row>43</xdr:row>
      <xdr:rowOff>115888</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6129000" y="7386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43</xdr:row>
      <xdr:rowOff>100665</xdr:rowOff>
    </xdr:from>
    <xdr:ext cx="7366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5798800" y="74730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42</xdr:row>
      <xdr:rowOff>75142</xdr:rowOff>
    </xdr:from>
    <xdr:to>
      <xdr:col>73</xdr:col>
      <xdr:colOff>44450</xdr:colOff>
      <xdr:row>43</xdr:row>
      <xdr:rowOff>5292</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5240000" y="72760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161519</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909800" y="73624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42</xdr:row>
      <xdr:rowOff>4763</xdr:rowOff>
    </xdr:from>
    <xdr:to>
      <xdr:col>68</xdr:col>
      <xdr:colOff>203200</xdr:colOff>
      <xdr:row>42</xdr:row>
      <xdr:rowOff>106363</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4351000" y="7205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91140</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4020800" y="72920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105833</xdr:rowOff>
    </xdr:from>
    <xdr:to>
      <xdr:col>64</xdr:col>
      <xdr:colOff>152400</xdr:colOff>
      <xdr:row>42</xdr:row>
      <xdr:rowOff>35983</xdr:rowOff>
    </xdr:to>
    <xdr:sp macro="" textlink="">
      <xdr:nvSpPr>
        <xdr:cNvPr id="408" name="楕円 407">
          <a:extLst>
            <a:ext uri="{FF2B5EF4-FFF2-40B4-BE49-F238E27FC236}">
              <a16:creationId xmlns:a16="http://schemas.microsoft.com/office/drawing/2014/main" id="{00000000-0008-0000-0300-000098010000}"/>
            </a:ext>
          </a:extLst>
        </xdr:cNvPr>
        <xdr:cNvSpPr/>
      </xdr:nvSpPr>
      <xdr:spPr>
        <a:xfrm>
          <a:off x="13462000" y="7135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20760</xdr:rowOff>
    </xdr:from>
    <xdr:ext cx="762000" cy="2590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131800" y="7221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全国平均、高知県平均ともに下回っている。</a:t>
          </a:r>
        </a:p>
        <a:p>
          <a:r>
            <a:rPr kumimoji="1" lang="ja-JP" altLang="en-US" sz="1100">
              <a:latin typeface="ＭＳ Ｐゴシック" panose="020B0600070205080204" pitchFamily="50" charset="-128"/>
              <a:ea typeface="ＭＳ Ｐゴシック" panose="020B0600070205080204" pitchFamily="50" charset="-128"/>
            </a:rPr>
            <a:t>　これは、財政調整基金や減債基金などの充当可能基金の残高を高い水準で維持してきたことや、財政措置の大きい地方債を有効活用してきたことによるもの。</a:t>
          </a:r>
        </a:p>
        <a:p>
          <a:r>
            <a:rPr kumimoji="1" lang="ja-JP" altLang="en-US" sz="1100">
              <a:latin typeface="ＭＳ Ｐゴシック" panose="020B0600070205080204" pitchFamily="50" charset="-128"/>
              <a:ea typeface="ＭＳ Ｐゴシック" panose="020B0600070205080204" pitchFamily="50" charset="-128"/>
            </a:rPr>
            <a:t>　役場庁舎等の高台移転事業をはじめとした南海トラフ地震対策事業の財源として地方債を発行してきたことによって、一般会計等に係る地方債残高が大幅に増加しており、また、その償還財源に減債基金を活用していることから充当可能基金残高も減少傾向にある。今後、新たな事業を実施する際には、中期的な財政運営の視点から事業規模や実施時期等を検討するとともに、財政措置の大きい地方債を有効に活用しながら、健全な状態を維持していくよう努める。</a:t>
          </a:r>
        </a:p>
      </xdr:txBody>
    </xdr:sp>
    <xdr:clientData/>
  </xdr:twoCellAnchor>
  <xdr:oneCellAnchor>
    <xdr:from>
      <xdr:col>61</xdr:col>
      <xdr:colOff>6350</xdr:colOff>
      <xdr:row>10</xdr:row>
      <xdr:rowOff>63500</xdr:rowOff>
    </xdr:from>
    <xdr:ext cx="298543" cy="225703"/>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7" name="テキスト ボックス 436">
          <a:extLst>
            <a:ext uri="{FF2B5EF4-FFF2-40B4-BE49-F238E27FC236}">
              <a16:creationId xmlns:a16="http://schemas.microsoft.com/office/drawing/2014/main" id="{00000000-0008-0000-0300-0000B5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9" name="将来負担の状況グラフ枠">
          <a:extLst>
            <a:ext uri="{FF2B5EF4-FFF2-40B4-BE49-F238E27FC236}">
              <a16:creationId xmlns:a16="http://schemas.microsoft.com/office/drawing/2014/main" id="{00000000-0008-0000-0300-0000B7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22</xdr:row>
      <xdr:rowOff>82187</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flipV="1">
          <a:off x="17018000" y="2313214"/>
          <a:ext cx="0" cy="154087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54264</xdr:rowOff>
    </xdr:from>
    <xdr:ext cx="762000" cy="259045"/>
    <xdr:sp macro="" textlink="">
      <xdr:nvSpPr>
        <xdr:cNvPr id="441" name="将来負担の状況最小値テキスト">
          <a:extLst>
            <a:ext uri="{FF2B5EF4-FFF2-40B4-BE49-F238E27FC236}">
              <a16:creationId xmlns:a16="http://schemas.microsoft.com/office/drawing/2014/main" id="{00000000-0008-0000-0300-0000B9010000}"/>
            </a:ext>
          </a:extLst>
        </xdr:cNvPr>
        <xdr:cNvSpPr txBox="1"/>
      </xdr:nvSpPr>
      <xdr:spPr>
        <a:xfrm>
          <a:off x="17106900" y="3826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82187</xdr:rowOff>
    </xdr:from>
    <xdr:to>
      <xdr:col>81</xdr:col>
      <xdr:colOff>133350</xdr:colOff>
      <xdr:row>22</xdr:row>
      <xdr:rowOff>82187</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38540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43" name="将来負担の状況最大値テキスト">
          <a:extLst>
            <a:ext uri="{FF2B5EF4-FFF2-40B4-BE49-F238E27FC236}">
              <a16:creationId xmlns:a16="http://schemas.microsoft.com/office/drawing/2014/main" id="{00000000-0008-0000-0300-0000BB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4" name="直線コネクタ 443">
          <a:extLst>
            <a:ext uri="{FF2B5EF4-FFF2-40B4-BE49-F238E27FC236}">
              <a16:creationId xmlns:a16="http://schemas.microsoft.com/office/drawing/2014/main" id="{00000000-0008-0000-0300-0000BC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5" name="将来負担の状況平均値テキスト">
          <a:extLst>
            <a:ext uri="{FF2B5EF4-FFF2-40B4-BE49-F238E27FC236}">
              <a16:creationId xmlns:a16="http://schemas.microsoft.com/office/drawing/2014/main" id="{00000000-0008-0000-0300-0000BD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53" name="フローチャート: 判断 452">
          <a:extLst>
            <a:ext uri="{FF2B5EF4-FFF2-40B4-BE49-F238E27FC236}">
              <a16:creationId xmlns:a16="http://schemas.microsoft.com/office/drawing/2014/main" id="{00000000-0008-0000-0300-0000C5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5,774
5,724
193.21
7,553,782
7,259,791
216,771
4,007,635
12,860,407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人件費に係る経常収支比率は、類似団体平均と同水準となっている。</a:t>
          </a:r>
        </a:p>
        <a:p>
          <a:r>
            <a:rPr kumimoji="1" lang="ja-JP" altLang="en-US" sz="1300">
              <a:latin typeface="ＭＳ Ｐゴシック" panose="020B0600070205080204" pitchFamily="50" charset="-128"/>
              <a:ea typeface="ＭＳ Ｐゴシック" panose="020B0600070205080204" pitchFamily="50" charset="-128"/>
            </a:rPr>
            <a:t>　定員適正化計画に沿った職員数の適正化や人事評価制度の適正な運用などによる給与水準の適正化などにより、引き続き人件費の抑制に努める。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42</xdr:row>
      <xdr:rowOff>29028</xdr:rowOff>
    </xdr:from>
    <xdr:to>
      <xdr:col>26</xdr:col>
      <xdr:colOff>184150</xdr:colOff>
      <xdr:row>42</xdr:row>
      <xdr:rowOff>29028</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58255</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40</xdr:row>
      <xdr:rowOff>45357</xdr:rowOff>
    </xdr:from>
    <xdr:to>
      <xdr:col>26</xdr:col>
      <xdr:colOff>184150</xdr:colOff>
      <xdr:row>40</xdr:row>
      <xdr:rowOff>45357</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39</xdr:row>
      <xdr:rowOff>74584</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61685</xdr:rowOff>
    </xdr:from>
    <xdr:to>
      <xdr:col>26</xdr:col>
      <xdr:colOff>184150</xdr:colOff>
      <xdr:row>38</xdr:row>
      <xdr:rowOff>61685</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90913</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78014</xdr:rowOff>
    </xdr:from>
    <xdr:to>
      <xdr:col>26</xdr:col>
      <xdr:colOff>184150</xdr:colOff>
      <xdr:row>36</xdr:row>
      <xdr:rowOff>78014</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107241</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34</xdr:row>
      <xdr:rowOff>94343</xdr:rowOff>
    </xdr:from>
    <xdr:to>
      <xdr:col>26</xdr:col>
      <xdr:colOff>184150</xdr:colOff>
      <xdr:row>34</xdr:row>
      <xdr:rowOff>94343</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33</xdr:row>
      <xdr:rowOff>123570</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110672</xdr:rowOff>
    </xdr:from>
    <xdr:to>
      <xdr:col>26</xdr:col>
      <xdr:colOff>184150</xdr:colOff>
      <xdr:row>32</xdr:row>
      <xdr:rowOff>110672</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31</xdr:row>
      <xdr:rowOff>139899</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60" name="直線コネクタ 59">
          <a:extLst>
            <a:ext uri="{FF2B5EF4-FFF2-40B4-BE49-F238E27FC236}">
              <a16:creationId xmlns:a16="http://schemas.microsoft.com/office/drawing/2014/main" id="{00000000-0008-0000-0400-00003C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61" name="テキスト ボックス 60">
          <a:extLst>
            <a:ext uri="{FF2B5EF4-FFF2-40B4-BE49-F238E27FC236}">
              <a16:creationId xmlns:a16="http://schemas.microsoft.com/office/drawing/2014/main" id="{00000000-0008-0000-0400-00003D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2" name="人件費グラフ枠">
          <a:extLst>
            <a:ext uri="{FF2B5EF4-FFF2-40B4-BE49-F238E27FC236}">
              <a16:creationId xmlns:a16="http://schemas.microsoft.com/office/drawing/2014/main" id="{00000000-0008-0000-0400-00003E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37193</xdr:rowOff>
    </xdr:from>
    <xdr:to>
      <xdr:col>24</xdr:col>
      <xdr:colOff>25400</xdr:colOff>
      <xdr:row>40</xdr:row>
      <xdr:rowOff>130266</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flipV="1">
          <a:off x="4826000" y="5695043"/>
          <a:ext cx="0" cy="12932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102343</xdr:rowOff>
    </xdr:from>
    <xdr:ext cx="762000" cy="259045"/>
    <xdr:sp macro="" textlink="">
      <xdr:nvSpPr>
        <xdr:cNvPr id="64" name="人件費最小値テキスト">
          <a:extLst>
            <a:ext uri="{FF2B5EF4-FFF2-40B4-BE49-F238E27FC236}">
              <a16:creationId xmlns:a16="http://schemas.microsoft.com/office/drawing/2014/main" id="{00000000-0008-0000-0400-000040000000}"/>
            </a:ext>
          </a:extLst>
        </xdr:cNvPr>
        <xdr:cNvSpPr txBox="1"/>
      </xdr:nvSpPr>
      <xdr:spPr>
        <a:xfrm>
          <a:off x="4914900" y="69603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130266</xdr:rowOff>
    </xdr:from>
    <xdr:to>
      <xdr:col>24</xdr:col>
      <xdr:colOff>114300</xdr:colOff>
      <xdr:row>40</xdr:row>
      <xdr:rowOff>130266</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6988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123570</xdr:rowOff>
    </xdr:from>
    <xdr:ext cx="762000" cy="259045"/>
    <xdr:sp macro="" textlink="">
      <xdr:nvSpPr>
        <xdr:cNvPr id="66" name="人件費最大値テキスト">
          <a:extLst>
            <a:ext uri="{FF2B5EF4-FFF2-40B4-BE49-F238E27FC236}">
              <a16:creationId xmlns:a16="http://schemas.microsoft.com/office/drawing/2014/main" id="{00000000-0008-0000-0400-000042000000}"/>
            </a:ext>
          </a:extLst>
        </xdr:cNvPr>
        <xdr:cNvSpPr txBox="1"/>
      </xdr:nvSpPr>
      <xdr:spPr>
        <a:xfrm>
          <a:off x="4914900" y="5438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37193</xdr:rowOff>
    </xdr:from>
    <xdr:to>
      <xdr:col>24</xdr:col>
      <xdr:colOff>114300</xdr:colOff>
      <xdr:row>33</xdr:row>
      <xdr:rowOff>37193</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4737100" y="5695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12700</xdr:rowOff>
    </xdr:from>
    <xdr:to>
      <xdr:col>24</xdr:col>
      <xdr:colOff>25400</xdr:colOff>
      <xdr:row>36</xdr:row>
      <xdr:rowOff>38826</xdr:rowOff>
    </xdr:to>
    <xdr:cxnSp macro="">
      <xdr:nvCxnSpPr>
        <xdr:cNvPr id="68" name="直線コネクタ 67">
          <a:extLst>
            <a:ext uri="{FF2B5EF4-FFF2-40B4-BE49-F238E27FC236}">
              <a16:creationId xmlns:a16="http://schemas.microsoft.com/office/drawing/2014/main" id="{00000000-0008-0000-0400-000044000000}"/>
            </a:ext>
          </a:extLst>
        </xdr:cNvPr>
        <xdr:cNvCxnSpPr/>
      </xdr:nvCxnSpPr>
      <xdr:spPr>
        <a:xfrm>
          <a:off x="3987800" y="6184900"/>
          <a:ext cx="8382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4553</xdr:rowOff>
    </xdr:from>
    <xdr:ext cx="762000" cy="259045"/>
    <xdr:sp macro="" textlink="">
      <xdr:nvSpPr>
        <xdr:cNvPr id="69" name="人件費平均値テキスト">
          <a:extLst>
            <a:ext uri="{FF2B5EF4-FFF2-40B4-BE49-F238E27FC236}">
              <a16:creationId xmlns:a16="http://schemas.microsoft.com/office/drawing/2014/main" id="{00000000-0008-0000-0400-000045000000}"/>
            </a:ext>
          </a:extLst>
        </xdr:cNvPr>
        <xdr:cNvSpPr txBox="1"/>
      </xdr:nvSpPr>
      <xdr:spPr>
        <a:xfrm>
          <a:off x="4914900" y="600530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159476</xdr:rowOff>
    </xdr:from>
    <xdr:to>
      <xdr:col>24</xdr:col>
      <xdr:colOff>76200</xdr:colOff>
      <xdr:row>36</xdr:row>
      <xdr:rowOff>89626</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4775200" y="6160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12700</xdr:rowOff>
    </xdr:from>
    <xdr:to>
      <xdr:col>19</xdr:col>
      <xdr:colOff>187325</xdr:colOff>
      <xdr:row>36</xdr:row>
      <xdr:rowOff>25763</xdr:rowOff>
    </xdr:to>
    <xdr:cxnSp macro="">
      <xdr:nvCxnSpPr>
        <xdr:cNvPr id="71" name="直線コネクタ 70">
          <a:extLst>
            <a:ext uri="{FF2B5EF4-FFF2-40B4-BE49-F238E27FC236}">
              <a16:creationId xmlns:a16="http://schemas.microsoft.com/office/drawing/2014/main" id="{00000000-0008-0000-0400-000047000000}"/>
            </a:ext>
          </a:extLst>
        </xdr:cNvPr>
        <xdr:cNvCxnSpPr/>
      </xdr:nvCxnSpPr>
      <xdr:spPr>
        <a:xfrm flipV="1">
          <a:off x="3098800" y="6184900"/>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94161</xdr:rowOff>
    </xdr:from>
    <xdr:to>
      <xdr:col>20</xdr:col>
      <xdr:colOff>38100</xdr:colOff>
      <xdr:row>36</xdr:row>
      <xdr:rowOff>24311</xdr:rowOff>
    </xdr:to>
    <xdr:sp macro="" textlink="">
      <xdr:nvSpPr>
        <xdr:cNvPr id="72" name="フローチャート: 判断 71">
          <a:extLst>
            <a:ext uri="{FF2B5EF4-FFF2-40B4-BE49-F238E27FC236}">
              <a16:creationId xmlns:a16="http://schemas.microsoft.com/office/drawing/2014/main" id="{00000000-0008-0000-0400-000048000000}"/>
            </a:ext>
          </a:extLst>
        </xdr:cNvPr>
        <xdr:cNvSpPr/>
      </xdr:nvSpPr>
      <xdr:spPr>
        <a:xfrm>
          <a:off x="3937000" y="6094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34488</xdr:rowOff>
    </xdr:from>
    <xdr:ext cx="736600" cy="259045"/>
    <xdr:sp macro="" textlink="">
      <xdr:nvSpPr>
        <xdr:cNvPr id="73" name="テキスト ボックス 72">
          <a:extLst>
            <a:ext uri="{FF2B5EF4-FFF2-40B4-BE49-F238E27FC236}">
              <a16:creationId xmlns:a16="http://schemas.microsoft.com/office/drawing/2014/main" id="{00000000-0008-0000-0400-000049000000}"/>
            </a:ext>
          </a:extLst>
        </xdr:cNvPr>
        <xdr:cNvSpPr txBox="1"/>
      </xdr:nvSpPr>
      <xdr:spPr>
        <a:xfrm>
          <a:off x="3606800" y="58637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12700</xdr:rowOff>
    </xdr:from>
    <xdr:to>
      <xdr:col>15</xdr:col>
      <xdr:colOff>98425</xdr:colOff>
      <xdr:row>36</xdr:row>
      <xdr:rowOff>25763</xdr:rowOff>
    </xdr:to>
    <xdr:cxnSp macro="">
      <xdr:nvCxnSpPr>
        <xdr:cNvPr id="74" name="直線コネクタ 73">
          <a:extLst>
            <a:ext uri="{FF2B5EF4-FFF2-40B4-BE49-F238E27FC236}">
              <a16:creationId xmlns:a16="http://schemas.microsoft.com/office/drawing/2014/main" id="{00000000-0008-0000-0400-00004A000000}"/>
            </a:ext>
          </a:extLst>
        </xdr:cNvPr>
        <xdr:cNvCxnSpPr/>
      </xdr:nvCxnSpPr>
      <xdr:spPr>
        <a:xfrm>
          <a:off x="2209800" y="6184900"/>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94161</xdr:rowOff>
    </xdr:from>
    <xdr:to>
      <xdr:col>15</xdr:col>
      <xdr:colOff>149225</xdr:colOff>
      <xdr:row>36</xdr:row>
      <xdr:rowOff>24311</xdr:rowOff>
    </xdr:to>
    <xdr:sp macro="" textlink="">
      <xdr:nvSpPr>
        <xdr:cNvPr id="75" name="フローチャート: 判断 74">
          <a:extLst>
            <a:ext uri="{FF2B5EF4-FFF2-40B4-BE49-F238E27FC236}">
              <a16:creationId xmlns:a16="http://schemas.microsoft.com/office/drawing/2014/main" id="{00000000-0008-0000-0400-00004B000000}"/>
            </a:ext>
          </a:extLst>
        </xdr:cNvPr>
        <xdr:cNvSpPr/>
      </xdr:nvSpPr>
      <xdr:spPr>
        <a:xfrm>
          <a:off x="3048000" y="6094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34488</xdr:rowOff>
    </xdr:from>
    <xdr:ext cx="762000" cy="259045"/>
    <xdr:sp macro="" textlink="">
      <xdr:nvSpPr>
        <xdr:cNvPr id="76" name="テキスト ボックス 75">
          <a:extLst>
            <a:ext uri="{FF2B5EF4-FFF2-40B4-BE49-F238E27FC236}">
              <a16:creationId xmlns:a16="http://schemas.microsoft.com/office/drawing/2014/main" id="{00000000-0008-0000-0400-00004C000000}"/>
            </a:ext>
          </a:extLst>
        </xdr:cNvPr>
        <xdr:cNvSpPr txBox="1"/>
      </xdr:nvSpPr>
      <xdr:spPr>
        <a:xfrm>
          <a:off x="2717800" y="58637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12700</xdr:rowOff>
    </xdr:from>
    <xdr:to>
      <xdr:col>11</xdr:col>
      <xdr:colOff>9525</xdr:colOff>
      <xdr:row>36</xdr:row>
      <xdr:rowOff>149860</xdr:rowOff>
    </xdr:to>
    <xdr:cxnSp macro="">
      <xdr:nvCxnSpPr>
        <xdr:cNvPr id="77" name="直線コネクタ 76">
          <a:extLst>
            <a:ext uri="{FF2B5EF4-FFF2-40B4-BE49-F238E27FC236}">
              <a16:creationId xmlns:a16="http://schemas.microsoft.com/office/drawing/2014/main" id="{00000000-0008-0000-0400-00004D000000}"/>
            </a:ext>
          </a:extLst>
        </xdr:cNvPr>
        <xdr:cNvCxnSpPr/>
      </xdr:nvCxnSpPr>
      <xdr:spPr>
        <a:xfrm flipV="1">
          <a:off x="1320800" y="6184900"/>
          <a:ext cx="889000" cy="137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87630</xdr:rowOff>
    </xdr:from>
    <xdr:to>
      <xdr:col>11</xdr:col>
      <xdr:colOff>60325</xdr:colOff>
      <xdr:row>36</xdr:row>
      <xdr:rowOff>17780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2159000" y="6088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27957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1828800" y="585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1089</xdr:rowOff>
    </xdr:from>
    <xdr:to>
      <xdr:col>6</xdr:col>
      <xdr:colOff>171450</xdr:colOff>
      <xdr:row>36</xdr:row>
      <xdr:rowOff>102689</xdr:rowOff>
    </xdr:to>
    <xdr:sp macro="" textlink="">
      <xdr:nvSpPr>
        <xdr:cNvPr id="80" name="フローチャート: 判断 79">
          <a:extLst>
            <a:ext uri="{FF2B5EF4-FFF2-40B4-BE49-F238E27FC236}">
              <a16:creationId xmlns:a16="http://schemas.microsoft.com/office/drawing/2014/main" id="{00000000-0008-0000-0400-000050000000}"/>
            </a:ext>
          </a:extLst>
        </xdr:cNvPr>
        <xdr:cNvSpPr/>
      </xdr:nvSpPr>
      <xdr:spPr>
        <a:xfrm>
          <a:off x="1270000" y="6173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112866</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939800" y="5942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5" name="テキスト ボックス 84">
          <a:extLst>
            <a:ext uri="{FF2B5EF4-FFF2-40B4-BE49-F238E27FC236}">
              <a16:creationId xmlns:a16="http://schemas.microsoft.com/office/drawing/2014/main" id="{00000000-0008-0000-0400-000055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159476</xdr:rowOff>
    </xdr:from>
    <xdr:to>
      <xdr:col>24</xdr:col>
      <xdr:colOff>76200</xdr:colOff>
      <xdr:row>36</xdr:row>
      <xdr:rowOff>89626</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4775200" y="6160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131553</xdr:rowOff>
    </xdr:from>
    <xdr:ext cx="762000" cy="259045"/>
    <xdr:sp macro="" textlink="">
      <xdr:nvSpPr>
        <xdr:cNvPr id="88" name="人件費該当値テキスト">
          <a:extLst>
            <a:ext uri="{FF2B5EF4-FFF2-40B4-BE49-F238E27FC236}">
              <a16:creationId xmlns:a16="http://schemas.microsoft.com/office/drawing/2014/main" id="{00000000-0008-0000-0400-000058000000}"/>
            </a:ext>
          </a:extLst>
        </xdr:cNvPr>
        <xdr:cNvSpPr txBox="1"/>
      </xdr:nvSpPr>
      <xdr:spPr>
        <a:xfrm>
          <a:off x="4914900" y="6132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133350</xdr:rowOff>
    </xdr:from>
    <xdr:to>
      <xdr:col>20</xdr:col>
      <xdr:colOff>38100</xdr:colOff>
      <xdr:row>36</xdr:row>
      <xdr:rowOff>63500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937000" y="613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48277</xdr:rowOff>
    </xdr:from>
    <xdr:ext cx="7366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3606800" y="6220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146413</xdr:rowOff>
    </xdr:from>
    <xdr:to>
      <xdr:col>15</xdr:col>
      <xdr:colOff>149225</xdr:colOff>
      <xdr:row>36</xdr:row>
      <xdr:rowOff>76563</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3048000" y="6147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61340</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2717800" y="6233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133350</xdr:rowOff>
    </xdr:from>
    <xdr:to>
      <xdr:col>11</xdr:col>
      <xdr:colOff>60325</xdr:colOff>
      <xdr:row>36</xdr:row>
      <xdr:rowOff>63500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2159000" y="613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48277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1828800" y="622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99060</xdr:rowOff>
    </xdr:from>
    <xdr:to>
      <xdr:col>6</xdr:col>
      <xdr:colOff>171450</xdr:colOff>
      <xdr:row>37</xdr:row>
      <xdr:rowOff>29210</xdr:rowOff>
    </xdr:to>
    <xdr:sp macro="" textlink="">
      <xdr:nvSpPr>
        <xdr:cNvPr id="95" name="楕円 94">
          <a:extLst>
            <a:ext uri="{FF2B5EF4-FFF2-40B4-BE49-F238E27FC236}">
              <a16:creationId xmlns:a16="http://schemas.microsoft.com/office/drawing/2014/main" id="{00000000-0008-0000-0400-00005F000000}"/>
            </a:ext>
          </a:extLst>
        </xdr:cNvPr>
        <xdr:cNvSpPr/>
      </xdr:nvSpPr>
      <xdr:spPr>
        <a:xfrm>
          <a:off x="1270000" y="627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13987</xdr:rowOff>
    </xdr:from>
    <xdr:ext cx="762000" cy="259045"/>
    <xdr:sp macro="" textlink="">
      <xdr:nvSpPr>
        <xdr:cNvPr id="96" name="テキスト ボックス 95">
          <a:extLst>
            <a:ext uri="{FF2B5EF4-FFF2-40B4-BE49-F238E27FC236}">
              <a16:creationId xmlns:a16="http://schemas.microsoft.com/office/drawing/2014/main" id="{00000000-0008-0000-0400-000060000000}"/>
            </a:ext>
          </a:extLst>
        </xdr:cNvPr>
        <xdr:cNvSpPr txBox="1"/>
      </xdr:nvSpPr>
      <xdr:spPr>
        <a:xfrm>
          <a:off x="939800" y="6357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5" name="正方形/長方形 104">
          <a:extLst>
            <a:ext uri="{FF2B5EF4-FFF2-40B4-BE49-F238E27FC236}">
              <a16:creationId xmlns:a16="http://schemas.microsoft.com/office/drawing/2014/main" id="{00000000-0008-0000-0400-000069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6" name="正方形/長方形 105">
          <a:extLst>
            <a:ext uri="{FF2B5EF4-FFF2-40B4-BE49-F238E27FC236}">
              <a16:creationId xmlns:a16="http://schemas.microsoft.com/office/drawing/2014/main" id="{00000000-0008-0000-0400-00006A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7" name="テキスト ボックス 106">
          <a:extLst>
            <a:ext uri="{FF2B5EF4-FFF2-40B4-BE49-F238E27FC236}">
              <a16:creationId xmlns:a16="http://schemas.microsoft.com/office/drawing/2014/main" id="{00000000-0008-0000-0400-00006B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物件費に係る経常収支比率は、全国平均、高知県平均及び類似団体平均を下回っている。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a:t>
          </a:r>
        </a:p>
      </xdr:txBody>
    </xdr:sp>
    <xdr:clientData/>
  </xdr:twoCellAnchor>
  <xdr:oneCellAnchor>
    <xdr:from>
      <xdr:col>62</xdr:col>
      <xdr:colOff>6350</xdr:colOff>
      <xdr:row>9</xdr:row>
      <xdr:rowOff>107950</xdr:rowOff>
    </xdr:from>
    <xdr:ext cx="298543" cy="225703"/>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69850</xdr:rowOff>
    </xdr:from>
    <xdr:to>
      <xdr:col>85</xdr:col>
      <xdr:colOff>66675</xdr:colOff>
      <xdr:row>22</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841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699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127000</xdr:rowOff>
    </xdr:from>
    <xdr:to>
      <xdr:col>85</xdr:col>
      <xdr:colOff>66675</xdr:colOff>
      <xdr:row>20</xdr:row>
      <xdr:rowOff>127000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3556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156227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3413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12700</xdr:rowOff>
    </xdr:from>
    <xdr:to>
      <xdr:col>85</xdr:col>
      <xdr:colOff>66675</xdr:colOff>
      <xdr:row>19</xdr:row>
      <xdr:rowOff>12700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3270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41927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3128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127000</xdr:rowOff>
    </xdr:from>
    <xdr:to>
      <xdr:col>85</xdr:col>
      <xdr:colOff>66675</xdr:colOff>
      <xdr:row>15</xdr:row>
      <xdr:rowOff>127000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2698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156227</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2556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12700</xdr:rowOff>
    </xdr:from>
    <xdr:to>
      <xdr:col>85</xdr:col>
      <xdr:colOff>66675</xdr:colOff>
      <xdr:row>14</xdr:row>
      <xdr:rowOff>12700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2446000" y="241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41927</xdr:rowOff>
    </xdr:from>
    <xdr:ext cx="508000" cy="259045"/>
    <xdr:sp macro="" textlink="">
      <xdr:nvSpPr>
        <xdr:cNvPr id="122" name="テキスト ボックス 121">
          <a:extLst>
            <a:ext uri="{FF2B5EF4-FFF2-40B4-BE49-F238E27FC236}">
              <a16:creationId xmlns:a16="http://schemas.microsoft.com/office/drawing/2014/main" id="{00000000-0008-0000-0400-00007A000000}"/>
            </a:ext>
          </a:extLst>
        </xdr:cNvPr>
        <xdr:cNvSpPr txBox="1"/>
      </xdr:nvSpPr>
      <xdr:spPr>
        <a:xfrm>
          <a:off x="11938000" y="227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69850</xdr:rowOff>
    </xdr:from>
    <xdr:to>
      <xdr:col>85</xdr:col>
      <xdr:colOff>66675</xdr:colOff>
      <xdr:row>12</xdr:row>
      <xdr:rowOff>69850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2446000" y="2127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99077</xdr:rowOff>
    </xdr:from>
    <xdr:ext cx="508000" cy="259045"/>
    <xdr:sp macro="" textlink="">
      <xdr:nvSpPr>
        <xdr:cNvPr id="124" name="テキスト ボックス 123">
          <a:extLst>
            <a:ext uri="{FF2B5EF4-FFF2-40B4-BE49-F238E27FC236}">
              <a16:creationId xmlns:a16="http://schemas.microsoft.com/office/drawing/2014/main" id="{00000000-0008-0000-0400-00007C000000}"/>
            </a:ext>
          </a:extLst>
        </xdr:cNvPr>
        <xdr:cNvSpPr txBox="1"/>
      </xdr:nvSpPr>
      <xdr:spPr>
        <a:xfrm>
          <a:off x="11938000" y="1985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6" name="テキスト ボックス 125">
          <a:extLst>
            <a:ext uri="{FF2B5EF4-FFF2-40B4-BE49-F238E27FC236}">
              <a16:creationId xmlns:a16="http://schemas.microsoft.com/office/drawing/2014/main" id="{00000000-0008-0000-0400-00007E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7" name="物件費グラフ枠">
          <a:extLst>
            <a:ext uri="{FF2B5EF4-FFF2-40B4-BE49-F238E27FC236}">
              <a16:creationId xmlns:a16="http://schemas.microsoft.com/office/drawing/2014/main" id="{00000000-0008-0000-0400-00007F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60325</xdr:rowOff>
    </xdr:from>
    <xdr:to>
      <xdr:col>82</xdr:col>
      <xdr:colOff>107950</xdr:colOff>
      <xdr:row>21</xdr:row>
      <xdr:rowOff>107950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flipV="1">
          <a:off x="16510000" y="2289175"/>
          <a:ext cx="0" cy="14192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80027</xdr:rowOff>
    </xdr:from>
    <xdr:ext cx="762000" cy="259045"/>
    <xdr:sp macro="" textlink="">
      <xdr:nvSpPr>
        <xdr:cNvPr id="129" name="物件費最小値テキスト">
          <a:extLst>
            <a:ext uri="{FF2B5EF4-FFF2-40B4-BE49-F238E27FC236}">
              <a16:creationId xmlns:a16="http://schemas.microsoft.com/office/drawing/2014/main" id="{00000000-0008-0000-0400-000081000000}"/>
            </a:ext>
          </a:extLst>
        </xdr:cNvPr>
        <xdr:cNvSpPr txBox="1"/>
      </xdr:nvSpPr>
      <xdr:spPr>
        <a:xfrm>
          <a:off x="16598900" y="368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107950</xdr:rowOff>
    </xdr:from>
    <xdr:to>
      <xdr:col>82</xdr:col>
      <xdr:colOff>196850</xdr:colOff>
      <xdr:row>21</xdr:row>
      <xdr:rowOff>107950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6421100" y="3708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146702</xdr:rowOff>
    </xdr:from>
    <xdr:ext cx="762000" cy="259045"/>
    <xdr:sp macro="" textlink="">
      <xdr:nvSpPr>
        <xdr:cNvPr id="131" name="物件費最大値テキスト">
          <a:extLst>
            <a:ext uri="{FF2B5EF4-FFF2-40B4-BE49-F238E27FC236}">
              <a16:creationId xmlns:a16="http://schemas.microsoft.com/office/drawing/2014/main" id="{00000000-0008-0000-0400-000083000000}"/>
            </a:ext>
          </a:extLst>
        </xdr:cNvPr>
        <xdr:cNvSpPr txBox="1"/>
      </xdr:nvSpPr>
      <xdr:spPr>
        <a:xfrm>
          <a:off x="16598900" y="2032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60325</xdr:rowOff>
    </xdr:from>
    <xdr:to>
      <xdr:col>82</xdr:col>
      <xdr:colOff>196850</xdr:colOff>
      <xdr:row>13</xdr:row>
      <xdr:rowOff>60325</xdr:rowOff>
    </xdr:to>
    <xdr:cxnSp macro="">
      <xdr:nvCxnSpPr>
        <xdr:cNvPr id="132" name="直線コネクタ 131">
          <a:extLst>
            <a:ext uri="{FF2B5EF4-FFF2-40B4-BE49-F238E27FC236}">
              <a16:creationId xmlns:a16="http://schemas.microsoft.com/office/drawing/2014/main" id="{00000000-0008-0000-0400-000084000000}"/>
            </a:ext>
          </a:extLst>
        </xdr:cNvPr>
        <xdr:cNvCxnSpPr/>
      </xdr:nvCxnSpPr>
      <xdr:spPr>
        <a:xfrm>
          <a:off x="16421100" y="22891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14</xdr:row>
      <xdr:rowOff>60325</xdr:rowOff>
    </xdr:from>
    <xdr:to>
      <xdr:col>82</xdr:col>
      <xdr:colOff>107950</xdr:colOff>
      <xdr:row>14</xdr:row>
      <xdr:rowOff>127000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5671800" y="2460625"/>
          <a:ext cx="838200" cy="6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124477</xdr:rowOff>
    </xdr:from>
    <xdr:ext cx="762000" cy="259045"/>
    <xdr:sp macro="" textlink="">
      <xdr:nvSpPr>
        <xdr:cNvPr id="134" name="物件費平均値テキスト">
          <a:extLst>
            <a:ext uri="{FF2B5EF4-FFF2-40B4-BE49-F238E27FC236}">
              <a16:creationId xmlns:a16="http://schemas.microsoft.com/office/drawing/2014/main" id="{00000000-0008-0000-0400-000086000000}"/>
            </a:ext>
          </a:extLst>
        </xdr:cNvPr>
        <xdr:cNvSpPr txBox="1"/>
      </xdr:nvSpPr>
      <xdr:spPr>
        <a:xfrm>
          <a:off x="16598900" y="28676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152400</xdr:rowOff>
    </xdr:from>
    <xdr:to>
      <xdr:col>82</xdr:col>
      <xdr:colOff>158750</xdr:colOff>
      <xdr:row>17</xdr:row>
      <xdr:rowOff>82550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6459200" y="2895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14</xdr:row>
      <xdr:rowOff>22225</xdr:rowOff>
    </xdr:from>
    <xdr:to>
      <xdr:col>78</xdr:col>
      <xdr:colOff>69850</xdr:colOff>
      <xdr:row>14</xdr:row>
      <xdr:rowOff>60325</xdr:rowOff>
    </xdr:to>
    <xdr:cxnSp macro="">
      <xdr:nvCxnSpPr>
        <xdr:cNvPr id="136" name="直線コネクタ 135">
          <a:extLst>
            <a:ext uri="{FF2B5EF4-FFF2-40B4-BE49-F238E27FC236}">
              <a16:creationId xmlns:a16="http://schemas.microsoft.com/office/drawing/2014/main" id="{00000000-0008-0000-0400-000088000000}"/>
            </a:ext>
          </a:extLst>
        </xdr:cNvPr>
        <xdr:cNvCxnSpPr/>
      </xdr:nvCxnSpPr>
      <xdr:spPr>
        <a:xfrm>
          <a:off x="14782800" y="2422525"/>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95250</xdr:rowOff>
    </xdr:from>
    <xdr:to>
      <xdr:col>78</xdr:col>
      <xdr:colOff>120650</xdr:colOff>
      <xdr:row>17</xdr:row>
      <xdr:rowOff>25400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5621000" y="2838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10177</xdr:rowOff>
    </xdr:from>
    <xdr:ext cx="7366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5290800" y="29248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13</xdr:row>
      <xdr:rowOff>146050</xdr:rowOff>
    </xdr:from>
    <xdr:to>
      <xdr:col>73</xdr:col>
      <xdr:colOff>180975</xdr:colOff>
      <xdr:row>14</xdr:row>
      <xdr:rowOff>22225</xdr:rowOff>
    </xdr:to>
    <xdr:cxnSp macro="">
      <xdr:nvCxnSpPr>
        <xdr:cNvPr id="139" name="直線コネクタ 138">
          <a:extLst>
            <a:ext uri="{FF2B5EF4-FFF2-40B4-BE49-F238E27FC236}">
              <a16:creationId xmlns:a16="http://schemas.microsoft.com/office/drawing/2014/main" id="{00000000-0008-0000-0400-00008B000000}"/>
            </a:ext>
          </a:extLst>
        </xdr:cNvPr>
        <xdr:cNvCxnSpPr/>
      </xdr:nvCxnSpPr>
      <xdr:spPr>
        <a:xfrm>
          <a:off x="13893800" y="237490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57150</xdr:rowOff>
    </xdr:from>
    <xdr:to>
      <xdr:col>74</xdr:col>
      <xdr:colOff>31750</xdr:colOff>
      <xdr:row>16</xdr:row>
      <xdr:rowOff>158750</xdr:rowOff>
    </xdr:to>
    <xdr:sp macro="" textlink="">
      <xdr:nvSpPr>
        <xdr:cNvPr id="140" name="フローチャート: 判断 139">
          <a:extLst>
            <a:ext uri="{FF2B5EF4-FFF2-40B4-BE49-F238E27FC236}">
              <a16:creationId xmlns:a16="http://schemas.microsoft.com/office/drawing/2014/main" id="{00000000-0008-0000-0400-00008C000000}"/>
            </a:ext>
          </a:extLst>
        </xdr:cNvPr>
        <xdr:cNvSpPr/>
      </xdr:nvSpPr>
      <xdr:spPr>
        <a:xfrm>
          <a:off x="14732000" y="2800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143527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401800" y="2886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13</xdr:row>
      <xdr:rowOff>146050</xdr:rowOff>
    </xdr:from>
    <xdr:to>
      <xdr:col>69</xdr:col>
      <xdr:colOff>92075</xdr:colOff>
      <xdr:row>14</xdr:row>
      <xdr:rowOff>41275</xdr:rowOff>
    </xdr:to>
    <xdr:cxnSp macro="">
      <xdr:nvCxnSpPr>
        <xdr:cNvPr id="142" name="直線コネクタ 141">
          <a:extLst>
            <a:ext uri="{FF2B5EF4-FFF2-40B4-BE49-F238E27FC236}">
              <a16:creationId xmlns:a16="http://schemas.microsoft.com/office/drawing/2014/main" id="{00000000-0008-0000-0400-00008E000000}"/>
            </a:ext>
          </a:extLst>
        </xdr:cNvPr>
        <xdr:cNvCxnSpPr/>
      </xdr:nvCxnSpPr>
      <xdr:spPr>
        <a:xfrm flipV="1">
          <a:off x="13004800" y="2374900"/>
          <a:ext cx="889000" cy="6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142875</xdr:rowOff>
    </xdr:from>
    <xdr:to>
      <xdr:col>69</xdr:col>
      <xdr:colOff>142875</xdr:colOff>
      <xdr:row>16</xdr:row>
      <xdr:rowOff>73025</xdr:rowOff>
    </xdr:to>
    <xdr:sp macro="" textlink="">
      <xdr:nvSpPr>
        <xdr:cNvPr id="143" name="フローチャート: 判断 142">
          <a:extLst>
            <a:ext uri="{FF2B5EF4-FFF2-40B4-BE49-F238E27FC236}">
              <a16:creationId xmlns:a16="http://schemas.microsoft.com/office/drawing/2014/main" id="{00000000-0008-0000-0400-00008F000000}"/>
            </a:ext>
          </a:extLst>
        </xdr:cNvPr>
        <xdr:cNvSpPr/>
      </xdr:nvSpPr>
      <xdr:spPr>
        <a:xfrm>
          <a:off x="13843000" y="2714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57802</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3512800" y="28010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152400</xdr:rowOff>
    </xdr:from>
    <xdr:to>
      <xdr:col>65</xdr:col>
      <xdr:colOff>53975</xdr:colOff>
      <xdr:row>16</xdr:row>
      <xdr:rowOff>82550</xdr:rowOff>
    </xdr:to>
    <xdr:sp macro="" textlink="">
      <xdr:nvSpPr>
        <xdr:cNvPr id="145" name="フローチャート: 判断 144">
          <a:extLst>
            <a:ext uri="{FF2B5EF4-FFF2-40B4-BE49-F238E27FC236}">
              <a16:creationId xmlns:a16="http://schemas.microsoft.com/office/drawing/2014/main" id="{00000000-0008-0000-0400-000091000000}"/>
            </a:ext>
          </a:extLst>
        </xdr:cNvPr>
        <xdr:cNvSpPr/>
      </xdr:nvSpPr>
      <xdr:spPr>
        <a:xfrm>
          <a:off x="12954000" y="272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67327</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2623800" y="2810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14</xdr:row>
      <xdr:rowOff>76200</xdr:rowOff>
    </xdr:from>
    <xdr:to>
      <xdr:col>82</xdr:col>
      <xdr:colOff>158750</xdr:colOff>
      <xdr:row>15</xdr:row>
      <xdr:rowOff>6350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6459200" y="247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13</xdr:row>
      <xdr:rowOff>92727</xdr:rowOff>
    </xdr:from>
    <xdr:ext cx="762000" cy="259045"/>
    <xdr:sp macro="" textlink="">
      <xdr:nvSpPr>
        <xdr:cNvPr id="153" name="物件費該当値テキスト">
          <a:extLst>
            <a:ext uri="{FF2B5EF4-FFF2-40B4-BE49-F238E27FC236}">
              <a16:creationId xmlns:a16="http://schemas.microsoft.com/office/drawing/2014/main" id="{00000000-0008-0000-0400-000099000000}"/>
            </a:ext>
          </a:extLst>
        </xdr:cNvPr>
        <xdr:cNvSpPr txBox="1"/>
      </xdr:nvSpPr>
      <xdr:spPr>
        <a:xfrm>
          <a:off x="16598900" y="2321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14</xdr:row>
      <xdr:rowOff>9525</xdr:rowOff>
    </xdr:from>
    <xdr:to>
      <xdr:col>78</xdr:col>
      <xdr:colOff>120650</xdr:colOff>
      <xdr:row>14</xdr:row>
      <xdr:rowOff>111125</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5621000" y="2409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12</xdr:row>
      <xdr:rowOff>121302</xdr:rowOff>
    </xdr:from>
    <xdr:ext cx="7366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5290800" y="21787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13</xdr:row>
      <xdr:rowOff>142875</xdr:rowOff>
    </xdr:from>
    <xdr:to>
      <xdr:col>74</xdr:col>
      <xdr:colOff>31750</xdr:colOff>
      <xdr:row>14</xdr:row>
      <xdr:rowOff>73025</xdr:rowOff>
    </xdr:to>
    <xdr:sp macro="" textlink="">
      <xdr:nvSpPr>
        <xdr:cNvPr id="156" name="楕円 155">
          <a:extLst>
            <a:ext uri="{FF2B5EF4-FFF2-40B4-BE49-F238E27FC236}">
              <a16:creationId xmlns:a16="http://schemas.microsoft.com/office/drawing/2014/main" id="{00000000-0008-0000-0400-00009C000000}"/>
            </a:ext>
          </a:extLst>
        </xdr:cNvPr>
        <xdr:cNvSpPr/>
      </xdr:nvSpPr>
      <xdr:spPr>
        <a:xfrm>
          <a:off x="14732000" y="2371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12</xdr:row>
      <xdr:rowOff>83202</xdr:rowOff>
    </xdr:from>
    <xdr:ext cx="762000" cy="259045"/>
    <xdr:sp macro="" textlink="">
      <xdr:nvSpPr>
        <xdr:cNvPr id="157" name="テキスト ボックス 156">
          <a:extLst>
            <a:ext uri="{FF2B5EF4-FFF2-40B4-BE49-F238E27FC236}">
              <a16:creationId xmlns:a16="http://schemas.microsoft.com/office/drawing/2014/main" id="{00000000-0008-0000-0400-00009D000000}"/>
            </a:ext>
          </a:extLst>
        </xdr:cNvPr>
        <xdr:cNvSpPr txBox="1"/>
      </xdr:nvSpPr>
      <xdr:spPr>
        <a:xfrm>
          <a:off x="14401800" y="21406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13</xdr:row>
      <xdr:rowOff>95250</xdr:rowOff>
    </xdr:from>
    <xdr:to>
      <xdr:col>69</xdr:col>
      <xdr:colOff>142875</xdr:colOff>
      <xdr:row>14</xdr:row>
      <xdr:rowOff>25400</xdr:rowOff>
    </xdr:to>
    <xdr:sp macro="" textlink="">
      <xdr:nvSpPr>
        <xdr:cNvPr id="158" name="楕円 157">
          <a:extLst>
            <a:ext uri="{FF2B5EF4-FFF2-40B4-BE49-F238E27FC236}">
              <a16:creationId xmlns:a16="http://schemas.microsoft.com/office/drawing/2014/main" id="{00000000-0008-0000-0400-00009E000000}"/>
            </a:ext>
          </a:extLst>
        </xdr:cNvPr>
        <xdr:cNvSpPr/>
      </xdr:nvSpPr>
      <xdr:spPr>
        <a:xfrm>
          <a:off x="13843000" y="232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35577</xdr:rowOff>
    </xdr:from>
    <xdr:ext cx="762000" cy="259045"/>
    <xdr:sp macro="" textlink="">
      <xdr:nvSpPr>
        <xdr:cNvPr id="159" name="テキスト ボックス 158">
          <a:extLst>
            <a:ext uri="{FF2B5EF4-FFF2-40B4-BE49-F238E27FC236}">
              <a16:creationId xmlns:a16="http://schemas.microsoft.com/office/drawing/2014/main" id="{00000000-0008-0000-0400-00009F000000}"/>
            </a:ext>
          </a:extLst>
        </xdr:cNvPr>
        <xdr:cNvSpPr txBox="1"/>
      </xdr:nvSpPr>
      <xdr:spPr>
        <a:xfrm>
          <a:off x="13512800" y="209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13</xdr:row>
      <xdr:rowOff>161925</xdr:rowOff>
    </xdr:from>
    <xdr:to>
      <xdr:col>65</xdr:col>
      <xdr:colOff>53975</xdr:colOff>
      <xdr:row>14</xdr:row>
      <xdr:rowOff>92075</xdr:rowOff>
    </xdr:to>
    <xdr:sp macro="" textlink="">
      <xdr:nvSpPr>
        <xdr:cNvPr id="160" name="楕円 159">
          <a:extLst>
            <a:ext uri="{FF2B5EF4-FFF2-40B4-BE49-F238E27FC236}">
              <a16:creationId xmlns:a16="http://schemas.microsoft.com/office/drawing/2014/main" id="{00000000-0008-0000-0400-0000A0000000}"/>
            </a:ext>
          </a:extLst>
        </xdr:cNvPr>
        <xdr:cNvSpPr/>
      </xdr:nvSpPr>
      <xdr:spPr>
        <a:xfrm>
          <a:off x="12954000" y="2390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102252</xdr:rowOff>
    </xdr:from>
    <xdr:ext cx="762000" cy="259045"/>
    <xdr:sp macro="" textlink="">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12623800" y="2159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6" name="正方形/長方形 165">
          <a:extLst>
            <a:ext uri="{FF2B5EF4-FFF2-40B4-BE49-F238E27FC236}">
              <a16:creationId xmlns:a16="http://schemas.microsoft.com/office/drawing/2014/main" id="{00000000-0008-0000-0400-0000A6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7" name="正方形/長方形 166">
          <a:extLst>
            <a:ext uri="{FF2B5EF4-FFF2-40B4-BE49-F238E27FC236}">
              <a16:creationId xmlns:a16="http://schemas.microsoft.com/office/drawing/2014/main" id="{00000000-0008-0000-0400-0000A7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8" name="正方形/長方形 167">
          <a:extLst>
            <a:ext uri="{FF2B5EF4-FFF2-40B4-BE49-F238E27FC236}">
              <a16:creationId xmlns:a16="http://schemas.microsoft.com/office/drawing/2014/main" id="{00000000-0008-0000-0400-0000A8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9" name="正方形/長方形 168">
          <a:extLst>
            <a:ext uri="{FF2B5EF4-FFF2-40B4-BE49-F238E27FC236}">
              <a16:creationId xmlns:a16="http://schemas.microsoft.com/office/drawing/2014/main" id="{00000000-0008-0000-0400-0000A9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70" name="正方形/長方形 169">
          <a:extLst>
            <a:ext uri="{FF2B5EF4-FFF2-40B4-BE49-F238E27FC236}">
              <a16:creationId xmlns:a16="http://schemas.microsoft.com/office/drawing/2014/main" id="{00000000-0008-0000-0400-0000AA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71" name="正方形/長方形 170">
          <a:extLst>
            <a:ext uri="{FF2B5EF4-FFF2-40B4-BE49-F238E27FC236}">
              <a16:creationId xmlns:a16="http://schemas.microsoft.com/office/drawing/2014/main" id="{00000000-0008-0000-0400-0000AB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扶助費に係る経常収支比率は、類似団体平均と同水準となっている。</a:t>
          </a:r>
        </a:p>
        <a:p>
          <a:r>
            <a:rPr kumimoji="1" lang="ja-JP" altLang="en-US" sz="1300">
              <a:latin typeface="ＭＳ Ｐゴシック" panose="020B0600070205080204" pitchFamily="50" charset="-128"/>
              <a:ea typeface="ＭＳ Ｐゴシック" panose="020B0600070205080204" pitchFamily="50" charset="-128"/>
            </a:rPr>
            <a:t>　高齢者・障害者を地域で支えあう仕組みづくりや、介護予防を推進することなどにより、引き続き扶助費の抑制に努める。 </a:t>
          </a:r>
        </a:p>
      </xdr:txBody>
    </xdr:sp>
    <xdr:clientData/>
  </xdr:twoCellAnchor>
  <xdr:oneCellAnchor>
    <xdr:from>
      <xdr:col>3</xdr:col>
      <xdr:colOff>123825</xdr:colOff>
      <xdr:row>49</xdr:row>
      <xdr:rowOff>107950</xdr:rowOff>
    </xdr:from>
    <xdr:ext cx="298543" cy="225703"/>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83" name="テキスト ボックス 182">
          <a:extLst>
            <a:ext uri="{FF2B5EF4-FFF2-40B4-BE49-F238E27FC236}">
              <a16:creationId xmlns:a16="http://schemas.microsoft.com/office/drawing/2014/main" id="{00000000-0008-0000-0400-0000B7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85" name="テキスト ボックス 184">
          <a:extLst>
            <a:ext uri="{FF2B5EF4-FFF2-40B4-BE49-F238E27FC236}">
              <a16:creationId xmlns:a16="http://schemas.microsoft.com/office/drawing/2014/main" id="{00000000-0008-0000-0400-0000B9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8" name="扶助費グラフ枠">
          <a:extLst>
            <a:ext uri="{FF2B5EF4-FFF2-40B4-BE49-F238E27FC236}">
              <a16:creationId xmlns:a16="http://schemas.microsoft.com/office/drawing/2014/main" id="{00000000-0008-0000-0400-0000BC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127000</xdr:rowOff>
    </xdr:from>
    <xdr:to>
      <xdr:col>24</xdr:col>
      <xdr:colOff>25400</xdr:colOff>
      <xdr:row>61</xdr:row>
      <xdr:rowOff>12700</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4826000" y="9042400"/>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156227</xdr:rowOff>
    </xdr:from>
    <xdr:ext cx="762000" cy="259045"/>
    <xdr:sp macro="" textlink="">
      <xdr:nvSpPr>
        <xdr:cNvPr id="190" name="扶助費最小値テキスト">
          <a:extLst>
            <a:ext uri="{FF2B5EF4-FFF2-40B4-BE49-F238E27FC236}">
              <a16:creationId xmlns:a16="http://schemas.microsoft.com/office/drawing/2014/main" id="{00000000-0008-0000-0400-0000BE000000}"/>
            </a:ext>
          </a:extLst>
        </xdr:cNvPr>
        <xdr:cNvSpPr txBox="1"/>
      </xdr:nvSpPr>
      <xdr:spPr>
        <a:xfrm>
          <a:off x="4914900" y="10443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12700</xdr:rowOff>
    </xdr:from>
    <xdr:to>
      <xdr:col>24</xdr:col>
      <xdr:colOff>114300</xdr:colOff>
      <xdr:row>61</xdr:row>
      <xdr:rowOff>12700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4737100" y="10471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41927</xdr:rowOff>
    </xdr:from>
    <xdr:ext cx="762000" cy="259045"/>
    <xdr:sp macro="" textlink="">
      <xdr:nvSpPr>
        <xdr:cNvPr id="192" name="扶助費最大値テキスト">
          <a:extLst>
            <a:ext uri="{FF2B5EF4-FFF2-40B4-BE49-F238E27FC236}">
              <a16:creationId xmlns:a16="http://schemas.microsoft.com/office/drawing/2014/main" id="{00000000-0008-0000-0400-0000C0000000}"/>
            </a:ext>
          </a:extLst>
        </xdr:cNvPr>
        <xdr:cNvSpPr txBox="1"/>
      </xdr:nvSpPr>
      <xdr:spPr>
        <a:xfrm>
          <a:off x="4914900" y="878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127000</xdr:rowOff>
    </xdr:from>
    <xdr:to>
      <xdr:col>24</xdr:col>
      <xdr:colOff>114300</xdr:colOff>
      <xdr:row>52</xdr:row>
      <xdr:rowOff>127000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4737100" y="904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146050</xdr:rowOff>
    </xdr:from>
    <xdr:to>
      <xdr:col>24</xdr:col>
      <xdr:colOff>25400</xdr:colOff>
      <xdr:row>55</xdr:row>
      <xdr:rowOff>12700</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3987800" y="940435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48277</xdr:rowOff>
    </xdr:from>
    <xdr:ext cx="762000" cy="259045"/>
    <xdr:sp macro="" textlink="">
      <xdr:nvSpPr>
        <xdr:cNvPr id="195" name="扶助費平均値テキスト">
          <a:extLst>
            <a:ext uri="{FF2B5EF4-FFF2-40B4-BE49-F238E27FC236}">
              <a16:creationId xmlns:a16="http://schemas.microsoft.com/office/drawing/2014/main" id="{00000000-0008-0000-0400-0000C3000000}"/>
            </a:ext>
          </a:extLst>
        </xdr:cNvPr>
        <xdr:cNvSpPr txBox="1"/>
      </xdr:nvSpPr>
      <xdr:spPr>
        <a:xfrm>
          <a:off x="4914900" y="94780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76200</xdr:rowOff>
    </xdr:from>
    <xdr:to>
      <xdr:col>24</xdr:col>
      <xdr:colOff>76200</xdr:colOff>
      <xdr:row>56</xdr:row>
      <xdr:rowOff>6350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4775200" y="9505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88900</xdr:rowOff>
    </xdr:from>
    <xdr:to>
      <xdr:col>19</xdr:col>
      <xdr:colOff>187325</xdr:colOff>
      <xdr:row>54</xdr:row>
      <xdr:rowOff>146050</xdr:rowOff>
    </xdr:to>
    <xdr:cxnSp macro="">
      <xdr:nvCxnSpPr>
        <xdr:cNvPr id="197" name="直線コネクタ 196">
          <a:extLst>
            <a:ext uri="{FF2B5EF4-FFF2-40B4-BE49-F238E27FC236}">
              <a16:creationId xmlns:a16="http://schemas.microsoft.com/office/drawing/2014/main" id="{00000000-0008-0000-0400-0000C5000000}"/>
            </a:ext>
          </a:extLst>
        </xdr:cNvPr>
        <xdr:cNvCxnSpPr/>
      </xdr:nvCxnSpPr>
      <xdr:spPr>
        <a:xfrm>
          <a:off x="3098800" y="934720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19050</xdr:rowOff>
    </xdr:from>
    <xdr:to>
      <xdr:col>20</xdr:col>
      <xdr:colOff>38100</xdr:colOff>
      <xdr:row>55</xdr:row>
      <xdr:rowOff>120650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3937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105427</xdr:rowOff>
    </xdr:from>
    <xdr:ext cx="7366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606800" y="9535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88900</xdr:rowOff>
    </xdr:from>
    <xdr:to>
      <xdr:col>15</xdr:col>
      <xdr:colOff>98425</xdr:colOff>
      <xdr:row>55</xdr:row>
      <xdr:rowOff>50800</xdr:rowOff>
    </xdr:to>
    <xdr:cxnSp macro="">
      <xdr:nvCxnSpPr>
        <xdr:cNvPr id="200" name="直線コネクタ 199">
          <a:extLst>
            <a:ext uri="{FF2B5EF4-FFF2-40B4-BE49-F238E27FC236}">
              <a16:creationId xmlns:a16="http://schemas.microsoft.com/office/drawing/2014/main" id="{00000000-0008-0000-0400-0000C8000000}"/>
            </a:ext>
          </a:extLst>
        </xdr:cNvPr>
        <xdr:cNvCxnSpPr/>
      </xdr:nvCxnSpPr>
      <xdr:spPr>
        <a:xfrm flipV="1">
          <a:off x="2209800" y="9347200"/>
          <a:ext cx="889000" cy="13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152400</xdr:rowOff>
    </xdr:from>
    <xdr:to>
      <xdr:col>15</xdr:col>
      <xdr:colOff>149225</xdr:colOff>
      <xdr:row>55</xdr:row>
      <xdr:rowOff>82550</xdr:rowOff>
    </xdr:to>
    <xdr:sp macro="" textlink="">
      <xdr:nvSpPr>
        <xdr:cNvPr id="201" name="フローチャート: 判断 200">
          <a:extLst>
            <a:ext uri="{FF2B5EF4-FFF2-40B4-BE49-F238E27FC236}">
              <a16:creationId xmlns:a16="http://schemas.microsoft.com/office/drawing/2014/main" id="{00000000-0008-0000-0400-0000C9000000}"/>
            </a:ext>
          </a:extLst>
        </xdr:cNvPr>
        <xdr:cNvSpPr/>
      </xdr:nvSpPr>
      <xdr:spPr>
        <a:xfrm>
          <a:off x="3048000" y="941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67327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717800" y="949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31750</xdr:rowOff>
    </xdr:from>
    <xdr:to>
      <xdr:col>11</xdr:col>
      <xdr:colOff>9525</xdr:colOff>
      <xdr:row>55</xdr:row>
      <xdr:rowOff>50800</xdr:rowOff>
    </xdr:to>
    <xdr:cxnSp macro="">
      <xdr:nvCxnSpPr>
        <xdr:cNvPr id="203" name="直線コネクタ 202">
          <a:extLst>
            <a:ext uri="{FF2B5EF4-FFF2-40B4-BE49-F238E27FC236}">
              <a16:creationId xmlns:a16="http://schemas.microsoft.com/office/drawing/2014/main" id="{00000000-0008-0000-0400-0000CB000000}"/>
            </a:ext>
          </a:extLst>
        </xdr:cNvPr>
        <xdr:cNvCxnSpPr/>
      </xdr:nvCxnSpPr>
      <xdr:spPr>
        <a:xfrm>
          <a:off x="1320800" y="9290050"/>
          <a:ext cx="889000" cy="190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133350</xdr:rowOff>
    </xdr:from>
    <xdr:to>
      <xdr:col>11</xdr:col>
      <xdr:colOff>60325</xdr:colOff>
      <xdr:row>55</xdr:row>
      <xdr:rowOff>63500</xdr:rowOff>
    </xdr:to>
    <xdr:sp macro="" textlink="">
      <xdr:nvSpPr>
        <xdr:cNvPr id="204" name="フローチャート: 判断 203">
          <a:extLst>
            <a:ext uri="{FF2B5EF4-FFF2-40B4-BE49-F238E27FC236}">
              <a16:creationId xmlns:a16="http://schemas.microsoft.com/office/drawing/2014/main" id="{00000000-0008-0000-0400-0000CC000000}"/>
            </a:ext>
          </a:extLst>
        </xdr:cNvPr>
        <xdr:cNvSpPr/>
      </xdr:nvSpPr>
      <xdr:spPr>
        <a:xfrm>
          <a:off x="2159000" y="9391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73677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828800" y="9160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0</xdr:rowOff>
    </xdr:from>
    <xdr:to>
      <xdr:col>6</xdr:col>
      <xdr:colOff>171450</xdr:colOff>
      <xdr:row>55</xdr:row>
      <xdr:rowOff>101600</xdr:rowOff>
    </xdr:to>
    <xdr:sp macro="" textlink="">
      <xdr:nvSpPr>
        <xdr:cNvPr id="206" name="フローチャート: 判断 205">
          <a:extLst>
            <a:ext uri="{FF2B5EF4-FFF2-40B4-BE49-F238E27FC236}">
              <a16:creationId xmlns:a16="http://schemas.microsoft.com/office/drawing/2014/main" id="{00000000-0008-0000-0400-0000CE000000}"/>
            </a:ext>
          </a:extLst>
        </xdr:cNvPr>
        <xdr:cNvSpPr/>
      </xdr:nvSpPr>
      <xdr:spPr>
        <a:xfrm>
          <a:off x="1270000" y="9429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86377</xdr:rowOff>
    </xdr:from>
    <xdr:ext cx="7620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939800" y="9516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133350</xdr:rowOff>
    </xdr:from>
    <xdr:to>
      <xdr:col>24</xdr:col>
      <xdr:colOff>76200</xdr:colOff>
      <xdr:row>55</xdr:row>
      <xdr:rowOff>63500</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4775200" y="9391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149877</xdr:rowOff>
    </xdr:from>
    <xdr:ext cx="762000" cy="259045"/>
    <xdr:sp macro="" textlink="">
      <xdr:nvSpPr>
        <xdr:cNvPr id="214" name="扶助費該当値テキスト">
          <a:extLst>
            <a:ext uri="{FF2B5EF4-FFF2-40B4-BE49-F238E27FC236}">
              <a16:creationId xmlns:a16="http://schemas.microsoft.com/office/drawing/2014/main" id="{00000000-0008-0000-0400-0000D6000000}"/>
            </a:ext>
          </a:extLst>
        </xdr:cNvPr>
        <xdr:cNvSpPr txBox="1"/>
      </xdr:nvSpPr>
      <xdr:spPr>
        <a:xfrm>
          <a:off x="4914900" y="9236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95250</xdr:rowOff>
    </xdr:from>
    <xdr:to>
      <xdr:col>20</xdr:col>
      <xdr:colOff>38100</xdr:colOff>
      <xdr:row>55</xdr:row>
      <xdr:rowOff>25400</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3937000" y="935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35577</xdr:rowOff>
    </xdr:from>
    <xdr:ext cx="7366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3606800" y="91224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38100</xdr:rowOff>
    </xdr:from>
    <xdr:to>
      <xdr:col>15</xdr:col>
      <xdr:colOff>149225</xdr:colOff>
      <xdr:row>54</xdr:row>
      <xdr:rowOff>139700</xdr:rowOff>
    </xdr:to>
    <xdr:sp macro="" textlink="">
      <xdr:nvSpPr>
        <xdr:cNvPr id="217" name="楕円 216">
          <a:extLst>
            <a:ext uri="{FF2B5EF4-FFF2-40B4-BE49-F238E27FC236}">
              <a16:creationId xmlns:a16="http://schemas.microsoft.com/office/drawing/2014/main" id="{00000000-0008-0000-0400-0000D9000000}"/>
            </a:ext>
          </a:extLst>
        </xdr:cNvPr>
        <xdr:cNvSpPr/>
      </xdr:nvSpPr>
      <xdr:spPr>
        <a:xfrm>
          <a:off x="3048000" y="929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149877</xdr:rowOff>
    </xdr:from>
    <xdr:ext cx="762000" cy="259045"/>
    <xdr:sp macro="" textlink="">
      <xdr:nvSpPr>
        <xdr:cNvPr id="218" name="テキスト ボックス 217">
          <a:extLst>
            <a:ext uri="{FF2B5EF4-FFF2-40B4-BE49-F238E27FC236}">
              <a16:creationId xmlns:a16="http://schemas.microsoft.com/office/drawing/2014/main" id="{00000000-0008-0000-0400-0000DA000000}"/>
            </a:ext>
          </a:extLst>
        </xdr:cNvPr>
        <xdr:cNvSpPr txBox="1"/>
      </xdr:nvSpPr>
      <xdr:spPr>
        <a:xfrm>
          <a:off x="2717800" y="906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0</xdr:rowOff>
    </xdr:from>
    <xdr:to>
      <xdr:col>11</xdr:col>
      <xdr:colOff>60325</xdr:colOff>
      <xdr:row>55</xdr:row>
      <xdr:rowOff>101600</xdr:rowOff>
    </xdr:to>
    <xdr:sp macro="" textlink="">
      <xdr:nvSpPr>
        <xdr:cNvPr id="219" name="楕円 218">
          <a:extLst>
            <a:ext uri="{FF2B5EF4-FFF2-40B4-BE49-F238E27FC236}">
              <a16:creationId xmlns:a16="http://schemas.microsoft.com/office/drawing/2014/main" id="{00000000-0008-0000-0400-0000DB000000}"/>
            </a:ext>
          </a:extLst>
        </xdr:cNvPr>
        <xdr:cNvSpPr/>
      </xdr:nvSpPr>
      <xdr:spPr>
        <a:xfrm>
          <a:off x="2159000" y="942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86377</xdr:rowOff>
    </xdr:from>
    <xdr:ext cx="762000" cy="259045"/>
    <xdr:sp macro="" textlink="">
      <xdr:nvSpPr>
        <xdr:cNvPr id="220" name="テキスト ボックス 219">
          <a:extLst>
            <a:ext uri="{FF2B5EF4-FFF2-40B4-BE49-F238E27FC236}">
              <a16:creationId xmlns:a16="http://schemas.microsoft.com/office/drawing/2014/main" id="{00000000-0008-0000-0400-0000DC000000}"/>
            </a:ext>
          </a:extLst>
        </xdr:cNvPr>
        <xdr:cNvSpPr txBox="1"/>
      </xdr:nvSpPr>
      <xdr:spPr>
        <a:xfrm>
          <a:off x="1828800" y="9516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152400</xdr:rowOff>
    </xdr:from>
    <xdr:to>
      <xdr:col>6</xdr:col>
      <xdr:colOff>171450</xdr:colOff>
      <xdr:row>54</xdr:row>
      <xdr:rowOff>82550</xdr:rowOff>
    </xdr:to>
    <xdr:sp macro="" textlink="">
      <xdr:nvSpPr>
        <xdr:cNvPr id="221" name="楕円 220">
          <a:extLst>
            <a:ext uri="{FF2B5EF4-FFF2-40B4-BE49-F238E27FC236}">
              <a16:creationId xmlns:a16="http://schemas.microsoft.com/office/drawing/2014/main" id="{00000000-0008-0000-0400-0000DD000000}"/>
            </a:ext>
          </a:extLst>
        </xdr:cNvPr>
        <xdr:cNvSpPr/>
      </xdr:nvSpPr>
      <xdr:spPr>
        <a:xfrm>
          <a:off x="1270000" y="923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92727</xdr:rowOff>
    </xdr:from>
    <xdr:ext cx="762000" cy="259045"/>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939800" y="9008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7" name="正方形/長方形 226">
          <a:extLst>
            <a:ext uri="{FF2B5EF4-FFF2-40B4-BE49-F238E27FC236}">
              <a16:creationId xmlns:a16="http://schemas.microsoft.com/office/drawing/2014/main" id="{00000000-0008-0000-0400-0000E3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8" name="正方形/長方形 227">
          <a:extLst>
            <a:ext uri="{FF2B5EF4-FFF2-40B4-BE49-F238E27FC236}">
              <a16:creationId xmlns:a16="http://schemas.microsoft.com/office/drawing/2014/main" id="{00000000-0008-0000-0400-0000E4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9" name="正方形/長方形 228">
          <a:extLst>
            <a:ext uri="{FF2B5EF4-FFF2-40B4-BE49-F238E27FC236}">
              <a16:creationId xmlns:a16="http://schemas.microsoft.com/office/drawing/2014/main" id="{00000000-0008-0000-0400-0000E5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0" name="正方形/長方形 229">
          <a:extLst>
            <a:ext uri="{FF2B5EF4-FFF2-40B4-BE49-F238E27FC236}">
              <a16:creationId xmlns:a16="http://schemas.microsoft.com/office/drawing/2014/main" id="{00000000-0008-0000-0400-0000E6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31" name="正方形/長方形 230">
          <a:extLst>
            <a:ext uri="{FF2B5EF4-FFF2-40B4-BE49-F238E27FC236}">
              <a16:creationId xmlns:a16="http://schemas.microsoft.com/office/drawing/2014/main" id="{00000000-0008-0000-0400-0000E7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32" name="正方形/長方形 231">
          <a:extLst>
            <a:ext uri="{FF2B5EF4-FFF2-40B4-BE49-F238E27FC236}">
              <a16:creationId xmlns:a16="http://schemas.microsoft.com/office/drawing/2014/main" id="{00000000-0008-0000-0400-0000E8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その他に係る経常収支比率は、全国平均、高知県平均及び類似団体平均を下回っている。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 </a:t>
          </a:r>
        </a:p>
      </xdr:txBody>
    </xdr:sp>
    <xdr:clientData/>
  </xdr:twoCellAnchor>
  <xdr:oneCellAnchor>
    <xdr:from>
      <xdr:col>62</xdr:col>
      <xdr:colOff>6350</xdr:colOff>
      <xdr:row>49</xdr:row>
      <xdr:rowOff>107950</xdr:rowOff>
    </xdr:from>
    <xdr:ext cx="298543" cy="225703"/>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44" name="テキスト ボックス 243">
          <a:extLst>
            <a:ext uri="{FF2B5EF4-FFF2-40B4-BE49-F238E27FC236}">
              <a16:creationId xmlns:a16="http://schemas.microsoft.com/office/drawing/2014/main" id="{00000000-0008-0000-0400-0000F4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6" name="テキスト ボックス 245">
          <a:extLst>
            <a:ext uri="{FF2B5EF4-FFF2-40B4-BE49-F238E27FC236}">
              <a16:creationId xmlns:a16="http://schemas.microsoft.com/office/drawing/2014/main" id="{00000000-0008-0000-0400-0000F6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8" name="その他グラフ枠">
          <a:extLst>
            <a:ext uri="{FF2B5EF4-FFF2-40B4-BE49-F238E27FC236}">
              <a16:creationId xmlns:a16="http://schemas.microsoft.com/office/drawing/2014/main" id="{00000000-0008-0000-0400-0000F8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62230</xdr:rowOff>
    </xdr:from>
    <xdr:to>
      <xdr:col>82</xdr:col>
      <xdr:colOff>107950</xdr:colOff>
      <xdr:row>61</xdr:row>
      <xdr:rowOff>77470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6510000" y="9149080"/>
          <a:ext cx="0" cy="13868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49547</xdr:rowOff>
    </xdr:from>
    <xdr:ext cx="762000" cy="259045"/>
    <xdr:sp macro="" textlink="">
      <xdr:nvSpPr>
        <xdr:cNvPr id="250" name="その他最小値テキスト">
          <a:extLst>
            <a:ext uri="{FF2B5EF4-FFF2-40B4-BE49-F238E27FC236}">
              <a16:creationId xmlns:a16="http://schemas.microsoft.com/office/drawing/2014/main" id="{00000000-0008-0000-0400-0000FA000000}"/>
            </a:ext>
          </a:extLst>
        </xdr:cNvPr>
        <xdr:cNvSpPr txBox="1"/>
      </xdr:nvSpPr>
      <xdr:spPr>
        <a:xfrm>
          <a:off x="16598900" y="10507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77470</xdr:rowOff>
    </xdr:from>
    <xdr:to>
      <xdr:col>82</xdr:col>
      <xdr:colOff>196850</xdr:colOff>
      <xdr:row>61</xdr:row>
      <xdr:rowOff>77470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6421100" y="10535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148607</xdr:rowOff>
    </xdr:from>
    <xdr:ext cx="762000" cy="259045"/>
    <xdr:sp macro="" textlink="">
      <xdr:nvSpPr>
        <xdr:cNvPr id="252" name="その他最大値テキスト">
          <a:extLst>
            <a:ext uri="{FF2B5EF4-FFF2-40B4-BE49-F238E27FC236}">
              <a16:creationId xmlns:a16="http://schemas.microsoft.com/office/drawing/2014/main" id="{00000000-0008-0000-0400-0000FC000000}"/>
            </a:ext>
          </a:extLst>
        </xdr:cNvPr>
        <xdr:cNvSpPr txBox="1"/>
      </xdr:nvSpPr>
      <xdr:spPr>
        <a:xfrm>
          <a:off x="16598900" y="8892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62230</xdr:rowOff>
    </xdr:from>
    <xdr:to>
      <xdr:col>82</xdr:col>
      <xdr:colOff>196850</xdr:colOff>
      <xdr:row>53</xdr:row>
      <xdr:rowOff>62230</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a:off x="16421100" y="9149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46990</xdr:rowOff>
    </xdr:from>
    <xdr:to>
      <xdr:col>82</xdr:col>
      <xdr:colOff>107950</xdr:colOff>
      <xdr:row>57</xdr:row>
      <xdr:rowOff>123190</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flipV="1">
          <a:off x="15671800" y="981964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154957</xdr:rowOff>
    </xdr:from>
    <xdr:ext cx="762000" cy="259045"/>
    <xdr:sp macro="" textlink="">
      <xdr:nvSpPr>
        <xdr:cNvPr id="255" name="その他平均値テキスト">
          <a:extLst>
            <a:ext uri="{FF2B5EF4-FFF2-40B4-BE49-F238E27FC236}">
              <a16:creationId xmlns:a16="http://schemas.microsoft.com/office/drawing/2014/main" id="{00000000-0008-0000-0400-0000FF000000}"/>
            </a:ext>
          </a:extLst>
        </xdr:cNvPr>
        <xdr:cNvSpPr txBox="1"/>
      </xdr:nvSpPr>
      <xdr:spPr>
        <a:xfrm>
          <a:off x="16598900" y="97561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11430</xdr:rowOff>
    </xdr:from>
    <xdr:to>
      <xdr:col>82</xdr:col>
      <xdr:colOff>158750</xdr:colOff>
      <xdr:row>57</xdr:row>
      <xdr:rowOff>113030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6459200" y="9784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123190</xdr:rowOff>
    </xdr:from>
    <xdr:to>
      <xdr:col>78</xdr:col>
      <xdr:colOff>69850</xdr:colOff>
      <xdr:row>57</xdr:row>
      <xdr:rowOff>146050</xdr:rowOff>
    </xdr:to>
    <xdr:cxnSp macro="">
      <xdr:nvCxnSpPr>
        <xdr:cNvPr id="257" name="直線コネクタ 256">
          <a:extLst>
            <a:ext uri="{FF2B5EF4-FFF2-40B4-BE49-F238E27FC236}">
              <a16:creationId xmlns:a16="http://schemas.microsoft.com/office/drawing/2014/main" id="{00000000-0008-0000-0400-000001010000}"/>
            </a:ext>
          </a:extLst>
        </xdr:cNvPr>
        <xdr:cNvCxnSpPr/>
      </xdr:nvCxnSpPr>
      <xdr:spPr>
        <a:xfrm flipV="1">
          <a:off x="14782800" y="989584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133350</xdr:rowOff>
    </xdr:from>
    <xdr:to>
      <xdr:col>78</xdr:col>
      <xdr:colOff>120650</xdr:colOff>
      <xdr:row>58</xdr:row>
      <xdr:rowOff>63500</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5621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48277</xdr:rowOff>
    </xdr:from>
    <xdr:ext cx="7366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5290800" y="9992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146050</xdr:rowOff>
    </xdr:from>
    <xdr:to>
      <xdr:col>73</xdr:col>
      <xdr:colOff>180975</xdr:colOff>
      <xdr:row>57</xdr:row>
      <xdr:rowOff>168910</xdr:rowOff>
    </xdr:to>
    <xdr:cxnSp macro="">
      <xdr:nvCxnSpPr>
        <xdr:cNvPr id="260" name="直線コネクタ 259">
          <a:extLst>
            <a:ext uri="{FF2B5EF4-FFF2-40B4-BE49-F238E27FC236}">
              <a16:creationId xmlns:a16="http://schemas.microsoft.com/office/drawing/2014/main" id="{00000000-0008-0000-0400-000004010000}"/>
            </a:ext>
          </a:extLst>
        </xdr:cNvPr>
        <xdr:cNvCxnSpPr/>
      </xdr:nvCxnSpPr>
      <xdr:spPr>
        <a:xfrm flipV="1">
          <a:off x="13893800" y="991870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148590</xdr:rowOff>
    </xdr:from>
    <xdr:to>
      <xdr:col>74</xdr:col>
      <xdr:colOff>31750</xdr:colOff>
      <xdr:row>58</xdr:row>
      <xdr:rowOff>78740</xdr:rowOff>
    </xdr:to>
    <xdr:sp macro=""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4732000" y="9921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63517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401800" y="10007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168910</xdr:rowOff>
    </xdr:from>
    <xdr:to>
      <xdr:col>69</xdr:col>
      <xdr:colOff>92075</xdr:colOff>
      <xdr:row>58</xdr:row>
      <xdr:rowOff>66040</xdr:rowOff>
    </xdr:to>
    <xdr:cxnSp macro="">
      <xdr:nvCxnSpPr>
        <xdr:cNvPr id="263" name="直線コネクタ 262">
          <a:extLst>
            <a:ext uri="{FF2B5EF4-FFF2-40B4-BE49-F238E27FC236}">
              <a16:creationId xmlns:a16="http://schemas.microsoft.com/office/drawing/2014/main" id="{00000000-0008-0000-0400-000007010000}"/>
            </a:ext>
          </a:extLst>
        </xdr:cNvPr>
        <xdr:cNvCxnSpPr/>
      </xdr:nvCxnSpPr>
      <xdr:spPr>
        <a:xfrm flipV="1">
          <a:off x="13004800" y="994156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140970</xdr:rowOff>
    </xdr:from>
    <xdr:to>
      <xdr:col>69</xdr:col>
      <xdr:colOff>142875</xdr:colOff>
      <xdr:row>58</xdr:row>
      <xdr:rowOff>71120</xdr:rowOff>
    </xdr:to>
    <xdr:sp macro="" textlink="">
      <xdr:nvSpPr>
        <xdr:cNvPr id="264" name="フローチャート: 判断 263">
          <a:extLst>
            <a:ext uri="{FF2B5EF4-FFF2-40B4-BE49-F238E27FC236}">
              <a16:creationId xmlns:a16="http://schemas.microsoft.com/office/drawing/2014/main" id="{00000000-0008-0000-0400-000008010000}"/>
            </a:ext>
          </a:extLst>
        </xdr:cNvPr>
        <xdr:cNvSpPr/>
      </xdr:nvSpPr>
      <xdr:spPr>
        <a:xfrm>
          <a:off x="13843000" y="9913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55897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3512800" y="9999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15240</xdr:rowOff>
    </xdr:from>
    <xdr:to>
      <xdr:col>65</xdr:col>
      <xdr:colOff>53975</xdr:colOff>
      <xdr:row>58</xdr:row>
      <xdr:rowOff>116840</xdr:rowOff>
    </xdr:to>
    <xdr:sp macro="" textlink="">
      <xdr:nvSpPr>
        <xdr:cNvPr id="266" name="フローチャート: 判断 265">
          <a:extLst>
            <a:ext uri="{FF2B5EF4-FFF2-40B4-BE49-F238E27FC236}">
              <a16:creationId xmlns:a16="http://schemas.microsoft.com/office/drawing/2014/main" id="{00000000-0008-0000-0400-00000A010000}"/>
            </a:ext>
          </a:extLst>
        </xdr:cNvPr>
        <xdr:cNvSpPr/>
      </xdr:nvSpPr>
      <xdr:spPr>
        <a:xfrm>
          <a:off x="12954000" y="9959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127017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2623800" y="9728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167640</xdr:rowOff>
    </xdr:from>
    <xdr:to>
      <xdr:col>82</xdr:col>
      <xdr:colOff>158750</xdr:colOff>
      <xdr:row>57</xdr:row>
      <xdr:rowOff>97790</xdr:rowOff>
    </xdr:to>
    <xdr:sp macro="" textlink="">
      <xdr:nvSpPr>
        <xdr:cNvPr id="273" name="楕円 272">
          <a:extLst>
            <a:ext uri="{FF2B5EF4-FFF2-40B4-BE49-F238E27FC236}">
              <a16:creationId xmlns:a16="http://schemas.microsoft.com/office/drawing/2014/main" id="{00000000-0008-0000-0400-000011010000}"/>
            </a:ext>
          </a:extLst>
        </xdr:cNvPr>
        <xdr:cNvSpPr/>
      </xdr:nvSpPr>
      <xdr:spPr>
        <a:xfrm>
          <a:off x="16459200" y="9768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12717</xdr:rowOff>
    </xdr:from>
    <xdr:ext cx="762000" cy="259045"/>
    <xdr:sp macro="" textlink="">
      <xdr:nvSpPr>
        <xdr:cNvPr id="274" name="その他該当値テキスト">
          <a:extLst>
            <a:ext uri="{FF2B5EF4-FFF2-40B4-BE49-F238E27FC236}">
              <a16:creationId xmlns:a16="http://schemas.microsoft.com/office/drawing/2014/main" id="{00000000-0008-0000-0400-000012010000}"/>
            </a:ext>
          </a:extLst>
        </xdr:cNvPr>
        <xdr:cNvSpPr txBox="1"/>
      </xdr:nvSpPr>
      <xdr:spPr>
        <a:xfrm>
          <a:off x="16598900" y="9613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72390</xdr:rowOff>
    </xdr:from>
    <xdr:to>
      <xdr:col>78</xdr:col>
      <xdr:colOff>120650</xdr:colOff>
      <xdr:row>58</xdr:row>
      <xdr:rowOff>2540</xdr:rowOff>
    </xdr:to>
    <xdr:sp macro="" textlink="">
      <xdr:nvSpPr>
        <xdr:cNvPr id="275" name="楕円 274">
          <a:extLst>
            <a:ext uri="{FF2B5EF4-FFF2-40B4-BE49-F238E27FC236}">
              <a16:creationId xmlns:a16="http://schemas.microsoft.com/office/drawing/2014/main" id="{00000000-0008-0000-0400-000013010000}"/>
            </a:ext>
          </a:extLst>
        </xdr:cNvPr>
        <xdr:cNvSpPr/>
      </xdr:nvSpPr>
      <xdr:spPr>
        <a:xfrm>
          <a:off x="15621000" y="9845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12717</xdr:rowOff>
    </xdr:from>
    <xdr:ext cx="736600" cy="259045"/>
    <xdr:sp macro="" textlink="">
      <xdr:nvSpPr>
        <xdr:cNvPr id="276" name="テキスト ボックス 275">
          <a:extLst>
            <a:ext uri="{FF2B5EF4-FFF2-40B4-BE49-F238E27FC236}">
              <a16:creationId xmlns:a16="http://schemas.microsoft.com/office/drawing/2014/main" id="{00000000-0008-0000-0400-000014010000}"/>
            </a:ext>
          </a:extLst>
        </xdr:cNvPr>
        <xdr:cNvSpPr txBox="1"/>
      </xdr:nvSpPr>
      <xdr:spPr>
        <a:xfrm>
          <a:off x="15290800" y="96139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95250</xdr:rowOff>
    </xdr:from>
    <xdr:to>
      <xdr:col>74</xdr:col>
      <xdr:colOff>31750</xdr:colOff>
      <xdr:row>58</xdr:row>
      <xdr:rowOff>25400</xdr:rowOff>
    </xdr:to>
    <xdr:sp macro="" textlink="">
      <xdr:nvSpPr>
        <xdr:cNvPr id="277" name="楕円 276">
          <a:extLst>
            <a:ext uri="{FF2B5EF4-FFF2-40B4-BE49-F238E27FC236}">
              <a16:creationId xmlns:a16="http://schemas.microsoft.com/office/drawing/2014/main" id="{00000000-0008-0000-0400-000015010000}"/>
            </a:ext>
          </a:extLst>
        </xdr:cNvPr>
        <xdr:cNvSpPr/>
      </xdr:nvSpPr>
      <xdr:spPr>
        <a:xfrm>
          <a:off x="14732000" y="986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35577</xdr:rowOff>
    </xdr:from>
    <xdr:ext cx="762000" cy="259045"/>
    <xdr:sp macro="" textlink="">
      <xdr:nvSpPr>
        <xdr:cNvPr id="278" name="テキスト ボックス 277">
          <a:extLst>
            <a:ext uri="{FF2B5EF4-FFF2-40B4-BE49-F238E27FC236}">
              <a16:creationId xmlns:a16="http://schemas.microsoft.com/office/drawing/2014/main" id="{00000000-0008-0000-0400-000016010000}"/>
            </a:ext>
          </a:extLst>
        </xdr:cNvPr>
        <xdr:cNvSpPr txBox="1"/>
      </xdr:nvSpPr>
      <xdr:spPr>
        <a:xfrm>
          <a:off x="14401800" y="963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118110</xdr:rowOff>
    </xdr:from>
    <xdr:to>
      <xdr:col>69</xdr:col>
      <xdr:colOff>142875</xdr:colOff>
      <xdr:row>58</xdr:row>
      <xdr:rowOff>48260</xdr:rowOff>
    </xdr:to>
    <xdr:sp macro="" textlink="">
      <xdr:nvSpPr>
        <xdr:cNvPr id="279" name="楕円 278">
          <a:extLst>
            <a:ext uri="{FF2B5EF4-FFF2-40B4-BE49-F238E27FC236}">
              <a16:creationId xmlns:a16="http://schemas.microsoft.com/office/drawing/2014/main" id="{00000000-0008-0000-0400-000017010000}"/>
            </a:ext>
          </a:extLst>
        </xdr:cNvPr>
        <xdr:cNvSpPr/>
      </xdr:nvSpPr>
      <xdr:spPr>
        <a:xfrm>
          <a:off x="13843000" y="989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58437</xdr:rowOff>
    </xdr:from>
    <xdr:ext cx="762000" cy="259045"/>
    <xdr:sp macro="" textlink="">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3512800" y="9659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15240</xdr:rowOff>
    </xdr:from>
    <xdr:to>
      <xdr:col>65</xdr:col>
      <xdr:colOff>53975</xdr:colOff>
      <xdr:row>58</xdr:row>
      <xdr:rowOff>116840</xdr:rowOff>
    </xdr:to>
    <xdr:sp macro="" textlink="">
      <xdr:nvSpPr>
        <xdr:cNvPr id="281" name="楕円 280">
          <a:extLst>
            <a:ext uri="{FF2B5EF4-FFF2-40B4-BE49-F238E27FC236}">
              <a16:creationId xmlns:a16="http://schemas.microsoft.com/office/drawing/2014/main" id="{00000000-0008-0000-0400-000019010000}"/>
            </a:ext>
          </a:extLst>
        </xdr:cNvPr>
        <xdr:cNvSpPr/>
      </xdr:nvSpPr>
      <xdr:spPr>
        <a:xfrm>
          <a:off x="12954000" y="9959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101617</xdr:rowOff>
    </xdr:from>
    <xdr:ext cx="762000" cy="25904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623800" y="10045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9" name="正方形/長方形 288">
          <a:extLst>
            <a:ext uri="{FF2B5EF4-FFF2-40B4-BE49-F238E27FC236}">
              <a16:creationId xmlns:a16="http://schemas.microsoft.com/office/drawing/2014/main" id="{00000000-0008-0000-0400-000021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0" name="正方形/長方形 289">
          <a:extLst>
            <a:ext uri="{FF2B5EF4-FFF2-40B4-BE49-F238E27FC236}">
              <a16:creationId xmlns:a16="http://schemas.microsoft.com/office/drawing/2014/main" id="{00000000-0008-0000-0400-000022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1" name="正方形/長方形 290">
          <a:extLst>
            <a:ext uri="{FF2B5EF4-FFF2-40B4-BE49-F238E27FC236}">
              <a16:creationId xmlns:a16="http://schemas.microsoft.com/office/drawing/2014/main" id="{00000000-0008-0000-0400-000023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2" name="正方形/長方形 291">
          <a:extLst>
            <a:ext uri="{FF2B5EF4-FFF2-40B4-BE49-F238E27FC236}">
              <a16:creationId xmlns:a16="http://schemas.microsoft.com/office/drawing/2014/main" id="{00000000-0008-0000-0400-000024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補助費等に係る経常収支比率は、</a:t>
          </a:r>
          <a:r>
            <a:rPr kumimoji="1" lang="ja-JP" altLang="ja-JP" sz="1300">
              <a:solidFill>
                <a:sysClr val="windowText" lastClr="000000"/>
              </a:solidFill>
              <a:effectLst/>
              <a:latin typeface="ＭＳ Ｐゴシック" panose="020B0600070205080204" pitchFamily="50" charset="-128"/>
              <a:ea typeface="ＭＳ Ｐゴシック" panose="020B0600070205080204" pitchFamily="50" charset="-128"/>
              <a:cs typeface="+mn-cs"/>
            </a:rPr>
            <a:t>類似団体平均を下回</a:t>
          </a:r>
          <a:r>
            <a:rPr kumimoji="1" lang="ja-JP" altLang="en-US" sz="1300">
              <a:solidFill>
                <a:sysClr val="windowText" lastClr="000000"/>
              </a:solidFill>
              <a:effectLst/>
              <a:latin typeface="ＭＳ Ｐゴシック" panose="020B0600070205080204" pitchFamily="50" charset="-128"/>
              <a:ea typeface="ＭＳ Ｐゴシック" panose="020B0600070205080204" pitchFamily="50" charset="-128"/>
              <a:cs typeface="+mn-cs"/>
            </a:rPr>
            <a:t>る一方、全国平均をわずかに上回る</a:t>
          </a:r>
          <a:r>
            <a:rPr kumimoji="1" lang="en-US" altLang="ja-JP" sz="1300">
              <a:solidFill>
                <a:sysClr val="windowText" lastClr="000000"/>
              </a:solidFill>
              <a:effectLst/>
              <a:latin typeface="ＭＳ Ｐゴシック" panose="020B0600070205080204" pitchFamily="50" charset="-128"/>
              <a:ea typeface="ＭＳ Ｐゴシック" panose="020B0600070205080204" pitchFamily="50" charset="-128"/>
              <a:cs typeface="+mn-cs"/>
            </a:rPr>
            <a:t>11.1</a:t>
          </a:r>
          <a:r>
            <a:rPr kumimoji="1" lang="ja-JP" altLang="en-US" sz="1300">
              <a:solidFill>
                <a:sysClr val="windowText" lastClr="000000"/>
              </a:solidFill>
              <a:effectLst/>
              <a:latin typeface="ＭＳ Ｐゴシック" panose="020B0600070205080204" pitchFamily="50" charset="-128"/>
              <a:ea typeface="ＭＳ Ｐゴシック" panose="020B0600070205080204" pitchFamily="50" charset="-128"/>
              <a:cs typeface="+mn-cs"/>
            </a:rPr>
            <a:t>％となっており、高知県平均と同水準を維持している。</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今後も現在の水準を維</a:t>
          </a:r>
          <a:r>
            <a:rPr kumimoji="1" lang="ja-JP" altLang="en-US" sz="1300">
              <a:latin typeface="ＭＳ Ｐゴシック" panose="020B0600070205080204" pitchFamily="50" charset="-128"/>
              <a:ea typeface="ＭＳ Ｐゴシック" panose="020B0600070205080204" pitchFamily="50" charset="-128"/>
            </a:rPr>
            <a:t>持するよう努める。 </a:t>
          </a:r>
        </a:p>
      </xdr:txBody>
    </xdr:sp>
    <xdr:clientData/>
  </xdr:twoCellAnchor>
  <xdr:oneCellAnchor>
    <xdr:from>
      <xdr:col>62</xdr:col>
      <xdr:colOff>6350</xdr:colOff>
      <xdr:row>29</xdr:row>
      <xdr:rowOff>107950</xdr:rowOff>
    </xdr:from>
    <xdr:ext cx="298543" cy="225703"/>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40</xdr:row>
      <xdr:rowOff>127000</xdr:rowOff>
    </xdr:from>
    <xdr:to>
      <xdr:col>85</xdr:col>
      <xdr:colOff>66675</xdr:colOff>
      <xdr:row>40</xdr:row>
      <xdr:rowOff>127000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6985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39</xdr:row>
      <xdr:rowOff>156227</xdr:rowOff>
    </xdr:from>
    <xdr:ext cx="508000" cy="259045"/>
    <xdr:sp macro="" textlink="">
      <xdr:nvSpPr>
        <xdr:cNvPr id="298" name="テキスト ボックス 297">
          <a:extLst>
            <a:ext uri="{FF2B5EF4-FFF2-40B4-BE49-F238E27FC236}">
              <a16:creationId xmlns:a16="http://schemas.microsoft.com/office/drawing/2014/main" id="{00000000-0008-0000-0400-00002A010000}"/>
            </a:ext>
          </a:extLst>
        </xdr:cNvPr>
        <xdr:cNvSpPr txBox="1"/>
      </xdr:nvSpPr>
      <xdr:spPr>
        <a:xfrm>
          <a:off x="11938000" y="6842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37</xdr:row>
      <xdr:rowOff>69850</xdr:rowOff>
    </xdr:from>
    <xdr:to>
      <xdr:col>85</xdr:col>
      <xdr:colOff>66675</xdr:colOff>
      <xdr:row>37</xdr:row>
      <xdr:rowOff>69850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2446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36</xdr:row>
      <xdr:rowOff>99077</xdr:rowOff>
    </xdr:from>
    <xdr:ext cx="508000" cy="259045"/>
    <xdr:sp macro="" textlink="">
      <xdr:nvSpPr>
        <xdr:cNvPr id="300" name="テキスト ボックス 299">
          <a:extLst>
            <a:ext uri="{FF2B5EF4-FFF2-40B4-BE49-F238E27FC236}">
              <a16:creationId xmlns:a16="http://schemas.microsoft.com/office/drawing/2014/main" id="{00000000-0008-0000-0400-00002C010000}"/>
            </a:ext>
          </a:extLst>
        </xdr:cNvPr>
        <xdr:cNvSpPr txBox="1"/>
      </xdr:nvSpPr>
      <xdr:spPr>
        <a:xfrm>
          <a:off x="11938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34</xdr:row>
      <xdr:rowOff>12700</xdr:rowOff>
    </xdr:from>
    <xdr:to>
      <xdr:col>85</xdr:col>
      <xdr:colOff>66675</xdr:colOff>
      <xdr:row>34</xdr:row>
      <xdr:rowOff>12700</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2446000" y="5842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33</xdr:row>
      <xdr:rowOff>41927</xdr:rowOff>
    </xdr:from>
    <xdr:ext cx="508000" cy="259045"/>
    <xdr:sp macro="" textlink="">
      <xdr:nvSpPr>
        <xdr:cNvPr id="302" name="テキスト ボックス 301">
          <a:extLst>
            <a:ext uri="{FF2B5EF4-FFF2-40B4-BE49-F238E27FC236}">
              <a16:creationId xmlns:a16="http://schemas.microsoft.com/office/drawing/2014/main" id="{00000000-0008-0000-0400-00002E010000}"/>
            </a:ext>
          </a:extLst>
        </xdr:cNvPr>
        <xdr:cNvSpPr txBox="1"/>
      </xdr:nvSpPr>
      <xdr:spPr>
        <a:xfrm>
          <a:off x="11938000" y="5699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304" name="テキスト ボックス 303">
          <a:extLst>
            <a:ext uri="{FF2B5EF4-FFF2-40B4-BE49-F238E27FC236}">
              <a16:creationId xmlns:a16="http://schemas.microsoft.com/office/drawing/2014/main" id="{00000000-0008-0000-0400-000030010000}"/>
            </a:ext>
          </a:extLst>
        </xdr:cNvPr>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305" name="補助費等グラフ枠">
          <a:extLst>
            <a:ext uri="{FF2B5EF4-FFF2-40B4-BE49-F238E27FC236}">
              <a16:creationId xmlns:a16="http://schemas.microsoft.com/office/drawing/2014/main" id="{00000000-0008-0000-0400-000031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29845</xdr:rowOff>
    </xdr:from>
    <xdr:to>
      <xdr:col>82</xdr:col>
      <xdr:colOff>107950</xdr:colOff>
      <xdr:row>40</xdr:row>
      <xdr:rowOff>132715</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flipV="1">
          <a:off x="16510000" y="5687695"/>
          <a:ext cx="0" cy="1303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104792</xdr:rowOff>
    </xdr:from>
    <xdr:ext cx="762000" cy="259045"/>
    <xdr:sp macro="" textlink="">
      <xdr:nvSpPr>
        <xdr:cNvPr id="307" name="補助費等最小値テキスト">
          <a:extLst>
            <a:ext uri="{FF2B5EF4-FFF2-40B4-BE49-F238E27FC236}">
              <a16:creationId xmlns:a16="http://schemas.microsoft.com/office/drawing/2014/main" id="{00000000-0008-0000-0400-000033010000}"/>
            </a:ext>
          </a:extLst>
        </xdr:cNvPr>
        <xdr:cNvSpPr txBox="1"/>
      </xdr:nvSpPr>
      <xdr:spPr>
        <a:xfrm>
          <a:off x="16598900" y="6962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132715</xdr:rowOff>
    </xdr:from>
    <xdr:to>
      <xdr:col>82</xdr:col>
      <xdr:colOff>196850</xdr:colOff>
      <xdr:row>40</xdr:row>
      <xdr:rowOff>132715</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6421100" y="6990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116222</xdr:rowOff>
    </xdr:from>
    <xdr:ext cx="762000" cy="259045"/>
    <xdr:sp macro="" textlink="">
      <xdr:nvSpPr>
        <xdr:cNvPr id="309" name="補助費等最大値テキスト">
          <a:extLst>
            <a:ext uri="{FF2B5EF4-FFF2-40B4-BE49-F238E27FC236}">
              <a16:creationId xmlns:a16="http://schemas.microsoft.com/office/drawing/2014/main" id="{00000000-0008-0000-0400-000035010000}"/>
            </a:ext>
          </a:extLst>
        </xdr:cNvPr>
        <xdr:cNvSpPr txBox="1"/>
      </xdr:nvSpPr>
      <xdr:spPr>
        <a:xfrm>
          <a:off x="16598900" y="5431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29845</xdr:rowOff>
    </xdr:from>
    <xdr:to>
      <xdr:col>82</xdr:col>
      <xdr:colOff>196850</xdr:colOff>
      <xdr:row>33</xdr:row>
      <xdr:rowOff>29845</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6421100" y="56876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46990</xdr:rowOff>
    </xdr:from>
    <xdr:to>
      <xdr:col>82</xdr:col>
      <xdr:colOff>107950</xdr:colOff>
      <xdr:row>34</xdr:row>
      <xdr:rowOff>75565</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a:off x="15671800" y="5876290"/>
          <a:ext cx="8382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162577</xdr:rowOff>
    </xdr:from>
    <xdr:ext cx="762000" cy="259045"/>
    <xdr:sp macro="" textlink="">
      <xdr:nvSpPr>
        <xdr:cNvPr id="312" name="補助費等平均値テキスト">
          <a:extLst>
            <a:ext uri="{FF2B5EF4-FFF2-40B4-BE49-F238E27FC236}">
              <a16:creationId xmlns:a16="http://schemas.microsoft.com/office/drawing/2014/main" id="{00000000-0008-0000-0400-000038010000}"/>
            </a:ext>
          </a:extLst>
        </xdr:cNvPr>
        <xdr:cNvSpPr txBox="1"/>
      </xdr:nvSpPr>
      <xdr:spPr>
        <a:xfrm>
          <a:off x="16598900" y="61633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19050</xdr:rowOff>
    </xdr:from>
    <xdr:to>
      <xdr:col>82</xdr:col>
      <xdr:colOff>158750</xdr:colOff>
      <xdr:row>36</xdr:row>
      <xdr:rowOff>120650</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6459200" y="6191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29845</xdr:rowOff>
    </xdr:from>
    <xdr:to>
      <xdr:col>78</xdr:col>
      <xdr:colOff>69850</xdr:colOff>
      <xdr:row>34</xdr:row>
      <xdr:rowOff>46990</xdr:rowOff>
    </xdr:to>
    <xdr:cxnSp macro="">
      <xdr:nvCxnSpPr>
        <xdr:cNvPr id="314" name="直線コネクタ 313">
          <a:extLst>
            <a:ext uri="{FF2B5EF4-FFF2-40B4-BE49-F238E27FC236}">
              <a16:creationId xmlns:a16="http://schemas.microsoft.com/office/drawing/2014/main" id="{00000000-0008-0000-0400-00003A010000}"/>
            </a:ext>
          </a:extLst>
        </xdr:cNvPr>
        <xdr:cNvCxnSpPr/>
      </xdr:nvCxnSpPr>
      <xdr:spPr>
        <a:xfrm>
          <a:off x="14782800" y="5859145"/>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35</xdr:row>
      <xdr:rowOff>104775</xdr:rowOff>
    </xdr:from>
    <xdr:to>
      <xdr:col>78</xdr:col>
      <xdr:colOff>120650</xdr:colOff>
      <xdr:row>36</xdr:row>
      <xdr:rowOff>34925</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5621000" y="6105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19702</xdr:rowOff>
    </xdr:from>
    <xdr:ext cx="7366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5290800" y="61919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33</xdr:row>
      <xdr:rowOff>115570</xdr:rowOff>
    </xdr:from>
    <xdr:to>
      <xdr:col>73</xdr:col>
      <xdr:colOff>180975</xdr:colOff>
      <xdr:row>34</xdr:row>
      <xdr:rowOff>29845</xdr:rowOff>
    </xdr:to>
    <xdr:cxnSp macro="">
      <xdr:nvCxnSpPr>
        <xdr:cNvPr id="317" name="直線コネクタ 316">
          <a:extLst>
            <a:ext uri="{FF2B5EF4-FFF2-40B4-BE49-F238E27FC236}">
              <a16:creationId xmlns:a16="http://schemas.microsoft.com/office/drawing/2014/main" id="{00000000-0008-0000-0400-00003D010000}"/>
            </a:ext>
          </a:extLst>
        </xdr:cNvPr>
        <xdr:cNvCxnSpPr/>
      </xdr:nvCxnSpPr>
      <xdr:spPr>
        <a:xfrm>
          <a:off x="13893800" y="5773420"/>
          <a:ext cx="889000" cy="8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35</xdr:row>
      <xdr:rowOff>59055</xdr:rowOff>
    </xdr:from>
    <xdr:to>
      <xdr:col>74</xdr:col>
      <xdr:colOff>31750</xdr:colOff>
      <xdr:row>35</xdr:row>
      <xdr:rowOff>160655</xdr:rowOff>
    </xdr:to>
    <xdr:sp macro="" textlink="">
      <xdr:nvSpPr>
        <xdr:cNvPr id="318" name="フローチャート: 判断 317">
          <a:extLst>
            <a:ext uri="{FF2B5EF4-FFF2-40B4-BE49-F238E27FC236}">
              <a16:creationId xmlns:a16="http://schemas.microsoft.com/office/drawing/2014/main" id="{00000000-0008-0000-0400-00003E010000}"/>
            </a:ext>
          </a:extLst>
        </xdr:cNvPr>
        <xdr:cNvSpPr/>
      </xdr:nvSpPr>
      <xdr:spPr>
        <a:xfrm>
          <a:off x="14732000" y="6059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145432</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4401800" y="61461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33</xdr:row>
      <xdr:rowOff>115570</xdr:rowOff>
    </xdr:from>
    <xdr:to>
      <xdr:col>69</xdr:col>
      <xdr:colOff>92075</xdr:colOff>
      <xdr:row>34</xdr:row>
      <xdr:rowOff>58420</xdr:rowOff>
    </xdr:to>
    <xdr:cxnSp macro="">
      <xdr:nvCxnSpPr>
        <xdr:cNvPr id="320" name="直線コネクタ 319">
          <a:extLst>
            <a:ext uri="{FF2B5EF4-FFF2-40B4-BE49-F238E27FC236}">
              <a16:creationId xmlns:a16="http://schemas.microsoft.com/office/drawing/2014/main" id="{00000000-0008-0000-0400-000040010000}"/>
            </a:ext>
          </a:extLst>
        </xdr:cNvPr>
        <xdr:cNvCxnSpPr/>
      </xdr:nvCxnSpPr>
      <xdr:spPr>
        <a:xfrm flipV="1">
          <a:off x="13004800" y="577342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35</xdr:row>
      <xdr:rowOff>13335</xdr:rowOff>
    </xdr:from>
    <xdr:to>
      <xdr:col>69</xdr:col>
      <xdr:colOff>142875</xdr:colOff>
      <xdr:row>35</xdr:row>
      <xdr:rowOff>114935</xdr:rowOff>
    </xdr:to>
    <xdr:sp macro="" textlink="">
      <xdr:nvSpPr>
        <xdr:cNvPr id="321" name="フローチャート: 判断 320">
          <a:extLst>
            <a:ext uri="{FF2B5EF4-FFF2-40B4-BE49-F238E27FC236}">
              <a16:creationId xmlns:a16="http://schemas.microsoft.com/office/drawing/2014/main" id="{00000000-0008-0000-0400-000041010000}"/>
            </a:ext>
          </a:extLst>
        </xdr:cNvPr>
        <xdr:cNvSpPr/>
      </xdr:nvSpPr>
      <xdr:spPr>
        <a:xfrm>
          <a:off x="13843000" y="6014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99712</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3512800" y="6100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64770</xdr:rowOff>
    </xdr:from>
    <xdr:to>
      <xdr:col>65</xdr:col>
      <xdr:colOff>53975</xdr:colOff>
      <xdr:row>35</xdr:row>
      <xdr:rowOff>166370</xdr:rowOff>
    </xdr:to>
    <xdr:sp macro="" textlink="">
      <xdr:nvSpPr>
        <xdr:cNvPr id="323" name="フローチャート: 判断 322">
          <a:extLst>
            <a:ext uri="{FF2B5EF4-FFF2-40B4-BE49-F238E27FC236}">
              <a16:creationId xmlns:a16="http://schemas.microsoft.com/office/drawing/2014/main" id="{00000000-0008-0000-0400-000043010000}"/>
            </a:ext>
          </a:extLst>
        </xdr:cNvPr>
        <xdr:cNvSpPr/>
      </xdr:nvSpPr>
      <xdr:spPr>
        <a:xfrm>
          <a:off x="12954000" y="6065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151147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2623800" y="6151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24765</xdr:rowOff>
    </xdr:from>
    <xdr:to>
      <xdr:col>82</xdr:col>
      <xdr:colOff>158750</xdr:colOff>
      <xdr:row>34</xdr:row>
      <xdr:rowOff>126365</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6459200" y="5854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41292</xdr:rowOff>
    </xdr:from>
    <xdr:ext cx="762000" cy="259045"/>
    <xdr:sp macro="" textlink="">
      <xdr:nvSpPr>
        <xdr:cNvPr id="331" name="補助費等該当値テキスト">
          <a:extLst>
            <a:ext uri="{FF2B5EF4-FFF2-40B4-BE49-F238E27FC236}">
              <a16:creationId xmlns:a16="http://schemas.microsoft.com/office/drawing/2014/main" id="{00000000-0008-0000-0400-00004B010000}"/>
            </a:ext>
          </a:extLst>
        </xdr:cNvPr>
        <xdr:cNvSpPr txBox="1"/>
      </xdr:nvSpPr>
      <xdr:spPr>
        <a:xfrm>
          <a:off x="16598900" y="56991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33</xdr:row>
      <xdr:rowOff>167640</xdr:rowOff>
    </xdr:from>
    <xdr:to>
      <xdr:col>78</xdr:col>
      <xdr:colOff>120650</xdr:colOff>
      <xdr:row>34</xdr:row>
      <xdr:rowOff>97790</xdr:rowOff>
    </xdr:to>
    <xdr:sp macro="" textlink="">
      <xdr:nvSpPr>
        <xdr:cNvPr id="332" name="楕円 331">
          <a:extLst>
            <a:ext uri="{FF2B5EF4-FFF2-40B4-BE49-F238E27FC236}">
              <a16:creationId xmlns:a16="http://schemas.microsoft.com/office/drawing/2014/main" id="{00000000-0008-0000-0400-00004C010000}"/>
            </a:ext>
          </a:extLst>
        </xdr:cNvPr>
        <xdr:cNvSpPr/>
      </xdr:nvSpPr>
      <xdr:spPr>
        <a:xfrm>
          <a:off x="15621000" y="5825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32</xdr:row>
      <xdr:rowOff>107967</xdr:rowOff>
    </xdr:from>
    <xdr:ext cx="7366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5290800" y="55943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33</xdr:row>
      <xdr:rowOff>150495</xdr:rowOff>
    </xdr:from>
    <xdr:to>
      <xdr:col>74</xdr:col>
      <xdr:colOff>31750</xdr:colOff>
      <xdr:row>34</xdr:row>
      <xdr:rowOff>80645</xdr:rowOff>
    </xdr:to>
    <xdr:sp macro="" textlink="">
      <xdr:nvSpPr>
        <xdr:cNvPr id="334" name="楕円 333">
          <a:extLst>
            <a:ext uri="{FF2B5EF4-FFF2-40B4-BE49-F238E27FC236}">
              <a16:creationId xmlns:a16="http://schemas.microsoft.com/office/drawing/2014/main" id="{00000000-0008-0000-0400-00004E010000}"/>
            </a:ext>
          </a:extLst>
        </xdr:cNvPr>
        <xdr:cNvSpPr/>
      </xdr:nvSpPr>
      <xdr:spPr>
        <a:xfrm>
          <a:off x="14732000" y="5808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32</xdr:row>
      <xdr:rowOff>90822</xdr:rowOff>
    </xdr:from>
    <xdr:ext cx="762000" cy="259045"/>
    <xdr:sp macro="" textlink="">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14401800" y="55772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33</xdr:row>
      <xdr:rowOff>64770</xdr:rowOff>
    </xdr:from>
    <xdr:to>
      <xdr:col>69</xdr:col>
      <xdr:colOff>142875</xdr:colOff>
      <xdr:row>33</xdr:row>
      <xdr:rowOff>166370</xdr:rowOff>
    </xdr:to>
    <xdr:sp macro="" textlink="">
      <xdr:nvSpPr>
        <xdr:cNvPr id="336" name="楕円 335">
          <a:extLst>
            <a:ext uri="{FF2B5EF4-FFF2-40B4-BE49-F238E27FC236}">
              <a16:creationId xmlns:a16="http://schemas.microsoft.com/office/drawing/2014/main" id="{00000000-0008-0000-0400-000050010000}"/>
            </a:ext>
          </a:extLst>
        </xdr:cNvPr>
        <xdr:cNvSpPr/>
      </xdr:nvSpPr>
      <xdr:spPr>
        <a:xfrm>
          <a:off x="13843000" y="572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32</xdr:row>
      <xdr:rowOff>5097</xdr:rowOff>
    </xdr:from>
    <xdr:ext cx="762000" cy="259045"/>
    <xdr:sp macro="" textlink="">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13512800" y="5491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7620</xdr:rowOff>
    </xdr:from>
    <xdr:to>
      <xdr:col>65</xdr:col>
      <xdr:colOff>53975</xdr:colOff>
      <xdr:row>34</xdr:row>
      <xdr:rowOff>109220</xdr:rowOff>
    </xdr:to>
    <xdr:sp macro="" textlink="">
      <xdr:nvSpPr>
        <xdr:cNvPr id="338" name="楕円 337">
          <a:extLst>
            <a:ext uri="{FF2B5EF4-FFF2-40B4-BE49-F238E27FC236}">
              <a16:creationId xmlns:a16="http://schemas.microsoft.com/office/drawing/2014/main" id="{00000000-0008-0000-0400-000052010000}"/>
            </a:ext>
          </a:extLst>
        </xdr:cNvPr>
        <xdr:cNvSpPr/>
      </xdr:nvSpPr>
      <xdr:spPr>
        <a:xfrm>
          <a:off x="12954000" y="5836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32</xdr:row>
      <xdr:rowOff>119397</xdr:rowOff>
    </xdr:from>
    <xdr:ext cx="762000" cy="259045"/>
    <xdr:sp macro="" textlink="">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12623800" y="5605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7" name="正方形/長方形 346">
          <a:extLst>
            <a:ext uri="{FF2B5EF4-FFF2-40B4-BE49-F238E27FC236}">
              <a16:creationId xmlns:a16="http://schemas.microsoft.com/office/drawing/2014/main" id="{00000000-0008-0000-0400-00005B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8" name="正方形/長方形 347">
          <a:extLst>
            <a:ext uri="{FF2B5EF4-FFF2-40B4-BE49-F238E27FC236}">
              <a16:creationId xmlns:a16="http://schemas.microsoft.com/office/drawing/2014/main" id="{00000000-0008-0000-0400-00005C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9" name="正方形/長方形 348">
          <a:extLst>
            <a:ext uri="{FF2B5EF4-FFF2-40B4-BE49-F238E27FC236}">
              <a16:creationId xmlns:a16="http://schemas.microsoft.com/office/drawing/2014/main" id="{00000000-0008-0000-0400-00005D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に係る経常収支比率は、近年は、南海トラフ地震対策事業の実施に伴い発行した地方債の償還に伴う公債費の増加によって上昇傾向にある。公債費は令和７～８年度をピークとして逓減していくものの、令和１２年度頃までは公債費負担の高い状態が続く見込みであるため、今後、新たに発行する地方債については償還開始時期や償還期間の調整等を行うことによって公債費の上昇を抑制していく。</a:t>
          </a:r>
        </a:p>
      </xdr:txBody>
    </xdr:sp>
    <xdr:clientData/>
  </xdr:twoCellAnchor>
  <xdr:oneCellAnchor>
    <xdr:from>
      <xdr:col>3</xdr:col>
      <xdr:colOff>123825</xdr:colOff>
      <xdr:row>69</xdr:row>
      <xdr:rowOff>107950</xdr:rowOff>
    </xdr:from>
    <xdr:ext cx="298543" cy="225703"/>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7" name="テキスト ボックス 356">
          <a:extLst>
            <a:ext uri="{FF2B5EF4-FFF2-40B4-BE49-F238E27FC236}">
              <a16:creationId xmlns:a16="http://schemas.microsoft.com/office/drawing/2014/main" id="{00000000-0008-0000-0400-000065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9" name="テキスト ボックス 358">
          <a:extLst>
            <a:ext uri="{FF2B5EF4-FFF2-40B4-BE49-F238E27FC236}">
              <a16:creationId xmlns:a16="http://schemas.microsoft.com/office/drawing/2014/main" id="{00000000-0008-0000-0400-000067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61" name="テキスト ボックス 360">
          <a:extLst>
            <a:ext uri="{FF2B5EF4-FFF2-40B4-BE49-F238E27FC236}">
              <a16:creationId xmlns:a16="http://schemas.microsoft.com/office/drawing/2014/main" id="{00000000-0008-0000-0400-000069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3" name="テキスト ボックス 362">
          <a:extLst>
            <a:ext uri="{FF2B5EF4-FFF2-40B4-BE49-F238E27FC236}">
              <a16:creationId xmlns:a16="http://schemas.microsoft.com/office/drawing/2014/main" id="{00000000-0008-0000-0400-00006B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5" name="公債費グラフ枠">
          <a:extLst>
            <a:ext uri="{FF2B5EF4-FFF2-40B4-BE49-F238E27FC236}">
              <a16:creationId xmlns:a16="http://schemas.microsoft.com/office/drawing/2014/main" id="{00000000-0008-0000-0400-00006D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81</xdr:row>
      <xdr:rowOff>39370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flipV="1">
          <a:off x="4826000" y="12509500"/>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11447</xdr:rowOff>
    </xdr:from>
    <xdr:ext cx="762000" cy="259045"/>
    <xdr:sp macro="" textlink="">
      <xdr:nvSpPr>
        <xdr:cNvPr id="367" name="公債費最小値テキスト">
          <a:extLst>
            <a:ext uri="{FF2B5EF4-FFF2-40B4-BE49-F238E27FC236}">
              <a16:creationId xmlns:a16="http://schemas.microsoft.com/office/drawing/2014/main" id="{00000000-0008-0000-0400-00006F010000}"/>
            </a:ext>
          </a:extLst>
        </xdr:cNvPr>
        <xdr:cNvSpPr txBox="1"/>
      </xdr:nvSpPr>
      <xdr:spPr>
        <a:xfrm>
          <a:off x="4914900" y="13898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39370</xdr:rowOff>
    </xdr:from>
    <xdr:to>
      <xdr:col>24</xdr:col>
      <xdr:colOff>114300</xdr:colOff>
      <xdr:row>81</xdr:row>
      <xdr:rowOff>39370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4737100" y="139268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69" name="公債費最大値テキスト">
          <a:extLst>
            <a:ext uri="{FF2B5EF4-FFF2-40B4-BE49-F238E27FC236}">
              <a16:creationId xmlns:a16="http://schemas.microsoft.com/office/drawing/2014/main" id="{00000000-0008-0000-0400-000071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80</xdr:row>
      <xdr:rowOff>50800</xdr:rowOff>
    </xdr:from>
    <xdr:to>
      <xdr:col>24</xdr:col>
      <xdr:colOff>25400</xdr:colOff>
      <xdr:row>80</xdr:row>
      <xdr:rowOff>50800</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a:off x="3987800" y="13766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130827</xdr:rowOff>
    </xdr:from>
    <xdr:ext cx="762000" cy="259045"/>
    <xdr:sp macro="" textlink="">
      <xdr:nvSpPr>
        <xdr:cNvPr id="372" name="公債費平均値テキスト">
          <a:extLst>
            <a:ext uri="{FF2B5EF4-FFF2-40B4-BE49-F238E27FC236}">
              <a16:creationId xmlns:a16="http://schemas.microsoft.com/office/drawing/2014/main" id="{00000000-0008-0000-0400-000074010000}"/>
            </a:ext>
          </a:extLst>
        </xdr:cNvPr>
        <xdr:cNvSpPr txBox="1"/>
      </xdr:nvSpPr>
      <xdr:spPr>
        <a:xfrm>
          <a:off x="4914900" y="12989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114300</xdr:rowOff>
    </xdr:from>
    <xdr:to>
      <xdr:col>24</xdr:col>
      <xdr:colOff>76200</xdr:colOff>
      <xdr:row>77</xdr:row>
      <xdr:rowOff>44450</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47752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79</xdr:row>
      <xdr:rowOff>157480</xdr:rowOff>
    </xdr:from>
    <xdr:to>
      <xdr:col>19</xdr:col>
      <xdr:colOff>187325</xdr:colOff>
      <xdr:row>80</xdr:row>
      <xdr:rowOff>50800</xdr:rowOff>
    </xdr:to>
    <xdr:cxnSp macro="">
      <xdr:nvCxnSpPr>
        <xdr:cNvPr id="374" name="直線コネクタ 373">
          <a:extLst>
            <a:ext uri="{FF2B5EF4-FFF2-40B4-BE49-F238E27FC236}">
              <a16:creationId xmlns:a16="http://schemas.microsoft.com/office/drawing/2014/main" id="{00000000-0008-0000-0400-000076010000}"/>
            </a:ext>
          </a:extLst>
        </xdr:cNvPr>
        <xdr:cNvCxnSpPr/>
      </xdr:nvCxnSpPr>
      <xdr:spPr>
        <a:xfrm>
          <a:off x="3098800" y="13702030"/>
          <a:ext cx="8890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129539</xdr:rowOff>
    </xdr:from>
    <xdr:to>
      <xdr:col>20</xdr:col>
      <xdr:colOff>38100</xdr:colOff>
      <xdr:row>77</xdr:row>
      <xdr:rowOff>59689</xdr:rowOff>
    </xdr:to>
    <xdr:sp macro=""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3937000" y="13159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69867</xdr:rowOff>
    </xdr:from>
    <xdr:ext cx="7366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3606800" y="129286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79</xdr:row>
      <xdr:rowOff>62230</xdr:rowOff>
    </xdr:from>
    <xdr:to>
      <xdr:col>15</xdr:col>
      <xdr:colOff>98425</xdr:colOff>
      <xdr:row>79</xdr:row>
      <xdr:rowOff>157480</xdr:rowOff>
    </xdr:to>
    <xdr:cxnSp macro="">
      <xdr:nvCxnSpPr>
        <xdr:cNvPr id="377" name="直線コネクタ 376">
          <a:extLst>
            <a:ext uri="{FF2B5EF4-FFF2-40B4-BE49-F238E27FC236}">
              <a16:creationId xmlns:a16="http://schemas.microsoft.com/office/drawing/2014/main" id="{00000000-0008-0000-0400-000079010000}"/>
            </a:ext>
          </a:extLst>
        </xdr:cNvPr>
        <xdr:cNvCxnSpPr/>
      </xdr:nvCxnSpPr>
      <xdr:spPr>
        <a:xfrm>
          <a:off x="2209800" y="1360678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163830</xdr:rowOff>
    </xdr:from>
    <xdr:to>
      <xdr:col>15</xdr:col>
      <xdr:colOff>149225</xdr:colOff>
      <xdr:row>77</xdr:row>
      <xdr:rowOff>93980</xdr:rowOff>
    </xdr:to>
    <xdr:sp macro="" textlink="">
      <xdr:nvSpPr>
        <xdr:cNvPr id="378" name="フローチャート: 判断 377">
          <a:extLst>
            <a:ext uri="{FF2B5EF4-FFF2-40B4-BE49-F238E27FC236}">
              <a16:creationId xmlns:a16="http://schemas.microsoft.com/office/drawing/2014/main" id="{00000000-0008-0000-0400-00007A010000}"/>
            </a:ext>
          </a:extLst>
        </xdr:cNvPr>
        <xdr:cNvSpPr/>
      </xdr:nvSpPr>
      <xdr:spPr>
        <a:xfrm>
          <a:off x="3048000" y="13194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104157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2717800" y="12962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79</xdr:row>
      <xdr:rowOff>62230</xdr:rowOff>
    </xdr:from>
    <xdr:to>
      <xdr:col>11</xdr:col>
      <xdr:colOff>9525</xdr:colOff>
      <xdr:row>79</xdr:row>
      <xdr:rowOff>77470</xdr:rowOff>
    </xdr:to>
    <xdr:cxnSp macro="">
      <xdr:nvCxnSpPr>
        <xdr:cNvPr id="380" name="直線コネクタ 379">
          <a:extLst>
            <a:ext uri="{FF2B5EF4-FFF2-40B4-BE49-F238E27FC236}">
              <a16:creationId xmlns:a16="http://schemas.microsoft.com/office/drawing/2014/main" id="{00000000-0008-0000-0400-00007C010000}"/>
            </a:ext>
          </a:extLst>
        </xdr:cNvPr>
        <xdr:cNvCxnSpPr/>
      </xdr:nvCxnSpPr>
      <xdr:spPr>
        <a:xfrm flipV="1">
          <a:off x="1320800" y="1360678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118111</xdr:rowOff>
    </xdr:from>
    <xdr:to>
      <xdr:col>11</xdr:col>
      <xdr:colOff>60325</xdr:colOff>
      <xdr:row>77</xdr:row>
      <xdr:rowOff>48261</xdr:rowOff>
    </xdr:to>
    <xdr:sp macro="" textlink="">
      <xdr:nvSpPr>
        <xdr:cNvPr id="381" name="フローチャート: 判断 380">
          <a:extLst>
            <a:ext uri="{FF2B5EF4-FFF2-40B4-BE49-F238E27FC236}">
              <a16:creationId xmlns:a16="http://schemas.microsoft.com/office/drawing/2014/main" id="{00000000-0008-0000-0400-00007D010000}"/>
            </a:ext>
          </a:extLst>
        </xdr:cNvPr>
        <xdr:cNvSpPr/>
      </xdr:nvSpPr>
      <xdr:spPr>
        <a:xfrm>
          <a:off x="2159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58437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828800" y="12917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140970</xdr:rowOff>
    </xdr:from>
    <xdr:to>
      <xdr:col>6</xdr:col>
      <xdr:colOff>171450</xdr:colOff>
      <xdr:row>77</xdr:row>
      <xdr:rowOff>71120</xdr:rowOff>
    </xdr:to>
    <xdr:sp macro="" textlink="">
      <xdr:nvSpPr>
        <xdr:cNvPr id="383" name="フローチャート: 判断 382">
          <a:extLst>
            <a:ext uri="{FF2B5EF4-FFF2-40B4-BE49-F238E27FC236}">
              <a16:creationId xmlns:a16="http://schemas.microsoft.com/office/drawing/2014/main" id="{00000000-0008-0000-0400-00007F010000}"/>
            </a:ext>
          </a:extLst>
        </xdr:cNvPr>
        <xdr:cNvSpPr/>
      </xdr:nvSpPr>
      <xdr:spPr>
        <a:xfrm>
          <a:off x="1270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81297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939800" y="12940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80</xdr:row>
      <xdr:rowOff>0</xdr:rowOff>
    </xdr:from>
    <xdr:to>
      <xdr:col>24</xdr:col>
      <xdr:colOff>76200</xdr:colOff>
      <xdr:row>80</xdr:row>
      <xdr:rowOff>101600</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4775200" y="137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143527</xdr:rowOff>
    </xdr:from>
    <xdr:ext cx="762000" cy="259045"/>
    <xdr:sp macro="" textlink="">
      <xdr:nvSpPr>
        <xdr:cNvPr id="391" name="公債費該当値テキスト">
          <a:extLst>
            <a:ext uri="{FF2B5EF4-FFF2-40B4-BE49-F238E27FC236}">
              <a16:creationId xmlns:a16="http://schemas.microsoft.com/office/drawing/2014/main" id="{00000000-0008-0000-0400-000087010000}"/>
            </a:ext>
          </a:extLst>
        </xdr:cNvPr>
        <xdr:cNvSpPr txBox="1"/>
      </xdr:nvSpPr>
      <xdr:spPr>
        <a:xfrm>
          <a:off x="4914900" y="1368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80</xdr:row>
      <xdr:rowOff>0</xdr:rowOff>
    </xdr:from>
    <xdr:to>
      <xdr:col>20</xdr:col>
      <xdr:colOff>38100</xdr:colOff>
      <xdr:row>80</xdr:row>
      <xdr:rowOff>101600</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3937000" y="137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80</xdr:row>
      <xdr:rowOff>86377</xdr:rowOff>
    </xdr:from>
    <xdr:ext cx="7366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3606800" y="13802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79</xdr:row>
      <xdr:rowOff>106680</xdr:rowOff>
    </xdr:from>
    <xdr:to>
      <xdr:col>15</xdr:col>
      <xdr:colOff>149225</xdr:colOff>
      <xdr:row>80</xdr:row>
      <xdr:rowOff>36830</xdr:rowOff>
    </xdr:to>
    <xdr:sp macro="" textlink="">
      <xdr:nvSpPr>
        <xdr:cNvPr id="394" name="楕円 393">
          <a:extLst>
            <a:ext uri="{FF2B5EF4-FFF2-40B4-BE49-F238E27FC236}">
              <a16:creationId xmlns:a16="http://schemas.microsoft.com/office/drawing/2014/main" id="{00000000-0008-0000-0400-00008A010000}"/>
            </a:ext>
          </a:extLst>
        </xdr:cNvPr>
        <xdr:cNvSpPr/>
      </xdr:nvSpPr>
      <xdr:spPr>
        <a:xfrm>
          <a:off x="3048000" y="13651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80</xdr:row>
      <xdr:rowOff>21607</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2717800" y="13737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79</xdr:row>
      <xdr:rowOff>11430</xdr:rowOff>
    </xdr:from>
    <xdr:to>
      <xdr:col>11</xdr:col>
      <xdr:colOff>60325</xdr:colOff>
      <xdr:row>79</xdr:row>
      <xdr:rowOff>113030</xdr:rowOff>
    </xdr:to>
    <xdr:sp macro="" textlink="">
      <xdr:nvSpPr>
        <xdr:cNvPr id="396" name="楕円 395">
          <a:extLst>
            <a:ext uri="{FF2B5EF4-FFF2-40B4-BE49-F238E27FC236}">
              <a16:creationId xmlns:a16="http://schemas.microsoft.com/office/drawing/2014/main" id="{00000000-0008-0000-0400-00008C010000}"/>
            </a:ext>
          </a:extLst>
        </xdr:cNvPr>
        <xdr:cNvSpPr/>
      </xdr:nvSpPr>
      <xdr:spPr>
        <a:xfrm>
          <a:off x="2159000" y="1355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79</xdr:row>
      <xdr:rowOff>97807</xdr:rowOff>
    </xdr:from>
    <xdr:ext cx="762000" cy="259045"/>
    <xdr:sp macro="" textlink="">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1828800" y="1364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79</xdr:row>
      <xdr:rowOff>26670</xdr:rowOff>
    </xdr:from>
    <xdr:to>
      <xdr:col>6</xdr:col>
      <xdr:colOff>171450</xdr:colOff>
      <xdr:row>79</xdr:row>
      <xdr:rowOff>128270</xdr:rowOff>
    </xdr:to>
    <xdr:sp macro="" textlink="">
      <xdr:nvSpPr>
        <xdr:cNvPr id="398" name="楕円 397">
          <a:extLst>
            <a:ext uri="{FF2B5EF4-FFF2-40B4-BE49-F238E27FC236}">
              <a16:creationId xmlns:a16="http://schemas.microsoft.com/office/drawing/2014/main" id="{00000000-0008-0000-0400-00008E010000}"/>
            </a:ext>
          </a:extLst>
        </xdr:cNvPr>
        <xdr:cNvSpPr/>
      </xdr:nvSpPr>
      <xdr:spPr>
        <a:xfrm>
          <a:off x="1270000" y="13571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79</xdr:row>
      <xdr:rowOff>113047</xdr:rowOff>
    </xdr:from>
    <xdr:ext cx="762000" cy="259045"/>
    <xdr:sp macro="" textlink="">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939800" y="13657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6" name="正方形/長方形 405">
          <a:extLst>
            <a:ext uri="{FF2B5EF4-FFF2-40B4-BE49-F238E27FC236}">
              <a16:creationId xmlns:a16="http://schemas.microsoft.com/office/drawing/2014/main" id="{00000000-0008-0000-0400-000096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7" name="正方形/長方形 406">
          <a:extLst>
            <a:ext uri="{FF2B5EF4-FFF2-40B4-BE49-F238E27FC236}">
              <a16:creationId xmlns:a16="http://schemas.microsoft.com/office/drawing/2014/main" id="{00000000-0008-0000-0400-000097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8" name="正方形/長方形 407">
          <a:extLst>
            <a:ext uri="{FF2B5EF4-FFF2-40B4-BE49-F238E27FC236}">
              <a16:creationId xmlns:a16="http://schemas.microsoft.com/office/drawing/2014/main" id="{00000000-0008-0000-0400-000098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9" name="正方形/長方形 408">
          <a:extLst>
            <a:ext uri="{FF2B5EF4-FFF2-40B4-BE49-F238E27FC236}">
              <a16:creationId xmlns:a16="http://schemas.microsoft.com/office/drawing/2014/main" id="{00000000-0008-0000-0400-000099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公債費以外の経常収支比率は、全国平均、高知県平均及び類似団体平均を下回っている。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  </a:t>
          </a:r>
        </a:p>
      </xdr:txBody>
    </xdr:sp>
    <xdr:clientData/>
  </xdr:twoCellAnchor>
  <xdr:oneCellAnchor>
    <xdr:from>
      <xdr:col>62</xdr:col>
      <xdr:colOff>6350</xdr:colOff>
      <xdr:row>69</xdr:row>
      <xdr:rowOff>107950</xdr:rowOff>
    </xdr:from>
    <xdr:ext cx="298543" cy="225703"/>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23" name="テキスト ボックス 422">
          <a:extLst>
            <a:ext uri="{FF2B5EF4-FFF2-40B4-BE49-F238E27FC236}">
              <a16:creationId xmlns:a16="http://schemas.microsoft.com/office/drawing/2014/main" id="{00000000-0008-0000-0400-0000A7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6" name="公債費以外グラフ枠">
          <a:extLst>
            <a:ext uri="{FF2B5EF4-FFF2-40B4-BE49-F238E27FC236}">
              <a16:creationId xmlns:a16="http://schemas.microsoft.com/office/drawing/2014/main" id="{00000000-0008-0000-0400-0000AA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12700</xdr:rowOff>
    </xdr:from>
    <xdr:to>
      <xdr:col>82</xdr:col>
      <xdr:colOff>107950</xdr:colOff>
      <xdr:row>80</xdr:row>
      <xdr:rowOff>119380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flipV="1">
          <a:off x="16510000" y="12700000"/>
          <a:ext cx="0" cy="11353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91457</xdr:rowOff>
    </xdr:from>
    <xdr:ext cx="762000" cy="259045"/>
    <xdr:sp macro="" textlink="">
      <xdr:nvSpPr>
        <xdr:cNvPr id="428" name="公債費以外最小値テキスト">
          <a:extLst>
            <a:ext uri="{FF2B5EF4-FFF2-40B4-BE49-F238E27FC236}">
              <a16:creationId xmlns:a16="http://schemas.microsoft.com/office/drawing/2014/main" id="{00000000-0008-0000-0400-0000AC010000}"/>
            </a:ext>
          </a:extLst>
        </xdr:cNvPr>
        <xdr:cNvSpPr txBox="1"/>
      </xdr:nvSpPr>
      <xdr:spPr>
        <a:xfrm>
          <a:off x="16598900" y="13807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119380</xdr:rowOff>
    </xdr:from>
    <xdr:to>
      <xdr:col>82</xdr:col>
      <xdr:colOff>196850</xdr:colOff>
      <xdr:row>80</xdr:row>
      <xdr:rowOff>119380</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6421100" y="13835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99077</xdr:rowOff>
    </xdr:from>
    <xdr:ext cx="762000" cy="259045"/>
    <xdr:sp macro="" textlink="">
      <xdr:nvSpPr>
        <xdr:cNvPr id="430" name="公債費以外最大値テキスト">
          <a:extLst>
            <a:ext uri="{FF2B5EF4-FFF2-40B4-BE49-F238E27FC236}">
              <a16:creationId xmlns:a16="http://schemas.microsoft.com/office/drawing/2014/main" id="{00000000-0008-0000-0400-0000AE010000}"/>
            </a:ext>
          </a:extLst>
        </xdr:cNvPr>
        <xdr:cNvSpPr txBox="1"/>
      </xdr:nvSpPr>
      <xdr:spPr>
        <a:xfrm>
          <a:off x="16598900" y="1244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12700</xdr:rowOff>
    </xdr:from>
    <xdr:to>
      <xdr:col>82</xdr:col>
      <xdr:colOff>196850</xdr:colOff>
      <xdr:row>74</xdr:row>
      <xdr:rowOff>12700</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a:off x="16421100" y="1270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74</xdr:row>
      <xdr:rowOff>146050</xdr:rowOff>
    </xdr:from>
    <xdr:to>
      <xdr:col>82</xdr:col>
      <xdr:colOff>107950</xdr:colOff>
      <xdr:row>75</xdr:row>
      <xdr:rowOff>5080</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a:off x="15671800" y="1283335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6366</xdr:rowOff>
    </xdr:from>
    <xdr:ext cx="762000" cy="259045"/>
    <xdr:sp macro="" textlink="">
      <xdr:nvSpPr>
        <xdr:cNvPr id="433" name="公債費以外平均値テキスト">
          <a:extLst>
            <a:ext uri="{FF2B5EF4-FFF2-40B4-BE49-F238E27FC236}">
              <a16:creationId xmlns:a16="http://schemas.microsoft.com/office/drawing/2014/main" id="{00000000-0008-0000-0400-0000B1010000}"/>
            </a:ext>
          </a:extLst>
        </xdr:cNvPr>
        <xdr:cNvSpPr txBox="1"/>
      </xdr:nvSpPr>
      <xdr:spPr>
        <a:xfrm>
          <a:off x="16598900" y="132080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34289</xdr:rowOff>
    </xdr:from>
    <xdr:to>
      <xdr:col>82</xdr:col>
      <xdr:colOff>158750</xdr:colOff>
      <xdr:row>77</xdr:row>
      <xdr:rowOff>135889</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6459200" y="13235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74</xdr:row>
      <xdr:rowOff>127000</xdr:rowOff>
    </xdr:from>
    <xdr:to>
      <xdr:col>78</xdr:col>
      <xdr:colOff>69850</xdr:colOff>
      <xdr:row>74</xdr:row>
      <xdr:rowOff>146050</xdr:rowOff>
    </xdr:to>
    <xdr:cxnSp macro="">
      <xdr:nvCxnSpPr>
        <xdr:cNvPr id="435" name="直線コネクタ 434">
          <a:extLst>
            <a:ext uri="{FF2B5EF4-FFF2-40B4-BE49-F238E27FC236}">
              <a16:creationId xmlns:a16="http://schemas.microsoft.com/office/drawing/2014/main" id="{00000000-0008-0000-0400-0000B3010000}"/>
            </a:ext>
          </a:extLst>
        </xdr:cNvPr>
        <xdr:cNvCxnSpPr/>
      </xdr:nvCxnSpPr>
      <xdr:spPr>
        <a:xfrm>
          <a:off x="14782800" y="1281430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137161</xdr:rowOff>
    </xdr:from>
    <xdr:to>
      <xdr:col>78</xdr:col>
      <xdr:colOff>120650</xdr:colOff>
      <xdr:row>77</xdr:row>
      <xdr:rowOff>67311</xdr:rowOff>
    </xdr:to>
    <xdr:sp macro="" textlink="">
      <xdr:nvSpPr>
        <xdr:cNvPr id="436" name="フローチャート: 判断 435">
          <a:extLst>
            <a:ext uri="{FF2B5EF4-FFF2-40B4-BE49-F238E27FC236}">
              <a16:creationId xmlns:a16="http://schemas.microsoft.com/office/drawing/2014/main" id="{00000000-0008-0000-0400-0000B4010000}"/>
            </a:ext>
          </a:extLst>
        </xdr:cNvPr>
        <xdr:cNvSpPr/>
      </xdr:nvSpPr>
      <xdr:spPr>
        <a:xfrm>
          <a:off x="15621000" y="13167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52088</xdr:rowOff>
    </xdr:from>
    <xdr:ext cx="7366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5290800" y="132537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74</xdr:row>
      <xdr:rowOff>81280</xdr:rowOff>
    </xdr:from>
    <xdr:to>
      <xdr:col>73</xdr:col>
      <xdr:colOff>180975</xdr:colOff>
      <xdr:row>74</xdr:row>
      <xdr:rowOff>127000</xdr:rowOff>
    </xdr:to>
    <xdr:cxnSp macro="">
      <xdr:nvCxnSpPr>
        <xdr:cNvPr id="438" name="直線コネクタ 437">
          <a:extLst>
            <a:ext uri="{FF2B5EF4-FFF2-40B4-BE49-F238E27FC236}">
              <a16:creationId xmlns:a16="http://schemas.microsoft.com/office/drawing/2014/main" id="{00000000-0008-0000-0400-0000B6010000}"/>
            </a:ext>
          </a:extLst>
        </xdr:cNvPr>
        <xdr:cNvCxnSpPr/>
      </xdr:nvCxnSpPr>
      <xdr:spPr>
        <a:xfrm>
          <a:off x="13893800" y="1276858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91439</xdr:rowOff>
    </xdr:from>
    <xdr:to>
      <xdr:col>74</xdr:col>
      <xdr:colOff>31750</xdr:colOff>
      <xdr:row>77</xdr:row>
      <xdr:rowOff>21589</xdr:rowOff>
    </xdr:to>
    <xdr:sp macro="" textlink="">
      <xdr:nvSpPr>
        <xdr:cNvPr id="439" name="フローチャート: 判断 438">
          <a:extLst>
            <a:ext uri="{FF2B5EF4-FFF2-40B4-BE49-F238E27FC236}">
              <a16:creationId xmlns:a16="http://schemas.microsoft.com/office/drawing/2014/main" id="{00000000-0008-0000-0400-0000B7010000}"/>
            </a:ext>
          </a:extLst>
        </xdr:cNvPr>
        <xdr:cNvSpPr/>
      </xdr:nvSpPr>
      <xdr:spPr>
        <a:xfrm>
          <a:off x="14732000" y="13121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6366</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4401800" y="13208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74</xdr:row>
      <xdr:rowOff>81280</xdr:rowOff>
    </xdr:from>
    <xdr:to>
      <xdr:col>69</xdr:col>
      <xdr:colOff>92075</xdr:colOff>
      <xdr:row>75</xdr:row>
      <xdr:rowOff>88900</xdr:rowOff>
    </xdr:to>
    <xdr:cxnSp macro="">
      <xdr:nvCxnSpPr>
        <xdr:cNvPr id="441" name="直線コネクタ 440">
          <a:extLst>
            <a:ext uri="{FF2B5EF4-FFF2-40B4-BE49-F238E27FC236}">
              <a16:creationId xmlns:a16="http://schemas.microsoft.com/office/drawing/2014/main" id="{00000000-0008-0000-0400-0000B9010000}"/>
            </a:ext>
          </a:extLst>
        </xdr:cNvPr>
        <xdr:cNvCxnSpPr/>
      </xdr:nvCxnSpPr>
      <xdr:spPr>
        <a:xfrm flipV="1">
          <a:off x="13004800" y="12768580"/>
          <a:ext cx="889000" cy="179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15239</xdr:rowOff>
    </xdr:from>
    <xdr:to>
      <xdr:col>69</xdr:col>
      <xdr:colOff>142875</xdr:colOff>
      <xdr:row>76</xdr:row>
      <xdr:rowOff>116839</xdr:rowOff>
    </xdr:to>
    <xdr:sp macro="" textlink="">
      <xdr:nvSpPr>
        <xdr:cNvPr id="442" name="フローチャート: 判断 441">
          <a:extLst>
            <a:ext uri="{FF2B5EF4-FFF2-40B4-BE49-F238E27FC236}">
              <a16:creationId xmlns:a16="http://schemas.microsoft.com/office/drawing/2014/main" id="{00000000-0008-0000-0400-0000BA010000}"/>
            </a:ext>
          </a:extLst>
        </xdr:cNvPr>
        <xdr:cNvSpPr/>
      </xdr:nvSpPr>
      <xdr:spPr>
        <a:xfrm>
          <a:off x="13843000" y="13045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101616</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512800" y="131318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133350</xdr:rowOff>
    </xdr:from>
    <xdr:to>
      <xdr:col>65</xdr:col>
      <xdr:colOff>53975</xdr:colOff>
      <xdr:row>77</xdr:row>
      <xdr:rowOff>63500</xdr:rowOff>
    </xdr:to>
    <xdr:sp macro="" textlink="">
      <xdr:nvSpPr>
        <xdr:cNvPr id="444" name="フローチャート: 判断 443">
          <a:extLst>
            <a:ext uri="{FF2B5EF4-FFF2-40B4-BE49-F238E27FC236}">
              <a16:creationId xmlns:a16="http://schemas.microsoft.com/office/drawing/2014/main" id="{00000000-0008-0000-0400-0000BC010000}"/>
            </a:ext>
          </a:extLst>
        </xdr:cNvPr>
        <xdr:cNvSpPr/>
      </xdr:nvSpPr>
      <xdr:spPr>
        <a:xfrm>
          <a:off x="12954000" y="1316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48277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623800" y="1324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74</xdr:row>
      <xdr:rowOff>125730</xdr:rowOff>
    </xdr:from>
    <xdr:to>
      <xdr:col>82</xdr:col>
      <xdr:colOff>158750</xdr:colOff>
      <xdr:row>75</xdr:row>
      <xdr:rowOff>55880</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6459200" y="12813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73</xdr:row>
      <xdr:rowOff>142257</xdr:rowOff>
    </xdr:from>
    <xdr:ext cx="762000" cy="259045"/>
    <xdr:sp macro="" textlink="">
      <xdr:nvSpPr>
        <xdr:cNvPr id="452" name="公債費以外該当値テキスト">
          <a:extLst>
            <a:ext uri="{FF2B5EF4-FFF2-40B4-BE49-F238E27FC236}">
              <a16:creationId xmlns:a16="http://schemas.microsoft.com/office/drawing/2014/main" id="{00000000-0008-0000-0400-0000C4010000}"/>
            </a:ext>
          </a:extLst>
        </xdr:cNvPr>
        <xdr:cNvSpPr txBox="1"/>
      </xdr:nvSpPr>
      <xdr:spPr>
        <a:xfrm>
          <a:off x="16598900" y="12658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74</xdr:row>
      <xdr:rowOff>95250</xdr:rowOff>
    </xdr:from>
    <xdr:to>
      <xdr:col>78</xdr:col>
      <xdr:colOff>120650</xdr:colOff>
      <xdr:row>75</xdr:row>
      <xdr:rowOff>25400</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5621000" y="12782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73</xdr:row>
      <xdr:rowOff>35577</xdr:rowOff>
    </xdr:from>
    <xdr:ext cx="7366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5290800" y="125514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74</xdr:row>
      <xdr:rowOff>76200</xdr:rowOff>
    </xdr:from>
    <xdr:to>
      <xdr:col>74</xdr:col>
      <xdr:colOff>31750</xdr:colOff>
      <xdr:row>75</xdr:row>
      <xdr:rowOff>6350</xdr:rowOff>
    </xdr:to>
    <xdr:sp macro="" textlink="">
      <xdr:nvSpPr>
        <xdr:cNvPr id="455" name="楕円 454">
          <a:extLst>
            <a:ext uri="{FF2B5EF4-FFF2-40B4-BE49-F238E27FC236}">
              <a16:creationId xmlns:a16="http://schemas.microsoft.com/office/drawing/2014/main" id="{00000000-0008-0000-0400-0000C7010000}"/>
            </a:ext>
          </a:extLst>
        </xdr:cNvPr>
        <xdr:cNvSpPr/>
      </xdr:nvSpPr>
      <xdr:spPr>
        <a:xfrm>
          <a:off x="14732000" y="12763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16527</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4401800" y="1253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74</xdr:row>
      <xdr:rowOff>30480</xdr:rowOff>
    </xdr:from>
    <xdr:to>
      <xdr:col>69</xdr:col>
      <xdr:colOff>142875</xdr:colOff>
      <xdr:row>74</xdr:row>
      <xdr:rowOff>132080</xdr:rowOff>
    </xdr:to>
    <xdr:sp macro="" textlink="">
      <xdr:nvSpPr>
        <xdr:cNvPr id="457" name="楕円 456">
          <a:extLst>
            <a:ext uri="{FF2B5EF4-FFF2-40B4-BE49-F238E27FC236}">
              <a16:creationId xmlns:a16="http://schemas.microsoft.com/office/drawing/2014/main" id="{00000000-0008-0000-0400-0000C9010000}"/>
            </a:ext>
          </a:extLst>
        </xdr:cNvPr>
        <xdr:cNvSpPr/>
      </xdr:nvSpPr>
      <xdr:spPr>
        <a:xfrm>
          <a:off x="13843000" y="12717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72</xdr:row>
      <xdr:rowOff>142257</xdr:rowOff>
    </xdr:from>
    <xdr:ext cx="762000" cy="259045"/>
    <xdr:sp macro="" textlink="">
      <xdr:nvSpPr>
        <xdr:cNvPr id="458" name="テキスト ボックス 457">
          <a:extLst>
            <a:ext uri="{FF2B5EF4-FFF2-40B4-BE49-F238E27FC236}">
              <a16:creationId xmlns:a16="http://schemas.microsoft.com/office/drawing/2014/main" id="{00000000-0008-0000-0400-0000CA010000}"/>
            </a:ext>
          </a:extLst>
        </xdr:cNvPr>
        <xdr:cNvSpPr txBox="1"/>
      </xdr:nvSpPr>
      <xdr:spPr>
        <a:xfrm>
          <a:off x="13512800" y="1248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38100</xdr:rowOff>
    </xdr:from>
    <xdr:to>
      <xdr:col>65</xdr:col>
      <xdr:colOff>53975</xdr:colOff>
      <xdr:row>75</xdr:row>
      <xdr:rowOff>139700</xdr:rowOff>
    </xdr:to>
    <xdr:sp macro="" textlink="">
      <xdr:nvSpPr>
        <xdr:cNvPr id="459" name="楕円 458">
          <a:extLst>
            <a:ext uri="{FF2B5EF4-FFF2-40B4-BE49-F238E27FC236}">
              <a16:creationId xmlns:a16="http://schemas.microsoft.com/office/drawing/2014/main" id="{00000000-0008-0000-0400-0000CB010000}"/>
            </a:ext>
          </a:extLst>
        </xdr:cNvPr>
        <xdr:cNvSpPr/>
      </xdr:nvSpPr>
      <xdr:spPr>
        <a:xfrm>
          <a:off x="12954000" y="12896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149877</xdr:rowOff>
    </xdr:from>
    <xdr:ext cx="762000" cy="259045"/>
    <xdr:sp macro="" textlink="">
      <xdr:nvSpPr>
        <xdr:cNvPr id="460" name="テキスト ボックス 459">
          <a:extLst>
            <a:ext uri="{FF2B5EF4-FFF2-40B4-BE49-F238E27FC236}">
              <a16:creationId xmlns:a16="http://schemas.microsoft.com/office/drawing/2014/main" id="{00000000-0008-0000-0400-0000CC010000}"/>
            </a:ext>
          </a:extLst>
        </xdr:cNvPr>
        <xdr:cNvSpPr txBox="1"/>
      </xdr:nvSpPr>
      <xdr:spPr>
        <a:xfrm>
          <a:off x="12623800" y="12665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3175</xdr:rowOff>
    </xdr:from>
    <xdr:to>
      <xdr:col>33</xdr:col>
      <xdr:colOff>114300</xdr:colOff>
      <xdr:row>20</xdr:row>
      <xdr:rowOff>3175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32402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89552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146702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32402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2" name="人口1人当たり決算額の推移グラフ枠130">
          <a:extLst>
            <a:ext uri="{FF2B5EF4-FFF2-40B4-BE49-F238E27FC236}">
              <a16:creationId xmlns:a16="http://schemas.microsoft.com/office/drawing/2014/main" id="{00000000-0008-0000-0500-00002A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8785</xdr:rowOff>
    </xdr:from>
    <xdr:to>
      <xdr:col>29</xdr:col>
      <xdr:colOff>127000</xdr:colOff>
      <xdr:row>19</xdr:row>
      <xdr:rowOff>121814</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bwMode="auto">
        <a:xfrm flipV="1">
          <a:off x="5651500" y="2113810"/>
          <a:ext cx="0" cy="131317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93891</xdr:rowOff>
    </xdr:from>
    <xdr:ext cx="762000" cy="259045"/>
    <xdr:sp macro="" textlink="">
      <xdr:nvSpPr>
        <xdr:cNvPr id="44" name="人口1人当たり決算額の推移最小値テキスト130">
          <a:extLst>
            <a:ext uri="{FF2B5EF4-FFF2-40B4-BE49-F238E27FC236}">
              <a16:creationId xmlns:a16="http://schemas.microsoft.com/office/drawing/2014/main" id="{00000000-0008-0000-0500-00002C000000}"/>
            </a:ext>
          </a:extLst>
        </xdr:cNvPr>
        <xdr:cNvSpPr txBox="1"/>
      </xdr:nvSpPr>
      <xdr:spPr>
        <a:xfrm>
          <a:off x="5740400" y="3399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111,551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121814</xdr:rowOff>
    </xdr:from>
    <xdr:to>
      <xdr:col>30</xdr:col>
      <xdr:colOff>25400</xdr:colOff>
      <xdr:row>19</xdr:row>
      <xdr:rowOff>121814</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a:off x="5562600" y="342698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95162</xdr:rowOff>
    </xdr:from>
    <xdr:ext cx="762000" cy="259045"/>
    <xdr:sp macro="" textlink="">
      <xdr:nvSpPr>
        <xdr:cNvPr id="46" name="人口1人当たり決算額の推移最大値テキスト130">
          <a:extLst>
            <a:ext uri="{FF2B5EF4-FFF2-40B4-BE49-F238E27FC236}">
              <a16:creationId xmlns:a16="http://schemas.microsoft.com/office/drawing/2014/main" id="{00000000-0008-0000-0500-00002E000000}"/>
            </a:ext>
          </a:extLst>
        </xdr:cNvPr>
        <xdr:cNvSpPr txBox="1"/>
      </xdr:nvSpPr>
      <xdr:spPr>
        <a:xfrm>
          <a:off x="5740400" y="1857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398,773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8785</xdr:rowOff>
    </xdr:from>
    <xdr:to>
      <xdr:col>30</xdr:col>
      <xdr:colOff>25400</xdr:colOff>
      <xdr:row>12</xdr:row>
      <xdr:rowOff>8785</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211381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15</xdr:row>
      <xdr:rowOff>111513</xdr:rowOff>
    </xdr:from>
    <xdr:to>
      <xdr:col>29</xdr:col>
      <xdr:colOff>127000</xdr:colOff>
      <xdr:row>16</xdr:row>
      <xdr:rowOff>43271</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flipV="1">
          <a:off x="5003800" y="2730888"/>
          <a:ext cx="647700" cy="10320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50584</xdr:rowOff>
    </xdr:from>
    <xdr:ext cx="762000" cy="259045"/>
    <xdr:sp macro="" textlink="">
      <xdr:nvSpPr>
        <xdr:cNvPr id="49" name="人口1人当たり決算額の推移平均値テキスト130">
          <a:extLst>
            <a:ext uri="{FF2B5EF4-FFF2-40B4-BE49-F238E27FC236}">
              <a16:creationId xmlns:a16="http://schemas.microsoft.com/office/drawing/2014/main" id="{00000000-0008-0000-0500-000031000000}"/>
            </a:ext>
          </a:extLst>
        </xdr:cNvPr>
        <xdr:cNvSpPr txBox="1"/>
      </xdr:nvSpPr>
      <xdr:spPr>
        <a:xfrm>
          <a:off x="5740400" y="28414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78507</xdr:rowOff>
    </xdr:from>
    <xdr:to>
      <xdr:col>29</xdr:col>
      <xdr:colOff>177800</xdr:colOff>
      <xdr:row>17</xdr:row>
      <xdr:rowOff>8657</xdr:rowOff>
    </xdr:to>
    <xdr:sp macro="" textlink="">
      <xdr:nvSpPr>
        <xdr:cNvPr id="50" name="フローチャート: 判断 49">
          <a:extLst>
            <a:ext uri="{FF2B5EF4-FFF2-40B4-BE49-F238E27FC236}">
              <a16:creationId xmlns:a16="http://schemas.microsoft.com/office/drawing/2014/main" id="{00000000-0008-0000-0500-000032000000}"/>
            </a:ext>
          </a:extLst>
        </xdr:cNvPr>
        <xdr:cNvSpPr/>
      </xdr:nvSpPr>
      <xdr:spPr bwMode="auto">
        <a:xfrm>
          <a:off x="5600700" y="286933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43271</xdr:rowOff>
    </xdr:from>
    <xdr:to>
      <xdr:col>26</xdr:col>
      <xdr:colOff>50800</xdr:colOff>
      <xdr:row>16</xdr:row>
      <xdr:rowOff>92270</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flipV="1">
          <a:off x="4305300" y="2834096"/>
          <a:ext cx="698500" cy="489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159633</xdr:rowOff>
    </xdr:from>
    <xdr:to>
      <xdr:col>26</xdr:col>
      <xdr:colOff>101600</xdr:colOff>
      <xdr:row>17</xdr:row>
      <xdr:rowOff>89783</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4953000" y="295045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74560</xdr:rowOff>
    </xdr:from>
    <xdr:ext cx="736600" cy="259045"/>
    <xdr:sp macro="" textlink="">
      <xdr:nvSpPr>
        <xdr:cNvPr id="53" name="テキスト ボックス 52">
          <a:extLst>
            <a:ext uri="{FF2B5EF4-FFF2-40B4-BE49-F238E27FC236}">
              <a16:creationId xmlns:a16="http://schemas.microsoft.com/office/drawing/2014/main" id="{00000000-0008-0000-0500-000035000000}"/>
            </a:ext>
          </a:extLst>
        </xdr:cNvPr>
        <xdr:cNvSpPr txBox="1"/>
      </xdr:nvSpPr>
      <xdr:spPr>
        <a:xfrm>
          <a:off x="4622800" y="30368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92270</xdr:rowOff>
    </xdr:from>
    <xdr:to>
      <xdr:col>22</xdr:col>
      <xdr:colOff>114300</xdr:colOff>
      <xdr:row>16</xdr:row>
      <xdr:rowOff>145332</xdr:rowOff>
    </xdr:to>
    <xdr:cxnSp macro="">
      <xdr:nvCxnSpPr>
        <xdr:cNvPr id="54" name="直線コネクタ 53">
          <a:extLst>
            <a:ext uri="{FF2B5EF4-FFF2-40B4-BE49-F238E27FC236}">
              <a16:creationId xmlns:a16="http://schemas.microsoft.com/office/drawing/2014/main" id="{00000000-0008-0000-0500-000036000000}"/>
            </a:ext>
          </a:extLst>
        </xdr:cNvPr>
        <xdr:cNvCxnSpPr/>
      </xdr:nvCxnSpPr>
      <xdr:spPr bwMode="auto">
        <a:xfrm flipV="1">
          <a:off x="3606800" y="2883095"/>
          <a:ext cx="698500" cy="5306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30789</xdr:rowOff>
    </xdr:from>
    <xdr:to>
      <xdr:col>22</xdr:col>
      <xdr:colOff>165100</xdr:colOff>
      <xdr:row>17</xdr:row>
      <xdr:rowOff>132389</xdr:rowOff>
    </xdr:to>
    <xdr:sp macro="" textlink="">
      <xdr:nvSpPr>
        <xdr:cNvPr id="55" name="フローチャート: 判断 54">
          <a:extLst>
            <a:ext uri="{FF2B5EF4-FFF2-40B4-BE49-F238E27FC236}">
              <a16:creationId xmlns:a16="http://schemas.microsoft.com/office/drawing/2014/main" id="{00000000-0008-0000-0500-000037000000}"/>
            </a:ext>
          </a:extLst>
        </xdr:cNvPr>
        <xdr:cNvSpPr/>
      </xdr:nvSpPr>
      <xdr:spPr bwMode="auto">
        <a:xfrm>
          <a:off x="4254500" y="299306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117166</xdr:rowOff>
    </xdr:from>
    <xdr:ext cx="762000" cy="259045"/>
    <xdr:sp macro="" textlink="">
      <xdr:nvSpPr>
        <xdr:cNvPr id="56" name="テキスト ボックス 55">
          <a:extLst>
            <a:ext uri="{FF2B5EF4-FFF2-40B4-BE49-F238E27FC236}">
              <a16:creationId xmlns:a16="http://schemas.microsoft.com/office/drawing/2014/main" id="{00000000-0008-0000-0500-000038000000}"/>
            </a:ext>
          </a:extLst>
        </xdr:cNvPr>
        <xdr:cNvSpPr txBox="1"/>
      </xdr:nvSpPr>
      <xdr:spPr>
        <a:xfrm>
          <a:off x="3924300" y="30794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16</xdr:row>
      <xdr:rowOff>145332</xdr:rowOff>
    </xdr:from>
    <xdr:to>
      <xdr:col>18</xdr:col>
      <xdr:colOff>177800</xdr:colOff>
      <xdr:row>17</xdr:row>
      <xdr:rowOff>9713</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bwMode="auto">
        <a:xfrm flipV="1">
          <a:off x="2908300" y="2936157"/>
          <a:ext cx="698500" cy="3583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55355</xdr:rowOff>
    </xdr:from>
    <xdr:to>
      <xdr:col>19</xdr:col>
      <xdr:colOff>38100</xdr:colOff>
      <xdr:row>17</xdr:row>
      <xdr:rowOff>156955</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bwMode="auto">
        <a:xfrm>
          <a:off x="3556000" y="30176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141732</xdr:rowOff>
    </xdr:from>
    <xdr:ext cx="762000" cy="259045"/>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3225800" y="3104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81159</xdr:rowOff>
    </xdr:from>
    <xdr:to>
      <xdr:col>15</xdr:col>
      <xdr:colOff>101600</xdr:colOff>
      <xdr:row>18</xdr:row>
      <xdr:rowOff>11309</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2857500" y="30434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167536</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2527300" y="3129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60713</xdr:rowOff>
    </xdr:from>
    <xdr:to>
      <xdr:col>29</xdr:col>
      <xdr:colOff>177800</xdr:colOff>
      <xdr:row>15</xdr:row>
      <xdr:rowOff>162313</xdr:rowOff>
    </xdr:to>
    <xdr:sp macro="" textlink="">
      <xdr:nvSpPr>
        <xdr:cNvPr id="67" name="楕円 66">
          <a:extLst>
            <a:ext uri="{FF2B5EF4-FFF2-40B4-BE49-F238E27FC236}">
              <a16:creationId xmlns:a16="http://schemas.microsoft.com/office/drawing/2014/main" id="{00000000-0008-0000-0500-000043000000}"/>
            </a:ext>
          </a:extLst>
        </xdr:cNvPr>
        <xdr:cNvSpPr/>
      </xdr:nvSpPr>
      <xdr:spPr bwMode="auto">
        <a:xfrm>
          <a:off x="5600700" y="26800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77240</xdr:rowOff>
    </xdr:from>
    <xdr:ext cx="762000" cy="259045"/>
    <xdr:sp macro="" textlink="">
      <xdr:nvSpPr>
        <xdr:cNvPr id="68" name="人口1人当たり決算額の推移該当値テキスト130">
          <a:extLst>
            <a:ext uri="{FF2B5EF4-FFF2-40B4-BE49-F238E27FC236}">
              <a16:creationId xmlns:a16="http://schemas.microsoft.com/office/drawing/2014/main" id="{00000000-0008-0000-0500-000044000000}"/>
            </a:ext>
          </a:extLst>
        </xdr:cNvPr>
        <xdr:cNvSpPr txBox="1"/>
      </xdr:nvSpPr>
      <xdr:spPr>
        <a:xfrm>
          <a:off x="5740400" y="25251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263,804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15</xdr:row>
      <xdr:rowOff>163921</xdr:rowOff>
    </xdr:from>
    <xdr:to>
      <xdr:col>26</xdr:col>
      <xdr:colOff>101600</xdr:colOff>
      <xdr:row>16</xdr:row>
      <xdr:rowOff>94071</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4953000" y="27832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104248</xdr:rowOff>
    </xdr:from>
    <xdr:ext cx="7366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4622800" y="25521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41470</xdr:rowOff>
    </xdr:from>
    <xdr:to>
      <xdr:col>22</xdr:col>
      <xdr:colOff>165100</xdr:colOff>
      <xdr:row>16</xdr:row>
      <xdr:rowOff>143070</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254500" y="28322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14</xdr:row>
      <xdr:rowOff>153247</xdr:rowOff>
    </xdr:from>
    <xdr:ext cx="7620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3924300" y="2601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94532</xdr:rowOff>
    </xdr:from>
    <xdr:to>
      <xdr:col>19</xdr:col>
      <xdr:colOff>38100</xdr:colOff>
      <xdr:row>17</xdr:row>
      <xdr:rowOff>24682</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3556000" y="28853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34859</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225800" y="2654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130363</xdr:rowOff>
    </xdr:from>
    <xdr:to>
      <xdr:col>15</xdr:col>
      <xdr:colOff>101600</xdr:colOff>
      <xdr:row>17</xdr:row>
      <xdr:rowOff>60513</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2857500" y="29211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70690</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2527300" y="2690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7" name="正方形/長方形 76">
          <a:extLst>
            <a:ext uri="{FF2B5EF4-FFF2-40B4-BE49-F238E27FC236}">
              <a16:creationId xmlns:a16="http://schemas.microsoft.com/office/drawing/2014/main" id="{00000000-0008-0000-0500-00004D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8" name="角丸四角形 77">
          <a:extLst>
            <a:ext uri="{FF2B5EF4-FFF2-40B4-BE49-F238E27FC236}">
              <a16:creationId xmlns:a16="http://schemas.microsoft.com/office/drawing/2014/main" id="{00000000-0008-0000-0500-00004E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2" name="直線コネクタ 81">
          <a:extLst>
            <a:ext uri="{FF2B5EF4-FFF2-40B4-BE49-F238E27FC236}">
              <a16:creationId xmlns:a16="http://schemas.microsoft.com/office/drawing/2014/main" id="{00000000-0008-0000-0500-000052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7" name="楕円 86">
          <a:extLst>
            <a:ext uri="{FF2B5EF4-FFF2-40B4-BE49-F238E27FC236}">
              <a16:creationId xmlns:a16="http://schemas.microsoft.com/office/drawing/2014/main" id="{00000000-0008-0000-0500-000057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8" name="フローチャート: 判断 87">
          <a:extLst>
            <a:ext uri="{FF2B5EF4-FFF2-40B4-BE49-F238E27FC236}">
              <a16:creationId xmlns:a16="http://schemas.microsoft.com/office/drawing/2014/main" id="{00000000-0008-0000-0500-000058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89" name="正方形/長方形 88">
          <a:extLst>
            <a:ext uri="{FF2B5EF4-FFF2-40B4-BE49-F238E27FC236}">
              <a16:creationId xmlns:a16="http://schemas.microsoft.com/office/drawing/2014/main" id="{00000000-0008-0000-0500-000059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0" name="テキスト ボックス 89">
          <a:extLst>
            <a:ext uri="{FF2B5EF4-FFF2-40B4-BE49-F238E27FC236}">
              <a16:creationId xmlns:a16="http://schemas.microsoft.com/office/drawing/2014/main" id="{00000000-0008-0000-0500-00005A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39</xdr:row>
      <xdr:rowOff>156227</xdr:rowOff>
    </xdr:from>
    <xdr:ext cx="762000" cy="259045"/>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384300" y="779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5" name="人口1人当たり決算額の推移グラフ枠445">
          <a:extLst>
            <a:ext uri="{FF2B5EF4-FFF2-40B4-BE49-F238E27FC236}">
              <a16:creationId xmlns:a16="http://schemas.microsoft.com/office/drawing/2014/main" id="{00000000-0008-0000-0500-000069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295459</xdr:rowOff>
    </xdr:from>
    <xdr:to>
      <xdr:col>29</xdr:col>
      <xdr:colOff>127000</xdr:colOff>
      <xdr:row>38</xdr:row>
      <xdr:rowOff>168719</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flipV="1">
          <a:off x="5651500" y="6220009"/>
          <a:ext cx="0" cy="141631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140796</xdr:rowOff>
    </xdr:from>
    <xdr:ext cx="762000" cy="259045"/>
    <xdr:sp macro="" textlink="">
      <xdr:nvSpPr>
        <xdr:cNvPr id="107" name="人口1人当たり決算額の推移最小値テキスト445">
          <a:extLst>
            <a:ext uri="{FF2B5EF4-FFF2-40B4-BE49-F238E27FC236}">
              <a16:creationId xmlns:a16="http://schemas.microsoft.com/office/drawing/2014/main" id="{00000000-0008-0000-0500-00006B000000}"/>
            </a:ext>
          </a:extLst>
        </xdr:cNvPr>
        <xdr:cNvSpPr txBox="1"/>
      </xdr:nvSpPr>
      <xdr:spPr>
        <a:xfrm>
          <a:off x="5740400" y="76083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168719</xdr:rowOff>
    </xdr:from>
    <xdr:to>
      <xdr:col>30</xdr:col>
      <xdr:colOff>25400</xdr:colOff>
      <xdr:row>38</xdr:row>
      <xdr:rowOff>168719</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763631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38936</xdr:rowOff>
    </xdr:from>
    <xdr:ext cx="762000" cy="259045"/>
    <xdr:sp macro="" textlink="">
      <xdr:nvSpPr>
        <xdr:cNvPr id="109" name="人口1人当たり決算額の推移最大値テキスト445">
          <a:extLst>
            <a:ext uri="{FF2B5EF4-FFF2-40B4-BE49-F238E27FC236}">
              <a16:creationId xmlns:a16="http://schemas.microsoft.com/office/drawing/2014/main" id="{00000000-0008-0000-0500-00006D000000}"/>
            </a:ext>
          </a:extLst>
        </xdr:cNvPr>
        <xdr:cNvSpPr txBox="1"/>
      </xdr:nvSpPr>
      <xdr:spPr>
        <a:xfrm>
          <a:off x="5740400" y="59634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90,157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295459</xdr:rowOff>
    </xdr:from>
    <xdr:to>
      <xdr:col>30</xdr:col>
      <xdr:colOff>25400</xdr:colOff>
      <xdr:row>33</xdr:row>
      <xdr:rowOff>295459</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562600" y="622000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278505</xdr:rowOff>
    </xdr:from>
    <xdr:to>
      <xdr:col>29</xdr:col>
      <xdr:colOff>127000</xdr:colOff>
      <xdr:row>34</xdr:row>
      <xdr:rowOff>285744</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flipV="1">
          <a:off x="5003800" y="6545955"/>
          <a:ext cx="647700" cy="723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300214</xdr:rowOff>
    </xdr:from>
    <xdr:ext cx="762000" cy="259045"/>
    <xdr:sp macro="" textlink="">
      <xdr:nvSpPr>
        <xdr:cNvPr id="112" name="人口1人当たり決算額の推移平均値テキスト445">
          <a:extLst>
            <a:ext uri="{FF2B5EF4-FFF2-40B4-BE49-F238E27FC236}">
              <a16:creationId xmlns:a16="http://schemas.microsoft.com/office/drawing/2014/main" id="{00000000-0008-0000-0500-000070000000}"/>
            </a:ext>
          </a:extLst>
        </xdr:cNvPr>
        <xdr:cNvSpPr txBox="1"/>
      </xdr:nvSpPr>
      <xdr:spPr>
        <a:xfrm>
          <a:off x="5740400" y="691056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49,775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328137</xdr:rowOff>
    </xdr:from>
    <xdr:to>
      <xdr:col>29</xdr:col>
      <xdr:colOff>177800</xdr:colOff>
      <xdr:row>36</xdr:row>
      <xdr:rowOff>86837</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5600700" y="693848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34</xdr:row>
      <xdr:rowOff>285744</xdr:rowOff>
    </xdr:from>
    <xdr:to>
      <xdr:col>26</xdr:col>
      <xdr:colOff>50800</xdr:colOff>
      <xdr:row>35</xdr:row>
      <xdr:rowOff>63392</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flipV="1">
          <a:off x="4305300" y="6553194"/>
          <a:ext cx="698500" cy="12054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332327</xdr:rowOff>
    </xdr:from>
    <xdr:to>
      <xdr:col>26</xdr:col>
      <xdr:colOff>101600</xdr:colOff>
      <xdr:row>36</xdr:row>
      <xdr:rowOff>91027</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953000" y="69426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75804</xdr:rowOff>
    </xdr:from>
    <xdr:ext cx="7366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4622800" y="70290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63392</xdr:rowOff>
    </xdr:from>
    <xdr:to>
      <xdr:col>22</xdr:col>
      <xdr:colOff>114300</xdr:colOff>
      <xdr:row>35</xdr:row>
      <xdr:rowOff>187160</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3606800" y="6673742"/>
          <a:ext cx="698500" cy="12376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3010</xdr:rowOff>
    </xdr:from>
    <xdr:to>
      <xdr:col>22</xdr:col>
      <xdr:colOff>165100</xdr:colOff>
      <xdr:row>36</xdr:row>
      <xdr:rowOff>104610</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254500" y="695626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89387</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924300" y="7042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187160</xdr:rowOff>
    </xdr:from>
    <xdr:to>
      <xdr:col>18</xdr:col>
      <xdr:colOff>177800</xdr:colOff>
      <xdr:row>36</xdr:row>
      <xdr:rowOff>63411</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flipV="1">
          <a:off x="2908300" y="6797510"/>
          <a:ext cx="698500" cy="21915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74733</xdr:rowOff>
    </xdr:from>
    <xdr:to>
      <xdr:col>19</xdr:col>
      <xdr:colOff>38100</xdr:colOff>
      <xdr:row>37</xdr:row>
      <xdr:rowOff>4883</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3556000" y="702798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161110</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225800" y="7114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3353</xdr:rowOff>
    </xdr:from>
    <xdr:to>
      <xdr:col>15</xdr:col>
      <xdr:colOff>101600</xdr:colOff>
      <xdr:row>37</xdr:row>
      <xdr:rowOff>104953</xdr:rowOff>
    </xdr:to>
    <xdr:sp macro="" textlink="">
      <xdr:nvSpPr>
        <xdr:cNvPr id="123" name="フローチャート: 判断 122">
          <a:extLst>
            <a:ext uri="{FF2B5EF4-FFF2-40B4-BE49-F238E27FC236}">
              <a16:creationId xmlns:a16="http://schemas.microsoft.com/office/drawing/2014/main" id="{00000000-0008-0000-0500-00007B000000}"/>
            </a:ext>
          </a:extLst>
        </xdr:cNvPr>
        <xdr:cNvSpPr/>
      </xdr:nvSpPr>
      <xdr:spPr bwMode="auto">
        <a:xfrm>
          <a:off x="2857500" y="712805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89730</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2527300" y="72144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39,824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227705</xdr:rowOff>
    </xdr:from>
    <xdr:to>
      <xdr:col>29</xdr:col>
      <xdr:colOff>177800</xdr:colOff>
      <xdr:row>34</xdr:row>
      <xdr:rowOff>329305</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5600700" y="64951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72782</xdr:rowOff>
    </xdr:from>
    <xdr:ext cx="762000" cy="259045"/>
    <xdr:sp macro="" textlink="">
      <xdr:nvSpPr>
        <xdr:cNvPr id="131" name="人口1人当たり決算額の推移該当値テキスト445">
          <a:extLst>
            <a:ext uri="{FF2B5EF4-FFF2-40B4-BE49-F238E27FC236}">
              <a16:creationId xmlns:a16="http://schemas.microsoft.com/office/drawing/2014/main" id="{00000000-0008-0000-0500-000083000000}"/>
            </a:ext>
          </a:extLst>
        </xdr:cNvPr>
        <xdr:cNvSpPr txBox="1"/>
      </xdr:nvSpPr>
      <xdr:spPr>
        <a:xfrm>
          <a:off x="5740400" y="63402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234944</xdr:rowOff>
    </xdr:from>
    <xdr:to>
      <xdr:col>26</xdr:col>
      <xdr:colOff>101600</xdr:colOff>
      <xdr:row>34</xdr:row>
      <xdr:rowOff>336544</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953000" y="65023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3821</xdr:rowOff>
    </xdr:from>
    <xdr:ext cx="7366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4622800" y="62712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12592</xdr:rowOff>
    </xdr:from>
    <xdr:to>
      <xdr:col>22</xdr:col>
      <xdr:colOff>165100</xdr:colOff>
      <xdr:row>35</xdr:row>
      <xdr:rowOff>114192</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4254500" y="662294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124369</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924300" y="63918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136360</xdr:rowOff>
    </xdr:from>
    <xdr:to>
      <xdr:col>19</xdr:col>
      <xdr:colOff>38100</xdr:colOff>
      <xdr:row>35</xdr:row>
      <xdr:rowOff>237960</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3556000" y="67467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248137</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3225800" y="6515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12611</xdr:rowOff>
    </xdr:from>
    <xdr:to>
      <xdr:col>15</xdr:col>
      <xdr:colOff>101600</xdr:colOff>
      <xdr:row>36</xdr:row>
      <xdr:rowOff>114211</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2857500" y="696586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124388</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2527300" y="67347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5,774
5,724
193.21
7,553,782
7,259,791
216,771
4,007,635
12,860,407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139700</xdr:rowOff>
    </xdr:from>
    <xdr:to>
      <xdr:col>28</xdr:col>
      <xdr:colOff>114300</xdr:colOff>
      <xdr:row>38</xdr:row>
      <xdr:rowOff>139700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37</xdr:row>
      <xdr:rowOff>168927</xdr:rowOff>
    </xdr:from>
    <xdr:ext cx="59541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166581" y="6512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3" name="人件費グラフ枠">
          <a:extLst>
            <a:ext uri="{FF2B5EF4-FFF2-40B4-BE49-F238E27FC236}">
              <a16:creationId xmlns:a16="http://schemas.microsoft.com/office/drawing/2014/main" id="{00000000-0008-0000-0600-000035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32</xdr:row>
      <xdr:rowOff>91223</xdr:rowOff>
    </xdr:from>
    <xdr:to>
      <xdr:col>24</xdr:col>
      <xdr:colOff>62865</xdr:colOff>
      <xdr:row>38</xdr:row>
      <xdr:rowOff>164667</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flipV="1">
          <a:off x="4633595" y="5577623"/>
          <a:ext cx="1270" cy="11021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168494</xdr:rowOff>
    </xdr:from>
    <xdr:ext cx="534377" cy="259045"/>
    <xdr:sp macro="" textlink="">
      <xdr:nvSpPr>
        <xdr:cNvPr id="55" name="人件費最小値テキスト">
          <a:extLst>
            <a:ext uri="{FF2B5EF4-FFF2-40B4-BE49-F238E27FC236}">
              <a16:creationId xmlns:a16="http://schemas.microsoft.com/office/drawing/2014/main" id="{00000000-0008-0000-0600-000037000000}"/>
            </a:ext>
          </a:extLst>
        </xdr:cNvPr>
        <xdr:cNvSpPr txBox="1"/>
      </xdr:nvSpPr>
      <xdr:spPr>
        <a:xfrm>
          <a:off x="4686300" y="66835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164667</xdr:rowOff>
    </xdr:from>
    <xdr:to>
      <xdr:col>24</xdr:col>
      <xdr:colOff>152400</xdr:colOff>
      <xdr:row>38</xdr:row>
      <xdr:rowOff>164667</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a:off x="4546600" y="6679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37900</xdr:rowOff>
    </xdr:from>
    <xdr:ext cx="599010" cy="259045"/>
    <xdr:sp macro="" textlink="">
      <xdr:nvSpPr>
        <xdr:cNvPr id="57" name="人件費最大値テキスト">
          <a:extLst>
            <a:ext uri="{FF2B5EF4-FFF2-40B4-BE49-F238E27FC236}">
              <a16:creationId xmlns:a16="http://schemas.microsoft.com/office/drawing/2014/main" id="{00000000-0008-0000-0600-000039000000}"/>
            </a:ext>
          </a:extLst>
        </xdr:cNvPr>
        <xdr:cNvSpPr txBox="1"/>
      </xdr:nvSpPr>
      <xdr:spPr>
        <a:xfrm>
          <a:off x="4686300" y="53528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335,603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32</xdr:row>
      <xdr:rowOff>91223</xdr:rowOff>
    </xdr:from>
    <xdr:to>
      <xdr:col>24</xdr:col>
      <xdr:colOff>152400</xdr:colOff>
      <xdr:row>32</xdr:row>
      <xdr:rowOff>91223</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a:off x="4546600" y="55776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105227</xdr:rowOff>
    </xdr:from>
    <xdr:to>
      <xdr:col>24</xdr:col>
      <xdr:colOff>63500</xdr:colOff>
      <xdr:row>36</xdr:row>
      <xdr:rowOff>18976</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flipV="1">
          <a:off x="3797300" y="6105977"/>
          <a:ext cx="838200" cy="85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15778</xdr:rowOff>
    </xdr:from>
    <xdr:ext cx="599010" cy="259045"/>
    <xdr:sp macro="" textlink="">
      <xdr:nvSpPr>
        <xdr:cNvPr id="60" name="人件費平均値テキスト">
          <a:extLst>
            <a:ext uri="{FF2B5EF4-FFF2-40B4-BE49-F238E27FC236}">
              <a16:creationId xmlns:a16="http://schemas.microsoft.com/office/drawing/2014/main" id="{00000000-0008-0000-0600-00003C000000}"/>
            </a:ext>
          </a:extLst>
        </xdr:cNvPr>
        <xdr:cNvSpPr txBox="1"/>
      </xdr:nvSpPr>
      <xdr:spPr>
        <a:xfrm>
          <a:off x="4686300" y="618797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186,275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37351</xdr:rowOff>
    </xdr:from>
    <xdr:to>
      <xdr:col>24</xdr:col>
      <xdr:colOff>114300</xdr:colOff>
      <xdr:row>36</xdr:row>
      <xdr:rowOff>138951</xdr:rowOff>
    </xdr:to>
    <xdr:sp macro="" textlink="">
      <xdr:nvSpPr>
        <xdr:cNvPr id="61" name="フローチャート: 判断 60">
          <a:extLst>
            <a:ext uri="{FF2B5EF4-FFF2-40B4-BE49-F238E27FC236}">
              <a16:creationId xmlns:a16="http://schemas.microsoft.com/office/drawing/2014/main" id="{00000000-0008-0000-0600-00003D000000}"/>
            </a:ext>
          </a:extLst>
        </xdr:cNvPr>
        <xdr:cNvSpPr/>
      </xdr:nvSpPr>
      <xdr:spPr>
        <a:xfrm>
          <a:off x="4584700" y="6209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18976</xdr:rowOff>
    </xdr:from>
    <xdr:to>
      <xdr:col>19</xdr:col>
      <xdr:colOff>177800</xdr:colOff>
      <xdr:row>36</xdr:row>
      <xdr:rowOff>60074</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flipV="1">
          <a:off x="2908300" y="6191176"/>
          <a:ext cx="889000" cy="41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107174</xdr:rowOff>
    </xdr:from>
    <xdr:to>
      <xdr:col>20</xdr:col>
      <xdr:colOff>38100</xdr:colOff>
      <xdr:row>37</xdr:row>
      <xdr:rowOff>37324</xdr:rowOff>
    </xdr:to>
    <xdr:sp macro="" textlink="">
      <xdr:nvSpPr>
        <xdr:cNvPr id="63" name="フローチャート: 判断 62">
          <a:extLst>
            <a:ext uri="{FF2B5EF4-FFF2-40B4-BE49-F238E27FC236}">
              <a16:creationId xmlns:a16="http://schemas.microsoft.com/office/drawing/2014/main" id="{00000000-0008-0000-0600-00003F000000}"/>
            </a:ext>
          </a:extLst>
        </xdr:cNvPr>
        <xdr:cNvSpPr/>
      </xdr:nvSpPr>
      <xdr:spPr>
        <a:xfrm>
          <a:off x="3746500" y="6279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28451</xdr:rowOff>
    </xdr:from>
    <xdr:ext cx="599010" cy="259045"/>
    <xdr:sp macro="" textlink="">
      <xdr:nvSpPr>
        <xdr:cNvPr id="64" name="テキスト ボックス 63">
          <a:extLst>
            <a:ext uri="{FF2B5EF4-FFF2-40B4-BE49-F238E27FC236}">
              <a16:creationId xmlns:a16="http://schemas.microsoft.com/office/drawing/2014/main" id="{00000000-0008-0000-0600-000040000000}"/>
            </a:ext>
          </a:extLst>
        </xdr:cNvPr>
        <xdr:cNvSpPr txBox="1"/>
      </xdr:nvSpPr>
      <xdr:spPr>
        <a:xfrm>
          <a:off x="3497795" y="63721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60074</xdr:rowOff>
    </xdr:from>
    <xdr:to>
      <xdr:col>15</xdr:col>
      <xdr:colOff>50800</xdr:colOff>
      <xdr:row>36</xdr:row>
      <xdr:rowOff>83881</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flipV="1">
          <a:off x="2019300" y="6232274"/>
          <a:ext cx="889000" cy="23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125485</xdr:rowOff>
    </xdr:from>
    <xdr:to>
      <xdr:col>15</xdr:col>
      <xdr:colOff>101600</xdr:colOff>
      <xdr:row>37</xdr:row>
      <xdr:rowOff>55635</xdr:rowOff>
    </xdr:to>
    <xdr:sp macro=""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2857500" y="6297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46762</xdr:rowOff>
    </xdr:from>
    <xdr:ext cx="599010"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2608795" y="63904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83881</xdr:rowOff>
    </xdr:from>
    <xdr:to>
      <xdr:col>10</xdr:col>
      <xdr:colOff>114300</xdr:colOff>
      <xdr:row>36</xdr:row>
      <xdr:rowOff>132714</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flipV="1">
          <a:off x="1130300" y="6256081"/>
          <a:ext cx="889000" cy="488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140243</xdr:rowOff>
    </xdr:from>
    <xdr:to>
      <xdr:col>10</xdr:col>
      <xdr:colOff>165100</xdr:colOff>
      <xdr:row>37</xdr:row>
      <xdr:rowOff>70393</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1968500" y="6312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61520</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1719795" y="64051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4021</xdr:rowOff>
    </xdr:from>
    <xdr:to>
      <xdr:col>6</xdr:col>
      <xdr:colOff>38100</xdr:colOff>
      <xdr:row>37</xdr:row>
      <xdr:rowOff>105621</xdr:rowOff>
    </xdr:to>
    <xdr:sp macro="" textlink="">
      <xdr:nvSpPr>
        <xdr:cNvPr id="71" name="フローチャート: 判断 70">
          <a:extLst>
            <a:ext uri="{FF2B5EF4-FFF2-40B4-BE49-F238E27FC236}">
              <a16:creationId xmlns:a16="http://schemas.microsoft.com/office/drawing/2014/main" id="{00000000-0008-0000-0600-000047000000}"/>
            </a:ext>
          </a:extLst>
        </xdr:cNvPr>
        <xdr:cNvSpPr/>
      </xdr:nvSpPr>
      <xdr:spPr>
        <a:xfrm>
          <a:off x="1079500" y="6347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96748</xdr:rowOff>
    </xdr:from>
    <xdr:ext cx="59901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830795" y="64403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156,065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54427</xdr:rowOff>
    </xdr:from>
    <xdr:to>
      <xdr:col>24</xdr:col>
      <xdr:colOff>114300</xdr:colOff>
      <xdr:row>35</xdr:row>
      <xdr:rowOff>156027</xdr:rowOff>
    </xdr:to>
    <xdr:sp macro="" textlink="">
      <xdr:nvSpPr>
        <xdr:cNvPr id="78" name="楕円 77">
          <a:extLst>
            <a:ext uri="{FF2B5EF4-FFF2-40B4-BE49-F238E27FC236}">
              <a16:creationId xmlns:a16="http://schemas.microsoft.com/office/drawing/2014/main" id="{00000000-0008-0000-0600-00004E000000}"/>
            </a:ext>
          </a:extLst>
        </xdr:cNvPr>
        <xdr:cNvSpPr/>
      </xdr:nvSpPr>
      <xdr:spPr>
        <a:xfrm>
          <a:off x="4584700" y="6055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77304</xdr:rowOff>
    </xdr:from>
    <xdr:ext cx="599010" cy="259045"/>
    <xdr:sp macro="" textlink="">
      <xdr:nvSpPr>
        <xdr:cNvPr id="79" name="人件費該当値テキスト">
          <a:extLst>
            <a:ext uri="{FF2B5EF4-FFF2-40B4-BE49-F238E27FC236}">
              <a16:creationId xmlns:a16="http://schemas.microsoft.com/office/drawing/2014/main" id="{00000000-0008-0000-0600-00004F000000}"/>
            </a:ext>
          </a:extLst>
        </xdr:cNvPr>
        <xdr:cNvSpPr txBox="1"/>
      </xdr:nvSpPr>
      <xdr:spPr>
        <a:xfrm>
          <a:off x="4686300" y="5906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139626</xdr:rowOff>
    </xdr:from>
    <xdr:to>
      <xdr:col>20</xdr:col>
      <xdr:colOff>38100</xdr:colOff>
      <xdr:row>36</xdr:row>
      <xdr:rowOff>69776</xdr:rowOff>
    </xdr:to>
    <xdr:sp macro="" textlink="">
      <xdr:nvSpPr>
        <xdr:cNvPr id="80" name="楕円 79">
          <a:extLst>
            <a:ext uri="{FF2B5EF4-FFF2-40B4-BE49-F238E27FC236}">
              <a16:creationId xmlns:a16="http://schemas.microsoft.com/office/drawing/2014/main" id="{00000000-0008-0000-0600-000050000000}"/>
            </a:ext>
          </a:extLst>
        </xdr:cNvPr>
        <xdr:cNvSpPr/>
      </xdr:nvSpPr>
      <xdr:spPr>
        <a:xfrm>
          <a:off x="3746500" y="6140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86303</xdr:rowOff>
    </xdr:from>
    <xdr:ext cx="59901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3497795" y="59156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9274</xdr:rowOff>
    </xdr:from>
    <xdr:to>
      <xdr:col>15</xdr:col>
      <xdr:colOff>101600</xdr:colOff>
      <xdr:row>36</xdr:row>
      <xdr:rowOff>110874</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2857500" y="6181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127401</xdr:rowOff>
    </xdr:from>
    <xdr:ext cx="599010" cy="259045"/>
    <xdr:sp macro=""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2608795" y="59567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192,416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33081</xdr:rowOff>
    </xdr:from>
    <xdr:to>
      <xdr:col>10</xdr:col>
      <xdr:colOff>165100</xdr:colOff>
      <xdr:row>36</xdr:row>
      <xdr:rowOff>134681</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1968500" y="6205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151208</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1719795" y="59805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81914</xdr:rowOff>
    </xdr:from>
    <xdr:to>
      <xdr:col>6</xdr:col>
      <xdr:colOff>38100</xdr:colOff>
      <xdr:row>37</xdr:row>
      <xdr:rowOff>12064</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1079500" y="6254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28591</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830795" y="60293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6" name="テキスト ボックス 95">
          <a:extLst>
            <a:ext uri="{FF2B5EF4-FFF2-40B4-BE49-F238E27FC236}">
              <a16:creationId xmlns:a16="http://schemas.microsoft.com/office/drawing/2014/main" id="{00000000-0008-0000-0600-000060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7" name="直線コネクタ 96">
          <a:extLst>
            <a:ext uri="{FF2B5EF4-FFF2-40B4-BE49-F238E27FC236}">
              <a16:creationId xmlns:a16="http://schemas.microsoft.com/office/drawing/2014/main" id="{00000000-0008-0000-0600-000061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58</xdr:row>
      <xdr:rowOff>73677</xdr:rowOff>
    </xdr:from>
    <xdr:ext cx="595419"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166581" y="1001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49</xdr:row>
      <xdr:rowOff>166252</xdr:rowOff>
    </xdr:from>
    <xdr:to>
      <xdr:col>24</xdr:col>
      <xdr:colOff>62865</xdr:colOff>
      <xdr:row>59</xdr:row>
      <xdr:rowOff>49334</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567302"/>
          <a:ext cx="1270" cy="15975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53161</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1687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98,718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49334</xdr:rowOff>
    </xdr:from>
    <xdr:to>
      <xdr:col>24</xdr:col>
      <xdr:colOff>152400</xdr:colOff>
      <xdr:row>59</xdr:row>
      <xdr:rowOff>49334</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1648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112929</xdr:rowOff>
    </xdr:from>
    <xdr:ext cx="599010"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342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518,031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49</xdr:row>
      <xdr:rowOff>166252</xdr:rowOff>
    </xdr:from>
    <xdr:to>
      <xdr:col>24</xdr:col>
      <xdr:colOff>152400</xdr:colOff>
      <xdr:row>49</xdr:row>
      <xdr:rowOff>166252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5673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56969</xdr:rowOff>
    </xdr:from>
    <xdr:to>
      <xdr:col>24</xdr:col>
      <xdr:colOff>63500</xdr:colOff>
      <xdr:row>57</xdr:row>
      <xdr:rowOff>95919</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flipV="1">
          <a:off x="3797300" y="9829619"/>
          <a:ext cx="838200" cy="38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156889</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7580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186,493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7012</xdr:rowOff>
    </xdr:from>
    <xdr:to>
      <xdr:col>24</xdr:col>
      <xdr:colOff>114300</xdr:colOff>
      <xdr:row>57</xdr:row>
      <xdr:rowOff>108612</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779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83510</xdr:rowOff>
    </xdr:from>
    <xdr:to>
      <xdr:col>19</xdr:col>
      <xdr:colOff>177800</xdr:colOff>
      <xdr:row>57</xdr:row>
      <xdr:rowOff>95919</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a:off x="2908300" y="9856160"/>
          <a:ext cx="889000" cy="124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47569</xdr:rowOff>
    </xdr:from>
    <xdr:to>
      <xdr:col>20</xdr:col>
      <xdr:colOff>38100</xdr:colOff>
      <xdr:row>57</xdr:row>
      <xdr:rowOff>149169</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82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140296</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912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175,848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83510</xdr:rowOff>
    </xdr:from>
    <xdr:to>
      <xdr:col>15</xdr:col>
      <xdr:colOff>50800</xdr:colOff>
      <xdr:row>57</xdr:row>
      <xdr:rowOff>146783</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2019300" y="9856160"/>
          <a:ext cx="889000" cy="632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60641</xdr:rowOff>
    </xdr:from>
    <xdr:to>
      <xdr:col>15</xdr:col>
      <xdr:colOff>101600</xdr:colOff>
      <xdr:row>57</xdr:row>
      <xdr:rowOff>162241</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833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153368</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926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146783</xdr:rowOff>
    </xdr:from>
    <xdr:to>
      <xdr:col>10</xdr:col>
      <xdr:colOff>114300</xdr:colOff>
      <xdr:row>58</xdr:row>
      <xdr:rowOff>95714</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flipV="1">
          <a:off x="1130300" y="9919433"/>
          <a:ext cx="889000" cy="120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83558</xdr:rowOff>
    </xdr:from>
    <xdr:to>
      <xdr:col>10</xdr:col>
      <xdr:colOff>165100</xdr:colOff>
      <xdr:row>58</xdr:row>
      <xdr:rowOff>13708</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8562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30235</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9631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134418</xdr:rowOff>
    </xdr:from>
    <xdr:to>
      <xdr:col>6</xdr:col>
      <xdr:colOff>38100</xdr:colOff>
      <xdr:row>58</xdr:row>
      <xdr:rowOff>64568</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907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81095</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9682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6169</xdr:rowOff>
    </xdr:from>
    <xdr:to>
      <xdr:col>24</xdr:col>
      <xdr:colOff>114300</xdr:colOff>
      <xdr:row>57</xdr:row>
      <xdr:rowOff>107769</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778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29046</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6302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45119</xdr:rowOff>
    </xdr:from>
    <xdr:to>
      <xdr:col>20</xdr:col>
      <xdr:colOff>38100</xdr:colOff>
      <xdr:row>57</xdr:row>
      <xdr:rowOff>146719</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817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163246</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95929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32710</xdr:rowOff>
    </xdr:from>
    <xdr:to>
      <xdr:col>15</xdr:col>
      <xdr:colOff>101600</xdr:colOff>
      <xdr:row>57</xdr:row>
      <xdr:rowOff>134310</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805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150837</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95805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95983</xdr:rowOff>
    </xdr:from>
    <xdr:to>
      <xdr:col>10</xdr:col>
      <xdr:colOff>165100</xdr:colOff>
      <xdr:row>58</xdr:row>
      <xdr:rowOff>26133</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868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17260</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99613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44914</xdr:rowOff>
    </xdr:from>
    <xdr:to>
      <xdr:col>6</xdr:col>
      <xdr:colOff>38100</xdr:colOff>
      <xdr:row>58</xdr:row>
      <xdr:rowOff>146514</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989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137641</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100817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144434</xdr:rowOff>
    </xdr:from>
    <xdr:ext cx="53129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230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74</xdr:row>
      <xdr:rowOff>160762</xdr:rowOff>
    </xdr:from>
    <xdr:ext cx="53129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5642</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21970</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a:extLst>
            <a:ext uri="{FF2B5EF4-FFF2-40B4-BE49-F238E27FC236}">
              <a16:creationId xmlns:a16="http://schemas.microsoft.com/office/drawing/2014/main" id="{00000000-0008-0000-0600-0000A9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維持補修費グラフ枠">
          <a:extLst>
            <a:ext uri="{FF2B5EF4-FFF2-40B4-BE49-F238E27FC236}">
              <a16:creationId xmlns:a16="http://schemas.microsoft.com/office/drawing/2014/main" id="{00000000-0008-0000-06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127846</xdr:rowOff>
    </xdr:from>
    <xdr:to>
      <xdr:col>24</xdr:col>
      <xdr:colOff>62865</xdr:colOff>
      <xdr:row>79</xdr:row>
      <xdr:rowOff>98062</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flipV="1">
          <a:off x="4633595" y="12129346"/>
          <a:ext cx="1270" cy="15132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101889</xdr:rowOff>
    </xdr:from>
    <xdr:ext cx="313932" cy="259045"/>
    <xdr:sp macro="" textlink="">
      <xdr:nvSpPr>
        <xdr:cNvPr id="172" name="維持補修費最小値テキスト">
          <a:extLst>
            <a:ext uri="{FF2B5EF4-FFF2-40B4-BE49-F238E27FC236}">
              <a16:creationId xmlns:a16="http://schemas.microsoft.com/office/drawing/2014/main" id="{00000000-0008-0000-0600-0000AC000000}"/>
            </a:ext>
          </a:extLst>
        </xdr:cNvPr>
        <xdr:cNvSpPr txBox="1"/>
      </xdr:nvSpPr>
      <xdr:spPr>
        <a:xfrm>
          <a:off x="4686300" y="1364643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98062</xdr:rowOff>
    </xdr:from>
    <xdr:to>
      <xdr:col>24</xdr:col>
      <xdr:colOff>152400</xdr:colOff>
      <xdr:row>79</xdr:row>
      <xdr:rowOff>98062</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36426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74523</xdr:rowOff>
    </xdr:from>
    <xdr:ext cx="534377" cy="259045"/>
    <xdr:sp macro="" textlink="">
      <xdr:nvSpPr>
        <xdr:cNvPr id="174" name="維持補修費最大値テキスト">
          <a:extLst>
            <a:ext uri="{FF2B5EF4-FFF2-40B4-BE49-F238E27FC236}">
              <a16:creationId xmlns:a16="http://schemas.microsoft.com/office/drawing/2014/main" id="{00000000-0008-0000-0600-0000AE000000}"/>
            </a:ext>
          </a:extLst>
        </xdr:cNvPr>
        <xdr:cNvSpPr txBox="1"/>
      </xdr:nvSpPr>
      <xdr:spPr>
        <a:xfrm>
          <a:off x="4686300" y="11904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92,726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127846</xdr:rowOff>
    </xdr:from>
    <xdr:to>
      <xdr:col>24</xdr:col>
      <xdr:colOff>152400</xdr:colOff>
      <xdr:row>70</xdr:row>
      <xdr:rowOff>127846</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4546600" y="121293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90567</xdr:rowOff>
    </xdr:from>
    <xdr:to>
      <xdr:col>24</xdr:col>
      <xdr:colOff>63500</xdr:colOff>
      <xdr:row>78</xdr:row>
      <xdr:rowOff>130214</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a:off x="3797300" y="13120767"/>
          <a:ext cx="838200" cy="3825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9282</xdr:rowOff>
    </xdr:from>
    <xdr:ext cx="534377" cy="259045"/>
    <xdr:sp macro="" textlink="">
      <xdr:nvSpPr>
        <xdr:cNvPr id="177" name="維持補修費平均値テキスト">
          <a:extLst>
            <a:ext uri="{FF2B5EF4-FFF2-40B4-BE49-F238E27FC236}">
              <a16:creationId xmlns:a16="http://schemas.microsoft.com/office/drawing/2014/main" id="{00000000-0008-0000-0600-0000B1000000}"/>
            </a:ext>
          </a:extLst>
        </xdr:cNvPr>
        <xdr:cNvSpPr txBox="1"/>
      </xdr:nvSpPr>
      <xdr:spPr>
        <a:xfrm>
          <a:off x="4686300" y="1303948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157855</xdr:rowOff>
    </xdr:from>
    <xdr:to>
      <xdr:col>24</xdr:col>
      <xdr:colOff>114300</xdr:colOff>
      <xdr:row>77</xdr:row>
      <xdr:rowOff>88005</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4584700" y="13188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90567</xdr:rowOff>
    </xdr:from>
    <xdr:to>
      <xdr:col>19</xdr:col>
      <xdr:colOff>177800</xdr:colOff>
      <xdr:row>78</xdr:row>
      <xdr:rowOff>76639</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flipV="1">
          <a:off x="2908300" y="13120767"/>
          <a:ext cx="889000" cy="328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25676</xdr:rowOff>
    </xdr:from>
    <xdr:to>
      <xdr:col>20</xdr:col>
      <xdr:colOff>38100</xdr:colOff>
      <xdr:row>77</xdr:row>
      <xdr:rowOff>127276</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3746500" y="13227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118403</xdr:rowOff>
    </xdr:from>
    <xdr:ext cx="534377"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3530111" y="133200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76639</xdr:rowOff>
    </xdr:from>
    <xdr:to>
      <xdr:col>15</xdr:col>
      <xdr:colOff>50800</xdr:colOff>
      <xdr:row>79</xdr:row>
      <xdr:rowOff>63936</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flipV="1">
          <a:off x="2019300" y="13449739"/>
          <a:ext cx="889000" cy="158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38264</xdr:rowOff>
    </xdr:from>
    <xdr:to>
      <xdr:col>15</xdr:col>
      <xdr:colOff>101600</xdr:colOff>
      <xdr:row>77</xdr:row>
      <xdr:rowOff>139864</xdr:rowOff>
    </xdr:to>
    <xdr:sp macro="" textlink="">
      <xdr:nvSpPr>
        <xdr:cNvPr id="183" name="フローチャート: 判断 182">
          <a:extLst>
            <a:ext uri="{FF2B5EF4-FFF2-40B4-BE49-F238E27FC236}">
              <a16:creationId xmlns:a16="http://schemas.microsoft.com/office/drawing/2014/main" id="{00000000-0008-0000-0600-0000B7000000}"/>
            </a:ext>
          </a:extLst>
        </xdr:cNvPr>
        <xdr:cNvSpPr/>
      </xdr:nvSpPr>
      <xdr:spPr>
        <a:xfrm>
          <a:off x="2857500" y="13239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156391</xdr:rowOff>
    </xdr:from>
    <xdr:ext cx="534377"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2641111" y="13015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79</xdr:row>
      <xdr:rowOff>55967</xdr:rowOff>
    </xdr:from>
    <xdr:to>
      <xdr:col>10</xdr:col>
      <xdr:colOff>114300</xdr:colOff>
      <xdr:row>79</xdr:row>
      <xdr:rowOff>63936</xdr:rowOff>
    </xdr:to>
    <xdr:cxnSp macro="">
      <xdr:nvCxnSpPr>
        <xdr:cNvPr id="185" name="直線コネクタ 184">
          <a:extLst>
            <a:ext uri="{FF2B5EF4-FFF2-40B4-BE49-F238E27FC236}">
              <a16:creationId xmlns:a16="http://schemas.microsoft.com/office/drawing/2014/main" id="{00000000-0008-0000-0600-0000B9000000}"/>
            </a:ext>
          </a:extLst>
        </xdr:cNvPr>
        <xdr:cNvCxnSpPr/>
      </xdr:nvCxnSpPr>
      <xdr:spPr>
        <a:xfrm>
          <a:off x="1130300" y="13600517"/>
          <a:ext cx="889000" cy="7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57860</xdr:rowOff>
    </xdr:from>
    <xdr:to>
      <xdr:col>10</xdr:col>
      <xdr:colOff>165100</xdr:colOff>
      <xdr:row>77</xdr:row>
      <xdr:rowOff>159460</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968500" y="1325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4537</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1752111" y="13034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95659</xdr:rowOff>
    </xdr:from>
    <xdr:to>
      <xdr:col>6</xdr:col>
      <xdr:colOff>38100</xdr:colOff>
      <xdr:row>78</xdr:row>
      <xdr:rowOff>25809</xdr:rowOff>
    </xdr:to>
    <xdr:sp macro="" textlink="">
      <xdr:nvSpPr>
        <xdr:cNvPr id="188" name="フローチャート: 判断 187">
          <a:extLst>
            <a:ext uri="{FF2B5EF4-FFF2-40B4-BE49-F238E27FC236}">
              <a16:creationId xmlns:a16="http://schemas.microsoft.com/office/drawing/2014/main" id="{00000000-0008-0000-0600-0000BC000000}"/>
            </a:ext>
          </a:extLst>
        </xdr:cNvPr>
        <xdr:cNvSpPr/>
      </xdr:nvSpPr>
      <xdr:spPr>
        <a:xfrm>
          <a:off x="1079500" y="13297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42336</xdr:rowOff>
    </xdr:from>
    <xdr:ext cx="534377"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863111" y="13072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79414</xdr:rowOff>
    </xdr:from>
    <xdr:to>
      <xdr:col>24</xdr:col>
      <xdr:colOff>114300</xdr:colOff>
      <xdr:row>79</xdr:row>
      <xdr:rowOff>9564</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4584700" y="13452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57841</xdr:rowOff>
    </xdr:from>
    <xdr:ext cx="469744" cy="259045"/>
    <xdr:sp macro="" textlink="">
      <xdr:nvSpPr>
        <xdr:cNvPr id="196" name="維持補修費該当値テキスト">
          <a:extLst>
            <a:ext uri="{FF2B5EF4-FFF2-40B4-BE49-F238E27FC236}">
              <a16:creationId xmlns:a16="http://schemas.microsoft.com/office/drawing/2014/main" id="{00000000-0008-0000-0600-0000C4000000}"/>
            </a:ext>
          </a:extLst>
        </xdr:cNvPr>
        <xdr:cNvSpPr txBox="1"/>
      </xdr:nvSpPr>
      <xdr:spPr>
        <a:xfrm>
          <a:off x="4686300" y="13430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39767</xdr:rowOff>
    </xdr:from>
    <xdr:to>
      <xdr:col>20</xdr:col>
      <xdr:colOff>38100</xdr:colOff>
      <xdr:row>76</xdr:row>
      <xdr:rowOff>141367</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3746500" y="13069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74</xdr:row>
      <xdr:rowOff>157894</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3530111" y="12845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25839</xdr:rowOff>
    </xdr:from>
    <xdr:to>
      <xdr:col>15</xdr:col>
      <xdr:colOff>101600</xdr:colOff>
      <xdr:row>78</xdr:row>
      <xdr:rowOff>127439</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2857500" y="13398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118566</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2641111" y="13491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79</xdr:row>
      <xdr:rowOff>13136</xdr:rowOff>
    </xdr:from>
    <xdr:to>
      <xdr:col>10</xdr:col>
      <xdr:colOff>165100</xdr:colOff>
      <xdr:row>79</xdr:row>
      <xdr:rowOff>114736</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968500" y="13557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105863</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1784428" y="136504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79</xdr:row>
      <xdr:rowOff>5167</xdr:rowOff>
    </xdr:from>
    <xdr:to>
      <xdr:col>6</xdr:col>
      <xdr:colOff>38100</xdr:colOff>
      <xdr:row>79</xdr:row>
      <xdr:rowOff>106767</xdr:rowOff>
    </xdr:to>
    <xdr:sp macro="" textlink="">
      <xdr:nvSpPr>
        <xdr:cNvPr id="203" name="楕円 202">
          <a:extLst>
            <a:ext uri="{FF2B5EF4-FFF2-40B4-BE49-F238E27FC236}">
              <a16:creationId xmlns:a16="http://schemas.microsoft.com/office/drawing/2014/main" id="{00000000-0008-0000-0600-0000CB000000}"/>
            </a:ext>
          </a:extLst>
        </xdr:cNvPr>
        <xdr:cNvSpPr/>
      </xdr:nvSpPr>
      <xdr:spPr>
        <a:xfrm>
          <a:off x="1079500" y="13549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97894</xdr:rowOff>
    </xdr:from>
    <xdr:ext cx="469744" cy="259045"/>
    <xdr:sp macro="" textlink="">
      <xdr:nvSpPr>
        <xdr:cNvPr id="204" name="テキスト ボックス 203">
          <a:extLst>
            <a:ext uri="{FF2B5EF4-FFF2-40B4-BE49-F238E27FC236}">
              <a16:creationId xmlns:a16="http://schemas.microsoft.com/office/drawing/2014/main" id="{00000000-0008-0000-0600-0000CC000000}"/>
            </a:ext>
          </a:extLst>
        </xdr:cNvPr>
        <xdr:cNvSpPr txBox="1"/>
      </xdr:nvSpPr>
      <xdr:spPr>
        <a:xfrm>
          <a:off x="895428" y="136424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139700</xdr:rowOff>
    </xdr:from>
    <xdr:to>
      <xdr:col>28</xdr:col>
      <xdr:colOff>114300</xdr:colOff>
      <xdr:row>98</xdr:row>
      <xdr:rowOff>139700</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168927</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6799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扶助費グラフ枠">
          <a:extLst>
            <a:ext uri="{FF2B5EF4-FFF2-40B4-BE49-F238E27FC236}">
              <a16:creationId xmlns:a16="http://schemas.microsoft.com/office/drawing/2014/main" id="{00000000-0008-0000-06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70791</xdr:rowOff>
    </xdr:from>
    <xdr:to>
      <xdr:col>24</xdr:col>
      <xdr:colOff>62865</xdr:colOff>
      <xdr:row>98</xdr:row>
      <xdr:rowOff>88860</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flipV="1">
          <a:off x="4633595" y="15501291"/>
          <a:ext cx="1270" cy="13896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92687</xdr:rowOff>
    </xdr:from>
    <xdr:ext cx="534377" cy="259045"/>
    <xdr:sp macro="" textlink="">
      <xdr:nvSpPr>
        <xdr:cNvPr id="228" name="扶助費最小値テキスト">
          <a:extLst>
            <a:ext uri="{FF2B5EF4-FFF2-40B4-BE49-F238E27FC236}">
              <a16:creationId xmlns:a16="http://schemas.microsoft.com/office/drawing/2014/main" id="{00000000-0008-0000-0600-0000E4000000}"/>
            </a:ext>
          </a:extLst>
        </xdr:cNvPr>
        <xdr:cNvSpPr txBox="1"/>
      </xdr:nvSpPr>
      <xdr:spPr>
        <a:xfrm>
          <a:off x="4686300" y="16894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55,560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88860</xdr:rowOff>
    </xdr:from>
    <xdr:to>
      <xdr:col>24</xdr:col>
      <xdr:colOff>152400</xdr:colOff>
      <xdr:row>98</xdr:row>
      <xdr:rowOff>88860</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4546600" y="16890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17468</xdr:rowOff>
    </xdr:from>
    <xdr:ext cx="599010" cy="259045"/>
    <xdr:sp macro="" textlink="">
      <xdr:nvSpPr>
        <xdr:cNvPr id="230" name="扶助費最大値テキスト">
          <a:extLst>
            <a:ext uri="{FF2B5EF4-FFF2-40B4-BE49-F238E27FC236}">
              <a16:creationId xmlns:a16="http://schemas.microsoft.com/office/drawing/2014/main" id="{00000000-0008-0000-0600-0000E6000000}"/>
            </a:ext>
          </a:extLst>
        </xdr:cNvPr>
        <xdr:cNvSpPr txBox="1"/>
      </xdr:nvSpPr>
      <xdr:spPr>
        <a:xfrm>
          <a:off x="4686300" y="152765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207,536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70791</xdr:rowOff>
    </xdr:from>
    <xdr:to>
      <xdr:col>24</xdr:col>
      <xdr:colOff>152400</xdr:colOff>
      <xdr:row>90</xdr:row>
      <xdr:rowOff>70791</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55012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113100</xdr:rowOff>
    </xdr:from>
    <xdr:to>
      <xdr:col>24</xdr:col>
      <xdr:colOff>63500</xdr:colOff>
      <xdr:row>96</xdr:row>
      <xdr:rowOff>142846</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3797300" y="16572300"/>
          <a:ext cx="838200" cy="297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86603</xdr:rowOff>
    </xdr:from>
    <xdr:ext cx="599010" cy="259045"/>
    <xdr:sp macro="" textlink="">
      <xdr:nvSpPr>
        <xdr:cNvPr id="233" name="扶助費平均値テキスト">
          <a:extLst>
            <a:ext uri="{FF2B5EF4-FFF2-40B4-BE49-F238E27FC236}">
              <a16:creationId xmlns:a16="http://schemas.microsoft.com/office/drawing/2014/main" id="{00000000-0008-0000-0600-0000E9000000}"/>
            </a:ext>
          </a:extLst>
        </xdr:cNvPr>
        <xdr:cNvSpPr txBox="1"/>
      </xdr:nvSpPr>
      <xdr:spPr>
        <a:xfrm>
          <a:off x="4686300" y="1620290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63726</xdr:rowOff>
    </xdr:from>
    <xdr:to>
      <xdr:col>24</xdr:col>
      <xdr:colOff>114300</xdr:colOff>
      <xdr:row>95</xdr:row>
      <xdr:rowOff>165326</xdr:rowOff>
    </xdr:to>
    <xdr:sp macro="" textlink="">
      <xdr:nvSpPr>
        <xdr:cNvPr id="234" name="フローチャート: 判断 233">
          <a:extLst>
            <a:ext uri="{FF2B5EF4-FFF2-40B4-BE49-F238E27FC236}">
              <a16:creationId xmlns:a16="http://schemas.microsoft.com/office/drawing/2014/main" id="{00000000-0008-0000-0600-0000EA000000}"/>
            </a:ext>
          </a:extLst>
        </xdr:cNvPr>
        <xdr:cNvSpPr/>
      </xdr:nvSpPr>
      <xdr:spPr>
        <a:xfrm>
          <a:off x="4584700" y="16351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142846</xdr:rowOff>
    </xdr:from>
    <xdr:to>
      <xdr:col>19</xdr:col>
      <xdr:colOff>177800</xdr:colOff>
      <xdr:row>97</xdr:row>
      <xdr:rowOff>84708</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2908300" y="16602046"/>
          <a:ext cx="889000" cy="113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99516</xdr:rowOff>
    </xdr:from>
    <xdr:to>
      <xdr:col>20</xdr:col>
      <xdr:colOff>38100</xdr:colOff>
      <xdr:row>96</xdr:row>
      <xdr:rowOff>29666</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3746500" y="16387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94</xdr:row>
      <xdr:rowOff>46193</xdr:rowOff>
    </xdr:from>
    <xdr:ext cx="599010" cy="259045"/>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3497795" y="16162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116474</xdr:rowOff>
    </xdr:from>
    <xdr:to>
      <xdr:col>15</xdr:col>
      <xdr:colOff>50800</xdr:colOff>
      <xdr:row>97</xdr:row>
      <xdr:rowOff>84708</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a:off x="2019300" y="16575674"/>
          <a:ext cx="889000" cy="1396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20284</xdr:rowOff>
    </xdr:from>
    <xdr:to>
      <xdr:col>15</xdr:col>
      <xdr:colOff>101600</xdr:colOff>
      <xdr:row>96</xdr:row>
      <xdr:rowOff>121884</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2857500" y="16479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138411</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2641111" y="162547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116474</xdr:rowOff>
    </xdr:from>
    <xdr:to>
      <xdr:col>10</xdr:col>
      <xdr:colOff>114300</xdr:colOff>
      <xdr:row>98</xdr:row>
      <xdr:rowOff>81224</xdr:rowOff>
    </xdr:to>
    <xdr:cxnSp macro="">
      <xdr:nvCxnSpPr>
        <xdr:cNvPr id="241" name="直線コネクタ 240">
          <a:extLst>
            <a:ext uri="{FF2B5EF4-FFF2-40B4-BE49-F238E27FC236}">
              <a16:creationId xmlns:a16="http://schemas.microsoft.com/office/drawing/2014/main" id="{00000000-0008-0000-0600-0000F1000000}"/>
            </a:ext>
          </a:extLst>
        </xdr:cNvPr>
        <xdr:cNvCxnSpPr/>
      </xdr:nvCxnSpPr>
      <xdr:spPr>
        <a:xfrm flipV="1">
          <a:off x="1130300" y="16575674"/>
          <a:ext cx="889000" cy="307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86385</xdr:rowOff>
    </xdr:from>
    <xdr:to>
      <xdr:col>10</xdr:col>
      <xdr:colOff>165100</xdr:colOff>
      <xdr:row>96</xdr:row>
      <xdr:rowOff>16535</xdr:rowOff>
    </xdr:to>
    <xdr:sp macro="" textlink="">
      <xdr:nvSpPr>
        <xdr:cNvPr id="242" name="フローチャート: 判断 241">
          <a:extLst>
            <a:ext uri="{FF2B5EF4-FFF2-40B4-BE49-F238E27FC236}">
              <a16:creationId xmlns:a16="http://schemas.microsoft.com/office/drawing/2014/main" id="{00000000-0008-0000-0600-0000F2000000}"/>
            </a:ext>
          </a:extLst>
        </xdr:cNvPr>
        <xdr:cNvSpPr/>
      </xdr:nvSpPr>
      <xdr:spPr>
        <a:xfrm>
          <a:off x="1968500" y="16374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94</xdr:row>
      <xdr:rowOff>33062</xdr:rowOff>
    </xdr:from>
    <xdr:ext cx="599010"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1719795" y="161493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18373</xdr:rowOff>
    </xdr:from>
    <xdr:to>
      <xdr:col>6</xdr:col>
      <xdr:colOff>38100</xdr:colOff>
      <xdr:row>97</xdr:row>
      <xdr:rowOff>119973</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079500" y="16649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136500</xdr:rowOff>
    </xdr:from>
    <xdr:ext cx="534377"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863111" y="16424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62300</xdr:rowOff>
    </xdr:from>
    <xdr:to>
      <xdr:col>24</xdr:col>
      <xdr:colOff>114300</xdr:colOff>
      <xdr:row>96</xdr:row>
      <xdr:rowOff>163900</xdr:rowOff>
    </xdr:to>
    <xdr:sp macro="" textlink="">
      <xdr:nvSpPr>
        <xdr:cNvPr id="251" name="楕円 250">
          <a:extLst>
            <a:ext uri="{FF2B5EF4-FFF2-40B4-BE49-F238E27FC236}">
              <a16:creationId xmlns:a16="http://schemas.microsoft.com/office/drawing/2014/main" id="{00000000-0008-0000-0600-0000FB000000}"/>
            </a:ext>
          </a:extLst>
        </xdr:cNvPr>
        <xdr:cNvSpPr/>
      </xdr:nvSpPr>
      <xdr:spPr>
        <a:xfrm>
          <a:off x="4584700" y="1652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40727</xdr:rowOff>
    </xdr:from>
    <xdr:ext cx="534377" cy="259045"/>
    <xdr:sp macro="" textlink="">
      <xdr:nvSpPr>
        <xdr:cNvPr id="252" name="扶助費該当値テキスト">
          <a:extLst>
            <a:ext uri="{FF2B5EF4-FFF2-40B4-BE49-F238E27FC236}">
              <a16:creationId xmlns:a16="http://schemas.microsoft.com/office/drawing/2014/main" id="{00000000-0008-0000-0600-0000FC000000}"/>
            </a:ext>
          </a:extLst>
        </xdr:cNvPr>
        <xdr:cNvSpPr txBox="1"/>
      </xdr:nvSpPr>
      <xdr:spPr>
        <a:xfrm>
          <a:off x="4686300" y="16499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92046</xdr:rowOff>
    </xdr:from>
    <xdr:to>
      <xdr:col>20</xdr:col>
      <xdr:colOff>38100</xdr:colOff>
      <xdr:row>97</xdr:row>
      <xdr:rowOff>22196</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3746500" y="16551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13323</xdr:rowOff>
    </xdr:from>
    <xdr:ext cx="534377" cy="259045"/>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3530111" y="16643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33908</xdr:rowOff>
    </xdr:from>
    <xdr:to>
      <xdr:col>15</xdr:col>
      <xdr:colOff>101600</xdr:colOff>
      <xdr:row>97</xdr:row>
      <xdr:rowOff>135508</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2857500" y="16664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126635</xdr:rowOff>
    </xdr:from>
    <xdr:ext cx="534377"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2641111" y="167572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65674</xdr:rowOff>
    </xdr:from>
    <xdr:to>
      <xdr:col>10</xdr:col>
      <xdr:colOff>165100</xdr:colOff>
      <xdr:row>96</xdr:row>
      <xdr:rowOff>167274</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1968500" y="16524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158401</xdr:rowOff>
    </xdr:from>
    <xdr:ext cx="534377"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1752111" y="166176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30424</xdr:rowOff>
    </xdr:from>
    <xdr:to>
      <xdr:col>6</xdr:col>
      <xdr:colOff>38100</xdr:colOff>
      <xdr:row>98</xdr:row>
      <xdr:rowOff>132024</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079500" y="16832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123151</xdr:rowOff>
    </xdr:from>
    <xdr:ext cx="534377"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863111" y="16925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補助費等グラフ枠">
          <a:extLst>
            <a:ext uri="{FF2B5EF4-FFF2-40B4-BE49-F238E27FC236}">
              <a16:creationId xmlns:a16="http://schemas.microsoft.com/office/drawing/2014/main" id="{00000000-0008-0000-06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160815</xdr:rowOff>
    </xdr:from>
    <xdr:to>
      <xdr:col>54</xdr:col>
      <xdr:colOff>189865</xdr:colOff>
      <xdr:row>38</xdr:row>
      <xdr:rowOff>24089</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flipV="1">
          <a:off x="10475595" y="5304315"/>
          <a:ext cx="1270" cy="12348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27916</xdr:rowOff>
    </xdr:from>
    <xdr:ext cx="599010" cy="259045"/>
    <xdr:sp macro="" textlink="">
      <xdr:nvSpPr>
        <xdr:cNvPr id="285" name="補助費等最小値テキスト">
          <a:extLst>
            <a:ext uri="{FF2B5EF4-FFF2-40B4-BE49-F238E27FC236}">
              <a16:creationId xmlns:a16="http://schemas.microsoft.com/office/drawing/2014/main" id="{00000000-0008-0000-0600-00001D010000}"/>
            </a:ext>
          </a:extLst>
        </xdr:cNvPr>
        <xdr:cNvSpPr txBox="1"/>
      </xdr:nvSpPr>
      <xdr:spPr>
        <a:xfrm>
          <a:off x="10528300" y="65430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24089</xdr:rowOff>
    </xdr:from>
    <xdr:to>
      <xdr:col>55</xdr:col>
      <xdr:colOff>88900</xdr:colOff>
      <xdr:row>38</xdr:row>
      <xdr:rowOff>24089</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10388600" y="65391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107492</xdr:rowOff>
    </xdr:from>
    <xdr:ext cx="599010" cy="259045"/>
    <xdr:sp macro="" textlink="">
      <xdr:nvSpPr>
        <xdr:cNvPr id="287" name="補助費等最大値テキスト">
          <a:extLst>
            <a:ext uri="{FF2B5EF4-FFF2-40B4-BE49-F238E27FC236}">
              <a16:creationId xmlns:a16="http://schemas.microsoft.com/office/drawing/2014/main" id="{00000000-0008-0000-0600-00001F010000}"/>
            </a:ext>
          </a:extLst>
        </xdr:cNvPr>
        <xdr:cNvSpPr txBox="1"/>
      </xdr:nvSpPr>
      <xdr:spPr>
        <a:xfrm>
          <a:off x="10528300" y="50795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748,916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160815</xdr:rowOff>
    </xdr:from>
    <xdr:to>
      <xdr:col>55</xdr:col>
      <xdr:colOff>88900</xdr:colOff>
      <xdr:row>30</xdr:row>
      <xdr:rowOff>160815</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10388600" y="53043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104166</xdr:rowOff>
    </xdr:from>
    <xdr:to>
      <xdr:col>55</xdr:col>
      <xdr:colOff>0</xdr:colOff>
      <xdr:row>37</xdr:row>
      <xdr:rowOff>127274</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9639300" y="6447816"/>
          <a:ext cx="838200" cy="23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100067</xdr:rowOff>
    </xdr:from>
    <xdr:ext cx="599010" cy="259045"/>
    <xdr:sp macro="" textlink="">
      <xdr:nvSpPr>
        <xdr:cNvPr id="290" name="補助費等平均値テキスト">
          <a:extLst>
            <a:ext uri="{FF2B5EF4-FFF2-40B4-BE49-F238E27FC236}">
              <a16:creationId xmlns:a16="http://schemas.microsoft.com/office/drawing/2014/main" id="{00000000-0008-0000-0600-000022010000}"/>
            </a:ext>
          </a:extLst>
        </xdr:cNvPr>
        <xdr:cNvSpPr txBox="1"/>
      </xdr:nvSpPr>
      <xdr:spPr>
        <a:xfrm>
          <a:off x="10528300" y="61008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226,147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77190</xdr:rowOff>
    </xdr:from>
    <xdr:to>
      <xdr:col>55</xdr:col>
      <xdr:colOff>50800</xdr:colOff>
      <xdr:row>37</xdr:row>
      <xdr:rowOff>7340</xdr:rowOff>
    </xdr:to>
    <xdr:sp macro="" textlink="">
      <xdr:nvSpPr>
        <xdr:cNvPr id="291" name="フローチャート: 判断 290">
          <a:extLst>
            <a:ext uri="{FF2B5EF4-FFF2-40B4-BE49-F238E27FC236}">
              <a16:creationId xmlns:a16="http://schemas.microsoft.com/office/drawing/2014/main" id="{00000000-0008-0000-0600-000023010000}"/>
            </a:ext>
          </a:extLst>
        </xdr:cNvPr>
        <xdr:cNvSpPr/>
      </xdr:nvSpPr>
      <xdr:spPr>
        <a:xfrm>
          <a:off x="10426700" y="6249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104166</xdr:rowOff>
    </xdr:from>
    <xdr:to>
      <xdr:col>50</xdr:col>
      <xdr:colOff>114300</xdr:colOff>
      <xdr:row>37</xdr:row>
      <xdr:rowOff>121328</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flipV="1">
          <a:off x="8750300" y="6447816"/>
          <a:ext cx="889000" cy="17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121150</xdr:rowOff>
    </xdr:from>
    <xdr:to>
      <xdr:col>50</xdr:col>
      <xdr:colOff>165100</xdr:colOff>
      <xdr:row>37</xdr:row>
      <xdr:rowOff>51300</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9588500" y="629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67827</xdr:rowOff>
    </xdr:from>
    <xdr:ext cx="599010" cy="259045"/>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9339795" y="60685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121328</xdr:rowOff>
    </xdr:from>
    <xdr:to>
      <xdr:col>45</xdr:col>
      <xdr:colOff>177800</xdr:colOff>
      <xdr:row>37</xdr:row>
      <xdr:rowOff>127632</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7861300" y="6464978"/>
          <a:ext cx="889000" cy="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141773</xdr:rowOff>
    </xdr:from>
    <xdr:to>
      <xdr:col>46</xdr:col>
      <xdr:colOff>38100</xdr:colOff>
      <xdr:row>37</xdr:row>
      <xdr:rowOff>71923</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8699500" y="6313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88450</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8450795" y="60892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192,245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88425</xdr:rowOff>
    </xdr:from>
    <xdr:to>
      <xdr:col>41</xdr:col>
      <xdr:colOff>50800</xdr:colOff>
      <xdr:row>37</xdr:row>
      <xdr:rowOff>127632</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a:off x="6972300" y="6260625"/>
          <a:ext cx="889000" cy="210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2621</xdr:rowOff>
    </xdr:from>
    <xdr:to>
      <xdr:col>41</xdr:col>
      <xdr:colOff>101600</xdr:colOff>
      <xdr:row>37</xdr:row>
      <xdr:rowOff>104221</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7810500" y="6346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120748</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7561795" y="61214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148479</xdr:rowOff>
    </xdr:from>
    <xdr:to>
      <xdr:col>36</xdr:col>
      <xdr:colOff>165100</xdr:colOff>
      <xdr:row>36</xdr:row>
      <xdr:rowOff>78629</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6921500" y="614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95156</xdr:rowOff>
    </xdr:from>
    <xdr:ext cx="59901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6672795" y="5924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76474</xdr:rowOff>
    </xdr:from>
    <xdr:to>
      <xdr:col>55</xdr:col>
      <xdr:colOff>50800</xdr:colOff>
      <xdr:row>38</xdr:row>
      <xdr:rowOff>6624</xdr:rowOff>
    </xdr:to>
    <xdr:sp macro="" textlink="">
      <xdr:nvSpPr>
        <xdr:cNvPr id="308" name="楕円 307">
          <a:extLst>
            <a:ext uri="{FF2B5EF4-FFF2-40B4-BE49-F238E27FC236}">
              <a16:creationId xmlns:a16="http://schemas.microsoft.com/office/drawing/2014/main" id="{00000000-0008-0000-0600-000034010000}"/>
            </a:ext>
          </a:extLst>
        </xdr:cNvPr>
        <xdr:cNvSpPr/>
      </xdr:nvSpPr>
      <xdr:spPr>
        <a:xfrm>
          <a:off x="10426700" y="6420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162851</xdr:rowOff>
    </xdr:from>
    <xdr:ext cx="599010" cy="259045"/>
    <xdr:sp macro="" textlink="">
      <xdr:nvSpPr>
        <xdr:cNvPr id="309" name="補助費等該当値テキスト">
          <a:extLst>
            <a:ext uri="{FF2B5EF4-FFF2-40B4-BE49-F238E27FC236}">
              <a16:creationId xmlns:a16="http://schemas.microsoft.com/office/drawing/2014/main" id="{00000000-0008-0000-0600-000035010000}"/>
            </a:ext>
          </a:extLst>
        </xdr:cNvPr>
        <xdr:cNvSpPr txBox="1"/>
      </xdr:nvSpPr>
      <xdr:spPr>
        <a:xfrm>
          <a:off x="10528300" y="63350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53366</xdr:rowOff>
    </xdr:from>
    <xdr:to>
      <xdr:col>50</xdr:col>
      <xdr:colOff>165100</xdr:colOff>
      <xdr:row>37</xdr:row>
      <xdr:rowOff>154966</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9588500" y="6397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146093</xdr:rowOff>
    </xdr:from>
    <xdr:ext cx="59901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9339795" y="6489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148,653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70528</xdr:rowOff>
    </xdr:from>
    <xdr:to>
      <xdr:col>46</xdr:col>
      <xdr:colOff>38100</xdr:colOff>
      <xdr:row>38</xdr:row>
      <xdr:rowOff>678</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8699500" y="6414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163255</xdr:rowOff>
    </xdr:from>
    <xdr:ext cx="59901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8450795" y="65069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76832</xdr:rowOff>
    </xdr:from>
    <xdr:to>
      <xdr:col>41</xdr:col>
      <xdr:colOff>101600</xdr:colOff>
      <xdr:row>38</xdr:row>
      <xdr:rowOff>6982</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7810500" y="6420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169559</xdr:rowOff>
    </xdr:from>
    <xdr:ext cx="599010"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7561795" y="6513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37625</xdr:rowOff>
    </xdr:from>
    <xdr:to>
      <xdr:col>36</xdr:col>
      <xdr:colOff>165100</xdr:colOff>
      <xdr:row>36</xdr:row>
      <xdr:rowOff>139225</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6921500" y="6209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130352</xdr:rowOff>
    </xdr:from>
    <xdr:ext cx="599010"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6672795" y="6302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1" name="テキスト ボックス 340">
          <a:extLst>
            <a:ext uri="{FF2B5EF4-FFF2-40B4-BE49-F238E27FC236}">
              <a16:creationId xmlns:a16="http://schemas.microsoft.com/office/drawing/2014/main" id="{00000000-0008-0000-0600-000055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普通建設事業費グラフ枠">
          <a:extLst>
            <a:ext uri="{FF2B5EF4-FFF2-40B4-BE49-F238E27FC236}">
              <a16:creationId xmlns:a16="http://schemas.microsoft.com/office/drawing/2014/main" id="{00000000-0008-0000-0600-000056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140446</xdr:rowOff>
    </xdr:from>
    <xdr:to>
      <xdr:col>54</xdr:col>
      <xdr:colOff>189865</xdr:colOff>
      <xdr:row>59</xdr:row>
      <xdr:rowOff>38470</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flipV="1">
          <a:off x="10475595" y="8541496"/>
          <a:ext cx="1270" cy="16125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42297</xdr:rowOff>
    </xdr:from>
    <xdr:ext cx="534377" cy="259045"/>
    <xdr:sp macro="" textlink="">
      <xdr:nvSpPr>
        <xdr:cNvPr id="344" name="普通建設事業費最小値テキスト">
          <a:extLst>
            <a:ext uri="{FF2B5EF4-FFF2-40B4-BE49-F238E27FC236}">
              <a16:creationId xmlns:a16="http://schemas.microsoft.com/office/drawing/2014/main" id="{00000000-0008-0000-0600-000058010000}"/>
            </a:ext>
          </a:extLst>
        </xdr:cNvPr>
        <xdr:cNvSpPr txBox="1"/>
      </xdr:nvSpPr>
      <xdr:spPr>
        <a:xfrm>
          <a:off x="10528300" y="101578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38470</xdr:rowOff>
    </xdr:from>
    <xdr:to>
      <xdr:col>55</xdr:col>
      <xdr:colOff>88900</xdr:colOff>
      <xdr:row>59</xdr:row>
      <xdr:rowOff>38470</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10154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87123</xdr:rowOff>
    </xdr:from>
    <xdr:ext cx="690189" cy="259045"/>
    <xdr:sp macro="" textlink="">
      <xdr:nvSpPr>
        <xdr:cNvPr id="346" name="普通建設事業費最大値テキスト">
          <a:extLst>
            <a:ext uri="{FF2B5EF4-FFF2-40B4-BE49-F238E27FC236}">
              <a16:creationId xmlns:a16="http://schemas.microsoft.com/office/drawing/2014/main" id="{00000000-0008-0000-0600-00005A010000}"/>
            </a:ext>
          </a:extLst>
        </xdr:cNvPr>
        <xdr:cNvSpPr txBox="1"/>
      </xdr:nvSpPr>
      <xdr:spPr>
        <a:xfrm>
          <a:off x="10528300" y="831672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1,024,543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49</xdr:row>
      <xdr:rowOff>140446</xdr:rowOff>
    </xdr:from>
    <xdr:to>
      <xdr:col>55</xdr:col>
      <xdr:colOff>88900</xdr:colOff>
      <xdr:row>49</xdr:row>
      <xdr:rowOff>140446</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10388600" y="85414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36353</xdr:rowOff>
    </xdr:from>
    <xdr:to>
      <xdr:col>55</xdr:col>
      <xdr:colOff>0</xdr:colOff>
      <xdr:row>57</xdr:row>
      <xdr:rowOff>150536</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flipV="1">
          <a:off x="9639300" y="9809003"/>
          <a:ext cx="838200" cy="114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3365</xdr:rowOff>
    </xdr:from>
    <xdr:ext cx="599010" cy="259045"/>
    <xdr:sp macro="" textlink="">
      <xdr:nvSpPr>
        <xdr:cNvPr id="349" name="普通建設事業費平均値テキスト">
          <a:extLst>
            <a:ext uri="{FF2B5EF4-FFF2-40B4-BE49-F238E27FC236}">
              <a16:creationId xmlns:a16="http://schemas.microsoft.com/office/drawing/2014/main" id="{00000000-0008-0000-0600-00005D010000}"/>
            </a:ext>
          </a:extLst>
        </xdr:cNvPr>
        <xdr:cNvSpPr txBox="1"/>
      </xdr:nvSpPr>
      <xdr:spPr>
        <a:xfrm>
          <a:off x="10528300" y="977601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224,172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24938</xdr:rowOff>
    </xdr:from>
    <xdr:to>
      <xdr:col>55</xdr:col>
      <xdr:colOff>50800</xdr:colOff>
      <xdr:row>57</xdr:row>
      <xdr:rowOff>126538</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10426700" y="9797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116393</xdr:rowOff>
    </xdr:from>
    <xdr:to>
      <xdr:col>50</xdr:col>
      <xdr:colOff>114300</xdr:colOff>
      <xdr:row>57</xdr:row>
      <xdr:rowOff>150536</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a:off x="8750300" y="9889043"/>
          <a:ext cx="889000" cy="34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72619</xdr:rowOff>
    </xdr:from>
    <xdr:to>
      <xdr:col>50</xdr:col>
      <xdr:colOff>165100</xdr:colOff>
      <xdr:row>58</xdr:row>
      <xdr:rowOff>2769</xdr:rowOff>
    </xdr:to>
    <xdr:sp macro="" textlink="">
      <xdr:nvSpPr>
        <xdr:cNvPr id="352" name="フローチャート: 判断 351">
          <a:extLst>
            <a:ext uri="{FF2B5EF4-FFF2-40B4-BE49-F238E27FC236}">
              <a16:creationId xmlns:a16="http://schemas.microsoft.com/office/drawing/2014/main" id="{00000000-0008-0000-0600-000060010000}"/>
            </a:ext>
          </a:extLst>
        </xdr:cNvPr>
        <xdr:cNvSpPr/>
      </xdr:nvSpPr>
      <xdr:spPr>
        <a:xfrm>
          <a:off x="9588500" y="9845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19296</xdr:rowOff>
    </xdr:from>
    <xdr:ext cx="599010"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9339795" y="96204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34010</xdr:rowOff>
    </xdr:from>
    <xdr:to>
      <xdr:col>45</xdr:col>
      <xdr:colOff>177800</xdr:colOff>
      <xdr:row>57</xdr:row>
      <xdr:rowOff>116393</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a:off x="7861300" y="9806660"/>
          <a:ext cx="889000" cy="823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56640</xdr:rowOff>
    </xdr:from>
    <xdr:to>
      <xdr:col>46</xdr:col>
      <xdr:colOff>38100</xdr:colOff>
      <xdr:row>57</xdr:row>
      <xdr:rowOff>158240</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8699500" y="9829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3317</xdr:rowOff>
    </xdr:from>
    <xdr:ext cx="59901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8450795" y="9604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204,757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52</xdr:row>
      <xdr:rowOff>27346</xdr:rowOff>
    </xdr:from>
    <xdr:to>
      <xdr:col>41</xdr:col>
      <xdr:colOff>50800</xdr:colOff>
      <xdr:row>57</xdr:row>
      <xdr:rowOff>34010</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a:off x="6972300" y="8942746"/>
          <a:ext cx="889000" cy="863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69446</xdr:rowOff>
    </xdr:from>
    <xdr:to>
      <xdr:col>41</xdr:col>
      <xdr:colOff>101600</xdr:colOff>
      <xdr:row>57</xdr:row>
      <xdr:rowOff>171046</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7810500" y="9842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162173</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7561795" y="9934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64091</xdr:rowOff>
    </xdr:from>
    <xdr:to>
      <xdr:col>36</xdr:col>
      <xdr:colOff>165100</xdr:colOff>
      <xdr:row>57</xdr:row>
      <xdr:rowOff>165691</xdr:rowOff>
    </xdr:to>
    <xdr:sp macro="" textlink="">
      <xdr:nvSpPr>
        <xdr:cNvPr id="360" name="フローチャート: 判断 359">
          <a:extLst>
            <a:ext uri="{FF2B5EF4-FFF2-40B4-BE49-F238E27FC236}">
              <a16:creationId xmlns:a16="http://schemas.microsoft.com/office/drawing/2014/main" id="{00000000-0008-0000-0600-000068010000}"/>
            </a:ext>
          </a:extLst>
        </xdr:cNvPr>
        <xdr:cNvSpPr/>
      </xdr:nvSpPr>
      <xdr:spPr>
        <a:xfrm>
          <a:off x="6921500" y="9836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156818</xdr:rowOff>
    </xdr:from>
    <xdr:ext cx="59901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6672795" y="9929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157003</xdr:rowOff>
    </xdr:from>
    <xdr:to>
      <xdr:col>55</xdr:col>
      <xdr:colOff>50800</xdr:colOff>
      <xdr:row>57</xdr:row>
      <xdr:rowOff>87153</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10426700" y="9758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8430</xdr:rowOff>
    </xdr:from>
    <xdr:ext cx="599010" cy="259045"/>
    <xdr:sp macro="" textlink="">
      <xdr:nvSpPr>
        <xdr:cNvPr id="368" name="普通建設事業費該当値テキスト">
          <a:extLst>
            <a:ext uri="{FF2B5EF4-FFF2-40B4-BE49-F238E27FC236}">
              <a16:creationId xmlns:a16="http://schemas.microsoft.com/office/drawing/2014/main" id="{00000000-0008-0000-0600-000070010000}"/>
            </a:ext>
          </a:extLst>
        </xdr:cNvPr>
        <xdr:cNvSpPr txBox="1"/>
      </xdr:nvSpPr>
      <xdr:spPr>
        <a:xfrm>
          <a:off x="10528300" y="96096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248,292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99736</xdr:rowOff>
    </xdr:from>
    <xdr:to>
      <xdr:col>50</xdr:col>
      <xdr:colOff>165100</xdr:colOff>
      <xdr:row>58</xdr:row>
      <xdr:rowOff>29886</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9588500" y="9872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21013</xdr:rowOff>
    </xdr:from>
    <xdr:ext cx="599010"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9339795" y="9965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65593</xdr:rowOff>
    </xdr:from>
    <xdr:to>
      <xdr:col>46</xdr:col>
      <xdr:colOff>38100</xdr:colOff>
      <xdr:row>57</xdr:row>
      <xdr:rowOff>167193</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8699500" y="9838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158320</xdr:rowOff>
    </xdr:from>
    <xdr:ext cx="599010"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8450795" y="99309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154660</xdr:rowOff>
    </xdr:from>
    <xdr:to>
      <xdr:col>41</xdr:col>
      <xdr:colOff>101600</xdr:colOff>
      <xdr:row>57</xdr:row>
      <xdr:rowOff>84810</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7810500" y="9755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101337</xdr:rowOff>
    </xdr:from>
    <xdr:ext cx="599010"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7561795" y="95310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51</xdr:row>
      <xdr:rowOff>147996</xdr:rowOff>
    </xdr:from>
    <xdr:to>
      <xdr:col>36</xdr:col>
      <xdr:colOff>165100</xdr:colOff>
      <xdr:row>52</xdr:row>
      <xdr:rowOff>78146</xdr:rowOff>
    </xdr:to>
    <xdr:sp macro="" textlink="">
      <xdr:nvSpPr>
        <xdr:cNvPr id="375" name="楕円 374">
          <a:extLst>
            <a:ext uri="{FF2B5EF4-FFF2-40B4-BE49-F238E27FC236}">
              <a16:creationId xmlns:a16="http://schemas.microsoft.com/office/drawing/2014/main" id="{00000000-0008-0000-0600-000077010000}"/>
            </a:ext>
          </a:extLst>
        </xdr:cNvPr>
        <xdr:cNvSpPr/>
      </xdr:nvSpPr>
      <xdr:spPr>
        <a:xfrm>
          <a:off x="6921500" y="8891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50</xdr:row>
      <xdr:rowOff>94673</xdr:rowOff>
    </xdr:from>
    <xdr:ext cx="599010" cy="259045"/>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6672795" y="8667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778,808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a:extLst>
            <a:ext uri="{FF2B5EF4-FFF2-40B4-BE49-F238E27FC236}">
              <a16:creationId xmlns:a16="http://schemas.microsoft.com/office/drawing/2014/main" id="{00000000-0008-0000-0600-00008C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普通建設事業費 （ うち新規整備　）グラフ枠">
          <a:extLst>
            <a:ext uri="{FF2B5EF4-FFF2-40B4-BE49-F238E27FC236}">
              <a16:creationId xmlns:a16="http://schemas.microsoft.com/office/drawing/2014/main" id="{00000000-0008-0000-06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35271</xdr:rowOff>
    </xdr:from>
    <xdr:to>
      <xdr:col>54</xdr:col>
      <xdr:colOff>189865</xdr:colOff>
      <xdr:row>78</xdr:row>
      <xdr:rowOff>139700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flipV="1">
          <a:off x="10475595" y="12036771"/>
          <a:ext cx="1270" cy="14760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143527</xdr:rowOff>
    </xdr:from>
    <xdr:ext cx="249299" cy="259045"/>
    <xdr:sp macro="" textlink="">
      <xdr:nvSpPr>
        <xdr:cNvPr id="399" name="普通建設事業費 （ うち新規整備　）最小値テキスト">
          <a:extLst>
            <a:ext uri="{FF2B5EF4-FFF2-40B4-BE49-F238E27FC236}">
              <a16:creationId xmlns:a16="http://schemas.microsoft.com/office/drawing/2014/main" id="{00000000-0008-0000-0600-00008F010000}"/>
            </a:ext>
          </a:extLst>
        </xdr:cNvPr>
        <xdr:cNvSpPr txBox="1"/>
      </xdr:nvSpPr>
      <xdr:spPr>
        <a:xfrm>
          <a:off x="10528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153398</xdr:rowOff>
    </xdr:from>
    <xdr:ext cx="599010" cy="259045"/>
    <xdr:sp macro="" textlink="">
      <xdr:nvSpPr>
        <xdr:cNvPr id="401" name="普通建設事業費 （ うち新規整備　）最大値テキスト">
          <a:extLst>
            <a:ext uri="{FF2B5EF4-FFF2-40B4-BE49-F238E27FC236}">
              <a16:creationId xmlns:a16="http://schemas.microsoft.com/office/drawing/2014/main" id="{00000000-0008-0000-0600-000091010000}"/>
            </a:ext>
          </a:extLst>
        </xdr:cNvPr>
        <xdr:cNvSpPr txBox="1"/>
      </xdr:nvSpPr>
      <xdr:spPr>
        <a:xfrm>
          <a:off x="10528300" y="11811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322,841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35271</xdr:rowOff>
    </xdr:from>
    <xdr:to>
      <xdr:col>55</xdr:col>
      <xdr:colOff>88900</xdr:colOff>
      <xdr:row>70</xdr:row>
      <xdr:rowOff>35271</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10388600" y="12036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45219</xdr:rowOff>
    </xdr:from>
    <xdr:to>
      <xdr:col>55</xdr:col>
      <xdr:colOff>0</xdr:colOff>
      <xdr:row>78</xdr:row>
      <xdr:rowOff>78307</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9639300" y="13418319"/>
          <a:ext cx="838200" cy="33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24232</xdr:rowOff>
    </xdr:from>
    <xdr:ext cx="534377" cy="259045"/>
    <xdr:sp macro="" textlink="">
      <xdr:nvSpPr>
        <xdr:cNvPr id="404" name="普通建設事業費 （ うち新規整備　）平均値テキスト">
          <a:extLst>
            <a:ext uri="{FF2B5EF4-FFF2-40B4-BE49-F238E27FC236}">
              <a16:creationId xmlns:a16="http://schemas.microsoft.com/office/drawing/2014/main" id="{00000000-0008-0000-0600-000094010000}"/>
            </a:ext>
          </a:extLst>
        </xdr:cNvPr>
        <xdr:cNvSpPr txBox="1"/>
      </xdr:nvSpPr>
      <xdr:spPr>
        <a:xfrm>
          <a:off x="10528300" y="130544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1355</xdr:rowOff>
    </xdr:from>
    <xdr:to>
      <xdr:col>55</xdr:col>
      <xdr:colOff>50800</xdr:colOff>
      <xdr:row>77</xdr:row>
      <xdr:rowOff>102955</xdr:rowOff>
    </xdr:to>
    <xdr:sp macro="" textlink="">
      <xdr:nvSpPr>
        <xdr:cNvPr id="405" name="フローチャート: 判断 404">
          <a:extLst>
            <a:ext uri="{FF2B5EF4-FFF2-40B4-BE49-F238E27FC236}">
              <a16:creationId xmlns:a16="http://schemas.microsoft.com/office/drawing/2014/main" id="{00000000-0008-0000-0600-000095010000}"/>
            </a:ext>
          </a:extLst>
        </xdr:cNvPr>
        <xdr:cNvSpPr/>
      </xdr:nvSpPr>
      <xdr:spPr>
        <a:xfrm>
          <a:off x="10426700" y="13203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45219</xdr:rowOff>
    </xdr:from>
    <xdr:to>
      <xdr:col>50</xdr:col>
      <xdr:colOff>114300</xdr:colOff>
      <xdr:row>78</xdr:row>
      <xdr:rowOff>93924</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flipV="1">
          <a:off x="8750300" y="13418319"/>
          <a:ext cx="889000" cy="48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28138</xdr:rowOff>
    </xdr:from>
    <xdr:to>
      <xdr:col>50</xdr:col>
      <xdr:colOff>165100</xdr:colOff>
      <xdr:row>77</xdr:row>
      <xdr:rowOff>129738</xdr:rowOff>
    </xdr:to>
    <xdr:sp macro="" textlink="">
      <xdr:nvSpPr>
        <xdr:cNvPr id="407" name="フローチャート: 判断 406">
          <a:extLst>
            <a:ext uri="{FF2B5EF4-FFF2-40B4-BE49-F238E27FC236}">
              <a16:creationId xmlns:a16="http://schemas.microsoft.com/office/drawing/2014/main" id="{00000000-0008-0000-0600-000097010000}"/>
            </a:ext>
          </a:extLst>
        </xdr:cNvPr>
        <xdr:cNvSpPr/>
      </xdr:nvSpPr>
      <xdr:spPr>
        <a:xfrm>
          <a:off x="9588500" y="13229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146265</xdr:rowOff>
    </xdr:from>
    <xdr:ext cx="534377" cy="259045"/>
    <xdr:sp macro="" textlink="">
      <xdr:nvSpPr>
        <xdr:cNvPr id="408" name="テキスト ボックス 407">
          <a:extLst>
            <a:ext uri="{FF2B5EF4-FFF2-40B4-BE49-F238E27FC236}">
              <a16:creationId xmlns:a16="http://schemas.microsoft.com/office/drawing/2014/main" id="{00000000-0008-0000-0600-000098010000}"/>
            </a:ext>
          </a:extLst>
        </xdr:cNvPr>
        <xdr:cNvSpPr txBox="1"/>
      </xdr:nvSpPr>
      <xdr:spPr>
        <a:xfrm>
          <a:off x="9372111" y="130050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114554</xdr:rowOff>
    </xdr:from>
    <xdr:to>
      <xdr:col>45</xdr:col>
      <xdr:colOff>177800</xdr:colOff>
      <xdr:row>78</xdr:row>
      <xdr:rowOff>93924</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a:off x="7861300" y="13316204"/>
          <a:ext cx="889000" cy="150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167904</xdr:rowOff>
    </xdr:from>
    <xdr:to>
      <xdr:col>46</xdr:col>
      <xdr:colOff>38100</xdr:colOff>
      <xdr:row>77</xdr:row>
      <xdr:rowOff>98054</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8699500" y="13198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114581</xdr:rowOff>
    </xdr:from>
    <xdr:ext cx="534377"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8483111" y="129733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114554</xdr:rowOff>
    </xdr:from>
    <xdr:to>
      <xdr:col>41</xdr:col>
      <xdr:colOff>50800</xdr:colOff>
      <xdr:row>78</xdr:row>
      <xdr:rowOff>7341</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flipV="1">
          <a:off x="6972300" y="13316204"/>
          <a:ext cx="889000" cy="64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47876</xdr:rowOff>
    </xdr:from>
    <xdr:to>
      <xdr:col>41</xdr:col>
      <xdr:colOff>101600</xdr:colOff>
      <xdr:row>77</xdr:row>
      <xdr:rowOff>149476</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7810500" y="13249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166003</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7594111" y="13024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48475</xdr:rowOff>
    </xdr:from>
    <xdr:to>
      <xdr:col>36</xdr:col>
      <xdr:colOff>165100</xdr:colOff>
      <xdr:row>77</xdr:row>
      <xdr:rowOff>150075</xdr:rowOff>
    </xdr:to>
    <xdr:sp macro="" textlink="">
      <xdr:nvSpPr>
        <xdr:cNvPr id="415" name="フローチャート: 判断 414">
          <a:extLst>
            <a:ext uri="{FF2B5EF4-FFF2-40B4-BE49-F238E27FC236}">
              <a16:creationId xmlns:a16="http://schemas.microsoft.com/office/drawing/2014/main" id="{00000000-0008-0000-0600-00009F010000}"/>
            </a:ext>
          </a:extLst>
        </xdr:cNvPr>
        <xdr:cNvSpPr/>
      </xdr:nvSpPr>
      <xdr:spPr>
        <a:xfrm>
          <a:off x="6921500" y="13250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166602</xdr:rowOff>
    </xdr:from>
    <xdr:ext cx="534377"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6705111" y="130253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27507</xdr:rowOff>
    </xdr:from>
    <xdr:to>
      <xdr:col>55</xdr:col>
      <xdr:colOff>50800</xdr:colOff>
      <xdr:row>78</xdr:row>
      <xdr:rowOff>129107</xdr:rowOff>
    </xdr:to>
    <xdr:sp macro="" textlink="">
      <xdr:nvSpPr>
        <xdr:cNvPr id="422" name="楕円 421">
          <a:extLst>
            <a:ext uri="{FF2B5EF4-FFF2-40B4-BE49-F238E27FC236}">
              <a16:creationId xmlns:a16="http://schemas.microsoft.com/office/drawing/2014/main" id="{00000000-0008-0000-0600-0000A6010000}"/>
            </a:ext>
          </a:extLst>
        </xdr:cNvPr>
        <xdr:cNvSpPr/>
      </xdr:nvSpPr>
      <xdr:spPr>
        <a:xfrm>
          <a:off x="10426700" y="134006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113884</xdr:rowOff>
    </xdr:from>
    <xdr:ext cx="534377" cy="259045"/>
    <xdr:sp macro="" textlink="">
      <xdr:nvSpPr>
        <xdr:cNvPr id="423" name="普通建設事業費 （ うち新規整備　）該当値テキスト">
          <a:extLst>
            <a:ext uri="{FF2B5EF4-FFF2-40B4-BE49-F238E27FC236}">
              <a16:creationId xmlns:a16="http://schemas.microsoft.com/office/drawing/2014/main" id="{00000000-0008-0000-0600-0000A7010000}"/>
            </a:ext>
          </a:extLst>
        </xdr:cNvPr>
        <xdr:cNvSpPr txBox="1"/>
      </xdr:nvSpPr>
      <xdr:spPr>
        <a:xfrm>
          <a:off x="10528300" y="13315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165869</xdr:rowOff>
    </xdr:from>
    <xdr:to>
      <xdr:col>50</xdr:col>
      <xdr:colOff>165100</xdr:colOff>
      <xdr:row>78</xdr:row>
      <xdr:rowOff>96019</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9588500" y="13367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87146</xdr:rowOff>
    </xdr:from>
    <xdr:ext cx="534377"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9372111" y="134602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43124</xdr:rowOff>
    </xdr:from>
    <xdr:to>
      <xdr:col>46</xdr:col>
      <xdr:colOff>38100</xdr:colOff>
      <xdr:row>78</xdr:row>
      <xdr:rowOff>144724</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8699500" y="13416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135851</xdr:rowOff>
    </xdr:from>
    <xdr:ext cx="534377"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8483111" y="135089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63754</xdr:rowOff>
    </xdr:from>
    <xdr:to>
      <xdr:col>41</xdr:col>
      <xdr:colOff>101600</xdr:colOff>
      <xdr:row>77</xdr:row>
      <xdr:rowOff>165354</xdr:rowOff>
    </xdr:to>
    <xdr:sp macro="" textlink="">
      <xdr:nvSpPr>
        <xdr:cNvPr id="428" name="楕円 427">
          <a:extLst>
            <a:ext uri="{FF2B5EF4-FFF2-40B4-BE49-F238E27FC236}">
              <a16:creationId xmlns:a16="http://schemas.microsoft.com/office/drawing/2014/main" id="{00000000-0008-0000-0600-0000AC010000}"/>
            </a:ext>
          </a:extLst>
        </xdr:cNvPr>
        <xdr:cNvSpPr/>
      </xdr:nvSpPr>
      <xdr:spPr>
        <a:xfrm>
          <a:off x="7810500" y="13265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156481</xdr:rowOff>
    </xdr:from>
    <xdr:ext cx="534377"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7594111" y="13358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127991</xdr:rowOff>
    </xdr:from>
    <xdr:to>
      <xdr:col>36</xdr:col>
      <xdr:colOff>165100</xdr:colOff>
      <xdr:row>78</xdr:row>
      <xdr:rowOff>58141</xdr:rowOff>
    </xdr:to>
    <xdr:sp macro="" textlink="">
      <xdr:nvSpPr>
        <xdr:cNvPr id="430" name="楕円 429">
          <a:extLst>
            <a:ext uri="{FF2B5EF4-FFF2-40B4-BE49-F238E27FC236}">
              <a16:creationId xmlns:a16="http://schemas.microsoft.com/office/drawing/2014/main" id="{00000000-0008-0000-0600-0000AE010000}"/>
            </a:ext>
          </a:extLst>
        </xdr:cNvPr>
        <xdr:cNvSpPr/>
      </xdr:nvSpPr>
      <xdr:spPr>
        <a:xfrm>
          <a:off x="6921500" y="13329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49268</xdr:rowOff>
    </xdr:from>
    <xdr:ext cx="534377" cy="259045"/>
    <xdr:sp macro="" textlink="">
      <xdr:nvSpPr>
        <xdr:cNvPr id="431" name="テキスト ボックス 430">
          <a:extLst>
            <a:ext uri="{FF2B5EF4-FFF2-40B4-BE49-F238E27FC236}">
              <a16:creationId xmlns:a16="http://schemas.microsoft.com/office/drawing/2014/main" id="{00000000-0008-0000-0600-0000AF010000}"/>
            </a:ext>
          </a:extLst>
        </xdr:cNvPr>
        <xdr:cNvSpPr txBox="1"/>
      </xdr:nvSpPr>
      <xdr:spPr>
        <a:xfrm>
          <a:off x="6705111" y="13422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3" name="テキスト ボックス 452">
          <a:extLst>
            <a:ext uri="{FF2B5EF4-FFF2-40B4-BE49-F238E27FC236}">
              <a16:creationId xmlns:a16="http://schemas.microsoft.com/office/drawing/2014/main" id="{00000000-0008-0000-0600-0000C5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4" name="普通建設事業費 （ うち更新整備　）グラフ枠">
          <a:extLst>
            <a:ext uri="{FF2B5EF4-FFF2-40B4-BE49-F238E27FC236}">
              <a16:creationId xmlns:a16="http://schemas.microsoft.com/office/drawing/2014/main" id="{00000000-0008-0000-0600-0000C6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14194</xdr:rowOff>
    </xdr:from>
    <xdr:to>
      <xdr:col>54</xdr:col>
      <xdr:colOff>189865</xdr:colOff>
      <xdr:row>99</xdr:row>
      <xdr:rowOff>21321</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flipV="1">
          <a:off x="10475595" y="15616144"/>
          <a:ext cx="1270" cy="13787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25148</xdr:rowOff>
    </xdr:from>
    <xdr:ext cx="534377" cy="259045"/>
    <xdr:sp macro="" textlink="">
      <xdr:nvSpPr>
        <xdr:cNvPr id="456" name="普通建設事業費 （ うち更新整備　）最小値テキスト">
          <a:extLst>
            <a:ext uri="{FF2B5EF4-FFF2-40B4-BE49-F238E27FC236}">
              <a16:creationId xmlns:a16="http://schemas.microsoft.com/office/drawing/2014/main" id="{00000000-0008-0000-0600-0000C8010000}"/>
            </a:ext>
          </a:extLst>
        </xdr:cNvPr>
        <xdr:cNvSpPr txBox="1"/>
      </xdr:nvSpPr>
      <xdr:spPr>
        <a:xfrm>
          <a:off x="10528300" y="16998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21321</xdr:rowOff>
    </xdr:from>
    <xdr:to>
      <xdr:col>55</xdr:col>
      <xdr:colOff>88900</xdr:colOff>
      <xdr:row>99</xdr:row>
      <xdr:rowOff>21321</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10388600" y="169948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132321</xdr:rowOff>
    </xdr:from>
    <xdr:ext cx="599010" cy="259045"/>
    <xdr:sp macro="" textlink="">
      <xdr:nvSpPr>
        <xdr:cNvPr id="458" name="普通建設事業費 （ うち更新整備　）最大値テキスト">
          <a:extLst>
            <a:ext uri="{FF2B5EF4-FFF2-40B4-BE49-F238E27FC236}">
              <a16:creationId xmlns:a16="http://schemas.microsoft.com/office/drawing/2014/main" id="{00000000-0008-0000-0600-0000CA010000}"/>
            </a:ext>
          </a:extLst>
        </xdr:cNvPr>
        <xdr:cNvSpPr txBox="1"/>
      </xdr:nvSpPr>
      <xdr:spPr>
        <a:xfrm>
          <a:off x="10528300" y="15391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735,882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14194</xdr:rowOff>
    </xdr:from>
    <xdr:to>
      <xdr:col>55</xdr:col>
      <xdr:colOff>88900</xdr:colOff>
      <xdr:row>91</xdr:row>
      <xdr:rowOff>14194</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a:off x="10388600" y="15616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27098</xdr:rowOff>
    </xdr:from>
    <xdr:to>
      <xdr:col>55</xdr:col>
      <xdr:colOff>0</xdr:colOff>
      <xdr:row>97</xdr:row>
      <xdr:rowOff>147242</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flipV="1">
          <a:off x="9639300" y="16657748"/>
          <a:ext cx="838200" cy="120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70376</xdr:rowOff>
    </xdr:from>
    <xdr:ext cx="599010" cy="259045"/>
    <xdr:sp macro="" textlink="">
      <xdr:nvSpPr>
        <xdr:cNvPr id="461" name="普通建設事業費 （ うち更新整備　）平均値テキスト">
          <a:extLst>
            <a:ext uri="{FF2B5EF4-FFF2-40B4-BE49-F238E27FC236}">
              <a16:creationId xmlns:a16="http://schemas.microsoft.com/office/drawing/2014/main" id="{00000000-0008-0000-0600-0000CD010000}"/>
            </a:ext>
          </a:extLst>
        </xdr:cNvPr>
        <xdr:cNvSpPr txBox="1"/>
      </xdr:nvSpPr>
      <xdr:spPr>
        <a:xfrm>
          <a:off x="10528300" y="167010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91949</xdr:rowOff>
    </xdr:from>
    <xdr:to>
      <xdr:col>55</xdr:col>
      <xdr:colOff>50800</xdr:colOff>
      <xdr:row>98</xdr:row>
      <xdr:rowOff>22099</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10426700" y="16722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75614</xdr:rowOff>
    </xdr:from>
    <xdr:to>
      <xdr:col>50</xdr:col>
      <xdr:colOff>114300</xdr:colOff>
      <xdr:row>97</xdr:row>
      <xdr:rowOff>147242</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8750300" y="16706264"/>
          <a:ext cx="889000" cy="71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127798</xdr:rowOff>
    </xdr:from>
    <xdr:to>
      <xdr:col>50</xdr:col>
      <xdr:colOff>165100</xdr:colOff>
      <xdr:row>98</xdr:row>
      <xdr:rowOff>57948</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9588500" y="16758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49075</xdr:rowOff>
    </xdr:from>
    <xdr:ext cx="59901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9339795" y="168511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60170</xdr:rowOff>
    </xdr:from>
    <xdr:to>
      <xdr:col>45</xdr:col>
      <xdr:colOff>177800</xdr:colOff>
      <xdr:row>97</xdr:row>
      <xdr:rowOff>75614</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a:off x="7861300" y="16690820"/>
          <a:ext cx="889000" cy="15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123413</xdr:rowOff>
    </xdr:from>
    <xdr:to>
      <xdr:col>46</xdr:col>
      <xdr:colOff>38100</xdr:colOff>
      <xdr:row>98</xdr:row>
      <xdr:rowOff>53563</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8699500" y="16754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44690</xdr:rowOff>
    </xdr:from>
    <xdr:ext cx="599010"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8450795" y="168467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91</xdr:row>
      <xdr:rowOff>44469</xdr:rowOff>
    </xdr:from>
    <xdr:to>
      <xdr:col>41</xdr:col>
      <xdr:colOff>50800</xdr:colOff>
      <xdr:row>97</xdr:row>
      <xdr:rowOff>60170</xdr:rowOff>
    </xdr:to>
    <xdr:cxnSp macro="">
      <xdr:nvCxnSpPr>
        <xdr:cNvPr id="469" name="直線コネクタ 468">
          <a:extLst>
            <a:ext uri="{FF2B5EF4-FFF2-40B4-BE49-F238E27FC236}">
              <a16:creationId xmlns:a16="http://schemas.microsoft.com/office/drawing/2014/main" id="{00000000-0008-0000-0600-0000D5010000}"/>
            </a:ext>
          </a:extLst>
        </xdr:cNvPr>
        <xdr:cNvCxnSpPr/>
      </xdr:nvCxnSpPr>
      <xdr:spPr>
        <a:xfrm>
          <a:off x="6972300" y="15646419"/>
          <a:ext cx="889000" cy="1044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133534</xdr:rowOff>
    </xdr:from>
    <xdr:to>
      <xdr:col>41</xdr:col>
      <xdr:colOff>101600</xdr:colOff>
      <xdr:row>98</xdr:row>
      <xdr:rowOff>63684</xdr:rowOff>
    </xdr:to>
    <xdr:sp macro="" textlink="">
      <xdr:nvSpPr>
        <xdr:cNvPr id="470" name="フローチャート: 判断 469">
          <a:extLst>
            <a:ext uri="{FF2B5EF4-FFF2-40B4-BE49-F238E27FC236}">
              <a16:creationId xmlns:a16="http://schemas.microsoft.com/office/drawing/2014/main" id="{00000000-0008-0000-0600-0000D6010000}"/>
            </a:ext>
          </a:extLst>
        </xdr:cNvPr>
        <xdr:cNvSpPr/>
      </xdr:nvSpPr>
      <xdr:spPr>
        <a:xfrm>
          <a:off x="7810500" y="16764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54811</xdr:rowOff>
    </xdr:from>
    <xdr:ext cx="59901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7561795" y="16856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100912</xdr:rowOff>
    </xdr:from>
    <xdr:to>
      <xdr:col>36</xdr:col>
      <xdr:colOff>165100</xdr:colOff>
      <xdr:row>98</xdr:row>
      <xdr:rowOff>31062</xdr:rowOff>
    </xdr:to>
    <xdr:sp macro="" textlink="">
      <xdr:nvSpPr>
        <xdr:cNvPr id="472" name="フローチャート: 判断 471">
          <a:extLst>
            <a:ext uri="{FF2B5EF4-FFF2-40B4-BE49-F238E27FC236}">
              <a16:creationId xmlns:a16="http://schemas.microsoft.com/office/drawing/2014/main" id="{00000000-0008-0000-0600-0000D8010000}"/>
            </a:ext>
          </a:extLst>
        </xdr:cNvPr>
        <xdr:cNvSpPr/>
      </xdr:nvSpPr>
      <xdr:spPr>
        <a:xfrm>
          <a:off x="6921500" y="16731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22189</xdr:rowOff>
    </xdr:from>
    <xdr:ext cx="59901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6672795" y="168242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147748</xdr:rowOff>
    </xdr:from>
    <xdr:to>
      <xdr:col>55</xdr:col>
      <xdr:colOff>50800</xdr:colOff>
      <xdr:row>97</xdr:row>
      <xdr:rowOff>77898</xdr:rowOff>
    </xdr:to>
    <xdr:sp macro="" textlink="">
      <xdr:nvSpPr>
        <xdr:cNvPr id="479" name="楕円 478">
          <a:extLst>
            <a:ext uri="{FF2B5EF4-FFF2-40B4-BE49-F238E27FC236}">
              <a16:creationId xmlns:a16="http://schemas.microsoft.com/office/drawing/2014/main" id="{00000000-0008-0000-0600-0000DF010000}"/>
            </a:ext>
          </a:extLst>
        </xdr:cNvPr>
        <xdr:cNvSpPr/>
      </xdr:nvSpPr>
      <xdr:spPr>
        <a:xfrm>
          <a:off x="10426700" y="16606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170625</xdr:rowOff>
    </xdr:from>
    <xdr:ext cx="599010" cy="259045"/>
    <xdr:sp macro="" textlink="">
      <xdr:nvSpPr>
        <xdr:cNvPr id="480" name="普通建設事業費 （ うち更新整備　）該当値テキスト">
          <a:extLst>
            <a:ext uri="{FF2B5EF4-FFF2-40B4-BE49-F238E27FC236}">
              <a16:creationId xmlns:a16="http://schemas.microsoft.com/office/drawing/2014/main" id="{00000000-0008-0000-0600-0000E0010000}"/>
            </a:ext>
          </a:extLst>
        </xdr:cNvPr>
        <xdr:cNvSpPr txBox="1"/>
      </xdr:nvSpPr>
      <xdr:spPr>
        <a:xfrm>
          <a:off x="10528300" y="164583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189,109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96442</xdr:rowOff>
    </xdr:from>
    <xdr:to>
      <xdr:col>50</xdr:col>
      <xdr:colOff>165100</xdr:colOff>
      <xdr:row>98</xdr:row>
      <xdr:rowOff>26592</xdr:rowOff>
    </xdr:to>
    <xdr:sp macro="" textlink="">
      <xdr:nvSpPr>
        <xdr:cNvPr id="481" name="楕円 480">
          <a:extLst>
            <a:ext uri="{FF2B5EF4-FFF2-40B4-BE49-F238E27FC236}">
              <a16:creationId xmlns:a16="http://schemas.microsoft.com/office/drawing/2014/main" id="{00000000-0008-0000-0600-0000E1010000}"/>
            </a:ext>
          </a:extLst>
        </xdr:cNvPr>
        <xdr:cNvSpPr/>
      </xdr:nvSpPr>
      <xdr:spPr>
        <a:xfrm>
          <a:off x="9588500" y="16727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43119</xdr:rowOff>
    </xdr:from>
    <xdr:ext cx="59901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9339795" y="165023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24814</xdr:rowOff>
    </xdr:from>
    <xdr:to>
      <xdr:col>46</xdr:col>
      <xdr:colOff>38100</xdr:colOff>
      <xdr:row>97</xdr:row>
      <xdr:rowOff>126414</xdr:rowOff>
    </xdr:to>
    <xdr:sp macro="" textlink="">
      <xdr:nvSpPr>
        <xdr:cNvPr id="483" name="楕円 482">
          <a:extLst>
            <a:ext uri="{FF2B5EF4-FFF2-40B4-BE49-F238E27FC236}">
              <a16:creationId xmlns:a16="http://schemas.microsoft.com/office/drawing/2014/main" id="{00000000-0008-0000-0600-0000E3010000}"/>
            </a:ext>
          </a:extLst>
        </xdr:cNvPr>
        <xdr:cNvSpPr/>
      </xdr:nvSpPr>
      <xdr:spPr>
        <a:xfrm>
          <a:off x="8699500" y="16655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142941</xdr:rowOff>
    </xdr:from>
    <xdr:ext cx="599010" cy="259045"/>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8450795" y="164306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9370</xdr:rowOff>
    </xdr:from>
    <xdr:to>
      <xdr:col>41</xdr:col>
      <xdr:colOff>101600</xdr:colOff>
      <xdr:row>97</xdr:row>
      <xdr:rowOff>110970</xdr:rowOff>
    </xdr:to>
    <xdr:sp macro="" textlink="">
      <xdr:nvSpPr>
        <xdr:cNvPr id="485" name="楕円 484">
          <a:extLst>
            <a:ext uri="{FF2B5EF4-FFF2-40B4-BE49-F238E27FC236}">
              <a16:creationId xmlns:a16="http://schemas.microsoft.com/office/drawing/2014/main" id="{00000000-0008-0000-0600-0000E5010000}"/>
            </a:ext>
          </a:extLst>
        </xdr:cNvPr>
        <xdr:cNvSpPr/>
      </xdr:nvSpPr>
      <xdr:spPr>
        <a:xfrm>
          <a:off x="7810500" y="16640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127497</xdr:rowOff>
    </xdr:from>
    <xdr:ext cx="599010"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7561795" y="164152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90</xdr:row>
      <xdr:rowOff>165119</xdr:rowOff>
    </xdr:from>
    <xdr:to>
      <xdr:col>36</xdr:col>
      <xdr:colOff>165100</xdr:colOff>
      <xdr:row>91</xdr:row>
      <xdr:rowOff>95269</xdr:rowOff>
    </xdr:to>
    <xdr:sp macro="" textlink="">
      <xdr:nvSpPr>
        <xdr:cNvPr id="487" name="楕円 486">
          <a:extLst>
            <a:ext uri="{FF2B5EF4-FFF2-40B4-BE49-F238E27FC236}">
              <a16:creationId xmlns:a16="http://schemas.microsoft.com/office/drawing/2014/main" id="{00000000-0008-0000-0600-0000E7010000}"/>
            </a:ext>
          </a:extLst>
        </xdr:cNvPr>
        <xdr:cNvSpPr/>
      </xdr:nvSpPr>
      <xdr:spPr>
        <a:xfrm>
          <a:off x="6921500" y="15595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89</xdr:row>
      <xdr:rowOff>111796</xdr:rowOff>
    </xdr:from>
    <xdr:ext cx="599010" cy="259045"/>
    <xdr:sp macro="" textlink="">
      <xdr:nvSpPr>
        <xdr:cNvPr id="488" name="テキスト ボックス 487">
          <a:extLst>
            <a:ext uri="{FF2B5EF4-FFF2-40B4-BE49-F238E27FC236}">
              <a16:creationId xmlns:a16="http://schemas.microsoft.com/office/drawing/2014/main" id="{00000000-0008-0000-0600-0000E8010000}"/>
            </a:ext>
          </a:extLst>
        </xdr:cNvPr>
        <xdr:cNvSpPr txBox="1"/>
      </xdr:nvSpPr>
      <xdr:spPr>
        <a:xfrm>
          <a:off x="6672795" y="153708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4" name="テキスト ボックス 503">
          <a:extLst>
            <a:ext uri="{FF2B5EF4-FFF2-40B4-BE49-F238E27FC236}">
              <a16:creationId xmlns:a16="http://schemas.microsoft.com/office/drawing/2014/main" id="{00000000-0008-0000-0600-0000F8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10" name="テキスト ボックス 509">
          <a:extLst>
            <a:ext uri="{FF2B5EF4-FFF2-40B4-BE49-F238E27FC236}">
              <a16:creationId xmlns:a16="http://schemas.microsoft.com/office/drawing/2014/main" id="{00000000-0008-0000-0600-0000FE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災害復旧事業費グラフ枠">
          <a:extLst>
            <a:ext uri="{FF2B5EF4-FFF2-40B4-BE49-F238E27FC236}">
              <a16:creationId xmlns:a16="http://schemas.microsoft.com/office/drawing/2014/main" id="{00000000-0008-0000-06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49175</xdr:rowOff>
    </xdr:from>
    <xdr:to>
      <xdr:col>85</xdr:col>
      <xdr:colOff>126364</xdr:colOff>
      <xdr:row>39</xdr:row>
      <xdr:rowOff>98878</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flipV="1">
          <a:off x="16317595" y="5364125"/>
          <a:ext cx="1269" cy="14213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102705</xdr:rowOff>
    </xdr:from>
    <xdr:ext cx="249299" cy="259045"/>
    <xdr:sp macro="" textlink="">
      <xdr:nvSpPr>
        <xdr:cNvPr id="515" name="災害復旧事業費最小値テキスト">
          <a:extLst>
            <a:ext uri="{FF2B5EF4-FFF2-40B4-BE49-F238E27FC236}">
              <a16:creationId xmlns:a16="http://schemas.microsoft.com/office/drawing/2014/main" id="{00000000-0008-0000-0600-000003020000}"/>
            </a:ext>
          </a:extLst>
        </xdr:cNvPr>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167302</xdr:rowOff>
    </xdr:from>
    <xdr:ext cx="599010" cy="259045"/>
    <xdr:sp macro="" textlink="">
      <xdr:nvSpPr>
        <xdr:cNvPr id="517" name="災害復旧事業費最大値テキスト">
          <a:extLst>
            <a:ext uri="{FF2B5EF4-FFF2-40B4-BE49-F238E27FC236}">
              <a16:creationId xmlns:a16="http://schemas.microsoft.com/office/drawing/2014/main" id="{00000000-0008-0000-0600-000005020000}"/>
            </a:ext>
          </a:extLst>
        </xdr:cNvPr>
        <xdr:cNvSpPr txBox="1"/>
      </xdr:nvSpPr>
      <xdr:spPr>
        <a:xfrm>
          <a:off x="16370300" y="51393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130,566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49175</xdr:rowOff>
    </xdr:from>
    <xdr:to>
      <xdr:col>86</xdr:col>
      <xdr:colOff>25400</xdr:colOff>
      <xdr:row>31</xdr:row>
      <xdr:rowOff>49175</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6230600" y="53641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36917</xdr:rowOff>
    </xdr:from>
    <xdr:to>
      <xdr:col>85</xdr:col>
      <xdr:colOff>127000</xdr:colOff>
      <xdr:row>38</xdr:row>
      <xdr:rowOff>84945</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a:off x="15481300" y="6380567"/>
          <a:ext cx="838200" cy="219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64878</xdr:rowOff>
    </xdr:from>
    <xdr:ext cx="534377" cy="259045"/>
    <xdr:sp macro="" textlink="">
      <xdr:nvSpPr>
        <xdr:cNvPr id="520" name="災害復旧事業費平均値テキスト">
          <a:extLst>
            <a:ext uri="{FF2B5EF4-FFF2-40B4-BE49-F238E27FC236}">
              <a16:creationId xmlns:a16="http://schemas.microsoft.com/office/drawing/2014/main" id="{00000000-0008-0000-0600-000008020000}"/>
            </a:ext>
          </a:extLst>
        </xdr:cNvPr>
        <xdr:cNvSpPr txBox="1"/>
      </xdr:nvSpPr>
      <xdr:spPr>
        <a:xfrm>
          <a:off x="16370300" y="657997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86451</xdr:rowOff>
    </xdr:from>
    <xdr:to>
      <xdr:col>85</xdr:col>
      <xdr:colOff>177800</xdr:colOff>
      <xdr:row>39</xdr:row>
      <xdr:rowOff>16601</xdr:rowOff>
    </xdr:to>
    <xdr:sp macro="" textlink="">
      <xdr:nvSpPr>
        <xdr:cNvPr id="521" name="フローチャート: 判断 520">
          <a:extLst>
            <a:ext uri="{FF2B5EF4-FFF2-40B4-BE49-F238E27FC236}">
              <a16:creationId xmlns:a16="http://schemas.microsoft.com/office/drawing/2014/main" id="{00000000-0008-0000-0600-000009020000}"/>
            </a:ext>
          </a:extLst>
        </xdr:cNvPr>
        <xdr:cNvSpPr/>
      </xdr:nvSpPr>
      <xdr:spPr>
        <a:xfrm>
          <a:off x="16268700" y="6601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36917</xdr:rowOff>
    </xdr:from>
    <xdr:to>
      <xdr:col>81</xdr:col>
      <xdr:colOff>50800</xdr:colOff>
      <xdr:row>37</xdr:row>
      <xdr:rowOff>122599</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flipV="1">
          <a:off x="14592300" y="6380567"/>
          <a:ext cx="889000" cy="85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42059</xdr:rowOff>
    </xdr:from>
    <xdr:to>
      <xdr:col>81</xdr:col>
      <xdr:colOff>101600</xdr:colOff>
      <xdr:row>38</xdr:row>
      <xdr:rowOff>143659</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5430500" y="65571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134786</xdr:rowOff>
    </xdr:from>
    <xdr:ext cx="534377"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5214111" y="66498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122599</xdr:rowOff>
    </xdr:from>
    <xdr:to>
      <xdr:col>76</xdr:col>
      <xdr:colOff>114300</xdr:colOff>
      <xdr:row>38</xdr:row>
      <xdr:rowOff>52157</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flipV="1">
          <a:off x="13703300" y="6466249"/>
          <a:ext cx="889000" cy="101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60368</xdr:rowOff>
    </xdr:from>
    <xdr:to>
      <xdr:col>76</xdr:col>
      <xdr:colOff>165100</xdr:colOff>
      <xdr:row>38</xdr:row>
      <xdr:rowOff>161968</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4541500" y="6575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153095</xdr:rowOff>
    </xdr:from>
    <xdr:ext cx="534377"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4325111" y="66681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52157</xdr:rowOff>
    </xdr:from>
    <xdr:to>
      <xdr:col>71</xdr:col>
      <xdr:colOff>177800</xdr:colOff>
      <xdr:row>39</xdr:row>
      <xdr:rowOff>39084</xdr:rowOff>
    </xdr:to>
    <xdr:cxnSp macro="">
      <xdr:nvCxnSpPr>
        <xdr:cNvPr id="528" name="直線コネクタ 527">
          <a:extLst>
            <a:ext uri="{FF2B5EF4-FFF2-40B4-BE49-F238E27FC236}">
              <a16:creationId xmlns:a16="http://schemas.microsoft.com/office/drawing/2014/main" id="{00000000-0008-0000-0600-000010020000}"/>
            </a:ext>
          </a:extLst>
        </xdr:cNvPr>
        <xdr:cNvCxnSpPr/>
      </xdr:nvCxnSpPr>
      <xdr:spPr>
        <a:xfrm flipV="1">
          <a:off x="12814300" y="6567257"/>
          <a:ext cx="889000" cy="1583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70993</xdr:rowOff>
    </xdr:from>
    <xdr:to>
      <xdr:col>72</xdr:col>
      <xdr:colOff>38100</xdr:colOff>
      <xdr:row>39</xdr:row>
      <xdr:rowOff>1143</xdr:rowOff>
    </xdr:to>
    <xdr:sp macro="" textlink="">
      <xdr:nvSpPr>
        <xdr:cNvPr id="529" name="フローチャート: 判断 528">
          <a:extLst>
            <a:ext uri="{FF2B5EF4-FFF2-40B4-BE49-F238E27FC236}">
              <a16:creationId xmlns:a16="http://schemas.microsoft.com/office/drawing/2014/main" id="{00000000-0008-0000-0600-000011020000}"/>
            </a:ext>
          </a:extLst>
        </xdr:cNvPr>
        <xdr:cNvSpPr/>
      </xdr:nvSpPr>
      <xdr:spPr>
        <a:xfrm>
          <a:off x="13652500" y="6586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163720</xdr:rowOff>
    </xdr:from>
    <xdr:ext cx="534377"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3436111" y="6678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19231</xdr:rowOff>
    </xdr:from>
    <xdr:to>
      <xdr:col>67</xdr:col>
      <xdr:colOff>101600</xdr:colOff>
      <xdr:row>38</xdr:row>
      <xdr:rowOff>120831</xdr:rowOff>
    </xdr:to>
    <xdr:sp macro="" textlink="">
      <xdr:nvSpPr>
        <xdr:cNvPr id="531" name="フローチャート: 判断 530">
          <a:extLst>
            <a:ext uri="{FF2B5EF4-FFF2-40B4-BE49-F238E27FC236}">
              <a16:creationId xmlns:a16="http://schemas.microsoft.com/office/drawing/2014/main" id="{00000000-0008-0000-0600-000013020000}"/>
            </a:ext>
          </a:extLst>
        </xdr:cNvPr>
        <xdr:cNvSpPr/>
      </xdr:nvSpPr>
      <xdr:spPr>
        <a:xfrm>
          <a:off x="12763500" y="6534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137358</xdr:rowOff>
    </xdr:from>
    <xdr:ext cx="534377"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2547111" y="63095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34145</xdr:rowOff>
    </xdr:from>
    <xdr:to>
      <xdr:col>85</xdr:col>
      <xdr:colOff>177800</xdr:colOff>
      <xdr:row>38</xdr:row>
      <xdr:rowOff>135745</xdr:rowOff>
    </xdr:to>
    <xdr:sp macro="" textlink="">
      <xdr:nvSpPr>
        <xdr:cNvPr id="538" name="楕円 537">
          <a:extLst>
            <a:ext uri="{FF2B5EF4-FFF2-40B4-BE49-F238E27FC236}">
              <a16:creationId xmlns:a16="http://schemas.microsoft.com/office/drawing/2014/main" id="{00000000-0008-0000-0600-00001A020000}"/>
            </a:ext>
          </a:extLst>
        </xdr:cNvPr>
        <xdr:cNvSpPr/>
      </xdr:nvSpPr>
      <xdr:spPr>
        <a:xfrm>
          <a:off x="16268700" y="6549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57022</xdr:rowOff>
    </xdr:from>
    <xdr:ext cx="534377" cy="259045"/>
    <xdr:sp macro="" textlink="">
      <xdr:nvSpPr>
        <xdr:cNvPr id="539" name="災害復旧事業費該当値テキスト">
          <a:extLst>
            <a:ext uri="{FF2B5EF4-FFF2-40B4-BE49-F238E27FC236}">
              <a16:creationId xmlns:a16="http://schemas.microsoft.com/office/drawing/2014/main" id="{00000000-0008-0000-0600-00001B020000}"/>
            </a:ext>
          </a:extLst>
        </xdr:cNvPr>
        <xdr:cNvSpPr txBox="1"/>
      </xdr:nvSpPr>
      <xdr:spPr>
        <a:xfrm>
          <a:off x="16370300" y="6400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157567</xdr:rowOff>
    </xdr:from>
    <xdr:to>
      <xdr:col>81</xdr:col>
      <xdr:colOff>101600</xdr:colOff>
      <xdr:row>37</xdr:row>
      <xdr:rowOff>87717</xdr:rowOff>
    </xdr:to>
    <xdr:sp macro="" textlink="">
      <xdr:nvSpPr>
        <xdr:cNvPr id="540" name="楕円 539">
          <a:extLst>
            <a:ext uri="{FF2B5EF4-FFF2-40B4-BE49-F238E27FC236}">
              <a16:creationId xmlns:a16="http://schemas.microsoft.com/office/drawing/2014/main" id="{00000000-0008-0000-0600-00001C020000}"/>
            </a:ext>
          </a:extLst>
        </xdr:cNvPr>
        <xdr:cNvSpPr/>
      </xdr:nvSpPr>
      <xdr:spPr>
        <a:xfrm>
          <a:off x="15430500" y="6329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104244</xdr:rowOff>
    </xdr:from>
    <xdr:ext cx="534377"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5214111" y="61049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71799</xdr:rowOff>
    </xdr:from>
    <xdr:to>
      <xdr:col>76</xdr:col>
      <xdr:colOff>165100</xdr:colOff>
      <xdr:row>38</xdr:row>
      <xdr:rowOff>1949</xdr:rowOff>
    </xdr:to>
    <xdr:sp macro="" textlink="">
      <xdr:nvSpPr>
        <xdr:cNvPr id="542" name="楕円 541">
          <a:extLst>
            <a:ext uri="{FF2B5EF4-FFF2-40B4-BE49-F238E27FC236}">
              <a16:creationId xmlns:a16="http://schemas.microsoft.com/office/drawing/2014/main" id="{00000000-0008-0000-0600-00001E020000}"/>
            </a:ext>
          </a:extLst>
        </xdr:cNvPr>
        <xdr:cNvSpPr/>
      </xdr:nvSpPr>
      <xdr:spPr>
        <a:xfrm>
          <a:off x="14541500" y="6415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18476</xdr:rowOff>
    </xdr:from>
    <xdr:ext cx="534377" cy="259045"/>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4325111" y="61906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1357</xdr:rowOff>
    </xdr:from>
    <xdr:to>
      <xdr:col>72</xdr:col>
      <xdr:colOff>38100</xdr:colOff>
      <xdr:row>38</xdr:row>
      <xdr:rowOff>102957</xdr:rowOff>
    </xdr:to>
    <xdr:sp macro="" textlink="">
      <xdr:nvSpPr>
        <xdr:cNvPr id="544" name="楕円 543">
          <a:extLst>
            <a:ext uri="{FF2B5EF4-FFF2-40B4-BE49-F238E27FC236}">
              <a16:creationId xmlns:a16="http://schemas.microsoft.com/office/drawing/2014/main" id="{00000000-0008-0000-0600-000020020000}"/>
            </a:ext>
          </a:extLst>
        </xdr:cNvPr>
        <xdr:cNvSpPr/>
      </xdr:nvSpPr>
      <xdr:spPr>
        <a:xfrm>
          <a:off x="13652500" y="6516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119484</xdr:rowOff>
    </xdr:from>
    <xdr:ext cx="534377" cy="259045"/>
    <xdr:sp macro="" textlink="">
      <xdr:nvSpPr>
        <xdr:cNvPr id="545" name="テキスト ボックス 544">
          <a:extLst>
            <a:ext uri="{FF2B5EF4-FFF2-40B4-BE49-F238E27FC236}">
              <a16:creationId xmlns:a16="http://schemas.microsoft.com/office/drawing/2014/main" id="{00000000-0008-0000-0600-000021020000}"/>
            </a:ext>
          </a:extLst>
        </xdr:cNvPr>
        <xdr:cNvSpPr txBox="1"/>
      </xdr:nvSpPr>
      <xdr:spPr>
        <a:xfrm>
          <a:off x="13436111" y="6291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159734</xdr:rowOff>
    </xdr:from>
    <xdr:to>
      <xdr:col>67</xdr:col>
      <xdr:colOff>101600</xdr:colOff>
      <xdr:row>39</xdr:row>
      <xdr:rowOff>89884</xdr:rowOff>
    </xdr:to>
    <xdr:sp macro="" textlink="">
      <xdr:nvSpPr>
        <xdr:cNvPr id="546" name="楕円 545">
          <a:extLst>
            <a:ext uri="{FF2B5EF4-FFF2-40B4-BE49-F238E27FC236}">
              <a16:creationId xmlns:a16="http://schemas.microsoft.com/office/drawing/2014/main" id="{00000000-0008-0000-0600-000022020000}"/>
            </a:ext>
          </a:extLst>
        </xdr:cNvPr>
        <xdr:cNvSpPr/>
      </xdr:nvSpPr>
      <xdr:spPr>
        <a:xfrm>
          <a:off x="12763500" y="6674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81011</xdr:rowOff>
    </xdr:from>
    <xdr:ext cx="469744" cy="259045"/>
    <xdr:sp macro=""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2579428" y="6767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6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9" name="テキスト ボックス 558">
          <a:extLst>
            <a:ext uri="{FF2B5EF4-FFF2-40B4-BE49-F238E27FC236}">
              <a16:creationId xmlns:a16="http://schemas.microsoft.com/office/drawing/2014/main" id="{00000000-0008-0000-0600-00002F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55</xdr:row>
      <xdr:rowOff>54627</xdr:rowOff>
    </xdr:from>
    <xdr:ext cx="248786" cy="259045"/>
    <xdr:sp macro="" textlink="">
      <xdr:nvSpPr>
        <xdr:cNvPr id="561" name="テキスト ボックス 560">
          <a:extLst>
            <a:ext uri="{FF2B5EF4-FFF2-40B4-BE49-F238E27FC236}">
              <a16:creationId xmlns:a16="http://schemas.microsoft.com/office/drawing/2014/main" id="{00000000-0008-0000-0600-000031020000}"/>
            </a:ext>
          </a:extLst>
        </xdr:cNvPr>
        <xdr:cNvSpPr txBox="1"/>
      </xdr:nvSpPr>
      <xdr:spPr>
        <a:xfrm>
          <a:off x="12197214" y="94843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52</xdr:row>
      <xdr:rowOff>111777</xdr:rowOff>
    </xdr:from>
    <xdr:ext cx="248786" cy="259045"/>
    <xdr:sp macro="" textlink="">
      <xdr:nvSpPr>
        <xdr:cNvPr id="563" name="テキスト ボックス 562">
          <a:extLst>
            <a:ext uri="{FF2B5EF4-FFF2-40B4-BE49-F238E27FC236}">
              <a16:creationId xmlns:a16="http://schemas.microsoft.com/office/drawing/2014/main" id="{00000000-0008-0000-0600-000033020000}"/>
            </a:ext>
          </a:extLst>
        </xdr:cNvPr>
        <xdr:cNvSpPr txBox="1"/>
      </xdr:nvSpPr>
      <xdr:spPr>
        <a:xfrm>
          <a:off x="12197214" y="90271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49</xdr:row>
      <xdr:rowOff>168927</xdr:rowOff>
    </xdr:from>
    <xdr:ext cx="248786" cy="259045"/>
    <xdr:sp macro="" textlink="">
      <xdr:nvSpPr>
        <xdr:cNvPr id="565" name="テキスト ボックス 564">
          <a:extLst>
            <a:ext uri="{FF2B5EF4-FFF2-40B4-BE49-F238E27FC236}">
              <a16:creationId xmlns:a16="http://schemas.microsoft.com/office/drawing/2014/main" id="{00000000-0008-0000-0600-000035020000}"/>
            </a:ext>
          </a:extLst>
        </xdr:cNvPr>
        <xdr:cNvSpPr txBox="1"/>
      </xdr:nvSpPr>
      <xdr:spPr>
        <a:xfrm>
          <a:off x="12197214" y="85699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7" name="テキスト ボックス 566">
          <a:extLst>
            <a:ext uri="{FF2B5EF4-FFF2-40B4-BE49-F238E27FC236}">
              <a16:creationId xmlns:a16="http://schemas.microsoft.com/office/drawing/2014/main" id="{00000000-0008-0000-0600-000037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8" name="失業対策事業費グラフ枠">
          <a:extLst>
            <a:ext uri="{FF2B5EF4-FFF2-40B4-BE49-F238E27FC236}">
              <a16:creationId xmlns:a16="http://schemas.microsoft.com/office/drawing/2014/main" id="{00000000-0008-0000-0600-000038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58</xdr:row>
      <xdr:rowOff>139700</xdr:rowOff>
    </xdr:from>
    <xdr:to>
      <xdr:col>85</xdr:col>
      <xdr:colOff>126364</xdr:colOff>
      <xdr:row>58</xdr:row>
      <xdr:rowOff>139700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6317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10177</xdr:rowOff>
    </xdr:from>
    <xdr:ext cx="249299" cy="259045"/>
    <xdr:sp macro="" textlink="">
      <xdr:nvSpPr>
        <xdr:cNvPr id="570" name="失業対策事業費最小値テキスト">
          <a:extLst>
            <a:ext uri="{FF2B5EF4-FFF2-40B4-BE49-F238E27FC236}">
              <a16:creationId xmlns:a16="http://schemas.microsoft.com/office/drawing/2014/main" id="{00000000-0008-0000-0600-00003A020000}"/>
            </a:ext>
          </a:extLst>
        </xdr:cNvPr>
        <xdr:cNvSpPr txBox="1"/>
      </xdr:nvSpPr>
      <xdr:spPr>
        <a:xfrm>
          <a:off x="16370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10177</xdr:rowOff>
    </xdr:from>
    <xdr:ext cx="249299" cy="259045"/>
    <xdr:sp macro="" textlink="">
      <xdr:nvSpPr>
        <xdr:cNvPr id="572" name="失業対策事業費最大値テキスト">
          <a:extLst>
            <a:ext uri="{FF2B5EF4-FFF2-40B4-BE49-F238E27FC236}">
              <a16:creationId xmlns:a16="http://schemas.microsoft.com/office/drawing/2014/main" id="{00000000-0008-0000-0600-00003C020000}"/>
            </a:ext>
          </a:extLst>
        </xdr:cNvPr>
        <xdr:cNvSpPr txBox="1"/>
      </xdr:nvSpPr>
      <xdr:spPr>
        <a:xfrm>
          <a:off x="16370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73" name="直線コネクタ 572">
          <a:extLst>
            <a:ext uri="{FF2B5EF4-FFF2-40B4-BE49-F238E27FC236}">
              <a16:creationId xmlns:a16="http://schemas.microsoft.com/office/drawing/2014/main" id="{00000000-0008-0000-0600-00003D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67327</xdr:rowOff>
    </xdr:from>
    <xdr:ext cx="249299" cy="259045"/>
    <xdr:sp macro="" textlink="">
      <xdr:nvSpPr>
        <xdr:cNvPr id="575" name="失業対策事業費平均値テキスト">
          <a:extLst>
            <a:ext uri="{FF2B5EF4-FFF2-40B4-BE49-F238E27FC236}">
              <a16:creationId xmlns:a16="http://schemas.microsoft.com/office/drawing/2014/main" id="{00000000-0008-0000-0600-00003F020000}"/>
            </a:ext>
          </a:extLst>
        </xdr:cNvPr>
        <xdr:cNvSpPr txBox="1"/>
      </xdr:nvSpPr>
      <xdr:spPr>
        <a:xfrm>
          <a:off x="16370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76" name="フローチャート: 判断 575">
          <a:extLst>
            <a:ext uri="{FF2B5EF4-FFF2-40B4-BE49-F238E27FC236}">
              <a16:creationId xmlns:a16="http://schemas.microsoft.com/office/drawing/2014/main" id="{00000000-0008-0000-0600-000040020000}"/>
            </a:ext>
          </a:extLst>
        </xdr:cNvPr>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88900</xdr:rowOff>
    </xdr:from>
    <xdr:to>
      <xdr:col>81</xdr:col>
      <xdr:colOff>101600</xdr:colOff>
      <xdr:row>59</xdr:row>
      <xdr:rowOff>19050</xdr:rowOff>
    </xdr:to>
    <xdr:sp macro="" textlink="">
      <xdr:nvSpPr>
        <xdr:cNvPr id="578" name="フローチャート: 判断 577">
          <a:extLst>
            <a:ext uri="{FF2B5EF4-FFF2-40B4-BE49-F238E27FC236}">
              <a16:creationId xmlns:a16="http://schemas.microsoft.com/office/drawing/2014/main" id="{00000000-0008-0000-0600-000042020000}"/>
            </a:ext>
          </a:extLst>
        </xdr:cNvPr>
        <xdr:cNvSpPr/>
      </xdr:nvSpPr>
      <xdr:spPr>
        <a:xfrm>
          <a:off x="15430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88900</xdr:rowOff>
    </xdr:from>
    <xdr:to>
      <xdr:col>76</xdr:col>
      <xdr:colOff>165100</xdr:colOff>
      <xdr:row>59</xdr:row>
      <xdr:rowOff>19050</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4541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83" name="直線コネクタ 582">
          <a:extLst>
            <a:ext uri="{FF2B5EF4-FFF2-40B4-BE49-F238E27FC236}">
              <a16:creationId xmlns:a16="http://schemas.microsoft.com/office/drawing/2014/main" id="{00000000-0008-0000-0600-000047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88900</xdr:rowOff>
    </xdr:from>
    <xdr:to>
      <xdr:col>72</xdr:col>
      <xdr:colOff>38100</xdr:colOff>
      <xdr:row>59</xdr:row>
      <xdr:rowOff>19050</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365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51</xdr:row>
      <xdr:rowOff>146050</xdr:rowOff>
    </xdr:from>
    <xdr:to>
      <xdr:col>67</xdr:col>
      <xdr:colOff>101600</xdr:colOff>
      <xdr:row>52</xdr:row>
      <xdr:rowOff>76200</xdr:rowOff>
    </xdr:to>
    <xdr:sp macro="" textlink="">
      <xdr:nvSpPr>
        <xdr:cNvPr id="586" name="フローチャート: 判断 585">
          <a:extLst>
            <a:ext uri="{FF2B5EF4-FFF2-40B4-BE49-F238E27FC236}">
              <a16:creationId xmlns:a16="http://schemas.microsoft.com/office/drawing/2014/main" id="{00000000-0008-0000-0600-00004A020000}"/>
            </a:ext>
          </a:extLst>
        </xdr:cNvPr>
        <xdr:cNvSpPr/>
      </xdr:nvSpPr>
      <xdr:spPr>
        <a:xfrm>
          <a:off x="12763500" y="8890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50</xdr:row>
      <xdr:rowOff>92727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2689650" y="8665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124477</xdr:rowOff>
    </xdr:from>
    <xdr:ext cx="249299" cy="259045"/>
    <xdr:sp macro="" textlink="">
      <xdr:nvSpPr>
        <xdr:cNvPr id="594" name="失業対策事業費該当値テキスト">
          <a:extLst>
            <a:ext uri="{FF2B5EF4-FFF2-40B4-BE49-F238E27FC236}">
              <a16:creationId xmlns:a16="http://schemas.microsoft.com/office/drawing/2014/main" id="{00000000-0008-0000-0600-000052020000}"/>
            </a:ext>
          </a:extLst>
        </xdr:cNvPr>
        <xdr:cNvSpPr txBox="1"/>
      </xdr:nvSpPr>
      <xdr:spPr>
        <a:xfrm>
          <a:off x="16370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35577</xdr:rowOff>
    </xdr:from>
    <xdr:ext cx="249299"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5356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97" name="楕円 596">
          <a:extLst>
            <a:ext uri="{FF2B5EF4-FFF2-40B4-BE49-F238E27FC236}">
              <a16:creationId xmlns:a16="http://schemas.microsoft.com/office/drawing/2014/main" id="{00000000-0008-0000-0600-000055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35577</xdr:rowOff>
    </xdr:from>
    <xdr:ext cx="249299" cy="259045"/>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4467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99" name="楕円 598">
          <a:extLst>
            <a:ext uri="{FF2B5EF4-FFF2-40B4-BE49-F238E27FC236}">
              <a16:creationId xmlns:a16="http://schemas.microsoft.com/office/drawing/2014/main" id="{00000000-0008-0000-0600-000057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35577</xdr:rowOff>
    </xdr:from>
    <xdr:ext cx="249299" cy="259045"/>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3578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601" name="楕円 600">
          <a:extLst>
            <a:ext uri="{FF2B5EF4-FFF2-40B4-BE49-F238E27FC236}">
              <a16:creationId xmlns:a16="http://schemas.microsoft.com/office/drawing/2014/main" id="{00000000-0008-0000-0600-000059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3" name="公債費グラフ枠">
          <a:extLst>
            <a:ext uri="{FF2B5EF4-FFF2-40B4-BE49-F238E27FC236}">
              <a16:creationId xmlns:a16="http://schemas.microsoft.com/office/drawing/2014/main" id="{00000000-0008-0000-0600-00006F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33177</xdr:rowOff>
    </xdr:from>
    <xdr:to>
      <xdr:col>85</xdr:col>
      <xdr:colOff>126364</xdr:colOff>
      <xdr:row>78</xdr:row>
      <xdr:rowOff>139032</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flipV="1">
          <a:off x="16317595" y="12377577"/>
          <a:ext cx="1269" cy="11345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142859</xdr:rowOff>
    </xdr:from>
    <xdr:ext cx="378565" cy="259045"/>
    <xdr:sp macro="" textlink="">
      <xdr:nvSpPr>
        <xdr:cNvPr id="625" name="公債費最小値テキスト">
          <a:extLst>
            <a:ext uri="{FF2B5EF4-FFF2-40B4-BE49-F238E27FC236}">
              <a16:creationId xmlns:a16="http://schemas.microsoft.com/office/drawing/2014/main" id="{00000000-0008-0000-0600-000071020000}"/>
            </a:ext>
          </a:extLst>
        </xdr:cNvPr>
        <xdr:cNvSpPr txBox="1"/>
      </xdr:nvSpPr>
      <xdr:spPr>
        <a:xfrm>
          <a:off x="16370300" y="135159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139032</xdr:rowOff>
    </xdr:from>
    <xdr:to>
      <xdr:col>86</xdr:col>
      <xdr:colOff>25400</xdr:colOff>
      <xdr:row>78</xdr:row>
      <xdr:rowOff>139032</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6230600" y="13512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151304</xdr:rowOff>
    </xdr:from>
    <xdr:ext cx="599010" cy="259045"/>
    <xdr:sp macro="" textlink="">
      <xdr:nvSpPr>
        <xdr:cNvPr id="627" name="公債費最大値テキスト">
          <a:extLst>
            <a:ext uri="{FF2B5EF4-FFF2-40B4-BE49-F238E27FC236}">
              <a16:creationId xmlns:a16="http://schemas.microsoft.com/office/drawing/2014/main" id="{00000000-0008-0000-0600-000073020000}"/>
            </a:ext>
          </a:extLst>
        </xdr:cNvPr>
        <xdr:cNvSpPr txBox="1"/>
      </xdr:nvSpPr>
      <xdr:spPr>
        <a:xfrm>
          <a:off x="16370300" y="121528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248,299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72</xdr:row>
      <xdr:rowOff>33177</xdr:rowOff>
    </xdr:from>
    <xdr:to>
      <xdr:col>86</xdr:col>
      <xdr:colOff>25400</xdr:colOff>
      <xdr:row>72</xdr:row>
      <xdr:rowOff>33177</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6230600" y="123775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72</xdr:row>
      <xdr:rowOff>106484</xdr:rowOff>
    </xdr:from>
    <xdr:to>
      <xdr:col>85</xdr:col>
      <xdr:colOff>127000</xdr:colOff>
      <xdr:row>72</xdr:row>
      <xdr:rowOff>169322</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5481300" y="12450884"/>
          <a:ext cx="838200" cy="628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3717</xdr:rowOff>
    </xdr:from>
    <xdr:ext cx="599010" cy="259045"/>
    <xdr:sp macro="" textlink="">
      <xdr:nvSpPr>
        <xdr:cNvPr id="630" name="公債費平均値テキスト">
          <a:extLst>
            <a:ext uri="{FF2B5EF4-FFF2-40B4-BE49-F238E27FC236}">
              <a16:creationId xmlns:a16="http://schemas.microsoft.com/office/drawing/2014/main" id="{00000000-0008-0000-0600-000076020000}"/>
            </a:ext>
          </a:extLst>
        </xdr:cNvPr>
        <xdr:cNvSpPr txBox="1"/>
      </xdr:nvSpPr>
      <xdr:spPr>
        <a:xfrm>
          <a:off x="16370300" y="1286246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25290</xdr:rowOff>
    </xdr:from>
    <xdr:to>
      <xdr:col>85</xdr:col>
      <xdr:colOff>177800</xdr:colOff>
      <xdr:row>75</xdr:row>
      <xdr:rowOff>126890</xdr:rowOff>
    </xdr:to>
    <xdr:sp macro="" textlink="">
      <xdr:nvSpPr>
        <xdr:cNvPr id="631" name="フローチャート: 判断 630">
          <a:extLst>
            <a:ext uri="{FF2B5EF4-FFF2-40B4-BE49-F238E27FC236}">
              <a16:creationId xmlns:a16="http://schemas.microsoft.com/office/drawing/2014/main" id="{00000000-0008-0000-0600-000077020000}"/>
            </a:ext>
          </a:extLst>
        </xdr:cNvPr>
        <xdr:cNvSpPr/>
      </xdr:nvSpPr>
      <xdr:spPr>
        <a:xfrm>
          <a:off x="16268700" y="12884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72</xdr:row>
      <xdr:rowOff>169322</xdr:rowOff>
    </xdr:from>
    <xdr:to>
      <xdr:col>81</xdr:col>
      <xdr:colOff>50800</xdr:colOff>
      <xdr:row>73</xdr:row>
      <xdr:rowOff>97592</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flipV="1">
          <a:off x="14592300" y="12513722"/>
          <a:ext cx="889000" cy="99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40876</xdr:rowOff>
    </xdr:from>
    <xdr:to>
      <xdr:col>81</xdr:col>
      <xdr:colOff>101600</xdr:colOff>
      <xdr:row>75</xdr:row>
      <xdr:rowOff>142476</xdr:rowOff>
    </xdr:to>
    <xdr:sp macro="" textlink="">
      <xdr:nvSpPr>
        <xdr:cNvPr id="633" name="フローチャート: 判断 632">
          <a:extLst>
            <a:ext uri="{FF2B5EF4-FFF2-40B4-BE49-F238E27FC236}">
              <a16:creationId xmlns:a16="http://schemas.microsoft.com/office/drawing/2014/main" id="{00000000-0008-0000-0600-000079020000}"/>
            </a:ext>
          </a:extLst>
        </xdr:cNvPr>
        <xdr:cNvSpPr/>
      </xdr:nvSpPr>
      <xdr:spPr>
        <a:xfrm>
          <a:off x="15430500" y="12899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133602</xdr:rowOff>
    </xdr:from>
    <xdr:ext cx="59901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5181795" y="129923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71</xdr:row>
      <xdr:rowOff>85540</xdr:rowOff>
    </xdr:from>
    <xdr:to>
      <xdr:col>76</xdr:col>
      <xdr:colOff>114300</xdr:colOff>
      <xdr:row>73</xdr:row>
      <xdr:rowOff>97592</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a:off x="13703300" y="12258490"/>
          <a:ext cx="889000" cy="354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8589</xdr:rowOff>
    </xdr:from>
    <xdr:to>
      <xdr:col>76</xdr:col>
      <xdr:colOff>165100</xdr:colOff>
      <xdr:row>75</xdr:row>
      <xdr:rowOff>110189</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4541500" y="12867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101316</xdr:rowOff>
    </xdr:from>
    <xdr:ext cx="59901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4292795" y="129600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71</xdr:row>
      <xdr:rowOff>85540</xdr:rowOff>
    </xdr:from>
    <xdr:to>
      <xdr:col>71</xdr:col>
      <xdr:colOff>177800</xdr:colOff>
      <xdr:row>74</xdr:row>
      <xdr:rowOff>70818</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flipV="1">
          <a:off x="12814300" y="12258490"/>
          <a:ext cx="889000" cy="499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59292</xdr:rowOff>
    </xdr:from>
    <xdr:to>
      <xdr:col>72</xdr:col>
      <xdr:colOff>38100</xdr:colOff>
      <xdr:row>75</xdr:row>
      <xdr:rowOff>160893</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3652500" y="12918042"/>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152018</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3403795" y="130107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95072</xdr:rowOff>
    </xdr:from>
    <xdr:to>
      <xdr:col>67</xdr:col>
      <xdr:colOff>101600</xdr:colOff>
      <xdr:row>76</xdr:row>
      <xdr:rowOff>25223</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2763500" y="12953822"/>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16349</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2514795" y="130465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72</xdr:row>
      <xdr:rowOff>55684</xdr:rowOff>
    </xdr:from>
    <xdr:to>
      <xdr:col>85</xdr:col>
      <xdr:colOff>177800</xdr:colOff>
      <xdr:row>72</xdr:row>
      <xdr:rowOff>157284</xdr:rowOff>
    </xdr:to>
    <xdr:sp macro="" textlink="">
      <xdr:nvSpPr>
        <xdr:cNvPr id="648" name="楕円 647">
          <a:extLst>
            <a:ext uri="{FF2B5EF4-FFF2-40B4-BE49-F238E27FC236}">
              <a16:creationId xmlns:a16="http://schemas.microsoft.com/office/drawing/2014/main" id="{00000000-0008-0000-0600-000088020000}"/>
            </a:ext>
          </a:extLst>
        </xdr:cNvPr>
        <xdr:cNvSpPr/>
      </xdr:nvSpPr>
      <xdr:spPr>
        <a:xfrm>
          <a:off x="16268700" y="12400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71</xdr:row>
      <xdr:rowOff>142061</xdr:rowOff>
    </xdr:from>
    <xdr:ext cx="599010" cy="259045"/>
    <xdr:sp macro="" textlink="">
      <xdr:nvSpPr>
        <xdr:cNvPr id="649" name="公債費該当値テキスト">
          <a:extLst>
            <a:ext uri="{FF2B5EF4-FFF2-40B4-BE49-F238E27FC236}">
              <a16:creationId xmlns:a16="http://schemas.microsoft.com/office/drawing/2014/main" id="{00000000-0008-0000-0600-000089020000}"/>
            </a:ext>
          </a:extLst>
        </xdr:cNvPr>
        <xdr:cNvSpPr txBox="1"/>
      </xdr:nvSpPr>
      <xdr:spPr>
        <a:xfrm>
          <a:off x="16370300" y="123150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232,265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72</xdr:row>
      <xdr:rowOff>118522</xdr:rowOff>
    </xdr:from>
    <xdr:to>
      <xdr:col>81</xdr:col>
      <xdr:colOff>101600</xdr:colOff>
      <xdr:row>73</xdr:row>
      <xdr:rowOff>48672</xdr:rowOff>
    </xdr:to>
    <xdr:sp macro="" textlink="">
      <xdr:nvSpPr>
        <xdr:cNvPr id="650" name="楕円 649">
          <a:extLst>
            <a:ext uri="{FF2B5EF4-FFF2-40B4-BE49-F238E27FC236}">
              <a16:creationId xmlns:a16="http://schemas.microsoft.com/office/drawing/2014/main" id="{00000000-0008-0000-0600-00008A020000}"/>
            </a:ext>
          </a:extLst>
        </xdr:cNvPr>
        <xdr:cNvSpPr/>
      </xdr:nvSpPr>
      <xdr:spPr>
        <a:xfrm>
          <a:off x="15430500" y="12462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71</xdr:row>
      <xdr:rowOff>65199</xdr:rowOff>
    </xdr:from>
    <xdr:ext cx="59901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5181795" y="122381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73</xdr:row>
      <xdr:rowOff>46792</xdr:rowOff>
    </xdr:from>
    <xdr:to>
      <xdr:col>76</xdr:col>
      <xdr:colOff>165100</xdr:colOff>
      <xdr:row>73</xdr:row>
      <xdr:rowOff>148392</xdr:rowOff>
    </xdr:to>
    <xdr:sp macro="" textlink="">
      <xdr:nvSpPr>
        <xdr:cNvPr id="652" name="楕円 651">
          <a:extLst>
            <a:ext uri="{FF2B5EF4-FFF2-40B4-BE49-F238E27FC236}">
              <a16:creationId xmlns:a16="http://schemas.microsoft.com/office/drawing/2014/main" id="{00000000-0008-0000-0600-00008C020000}"/>
            </a:ext>
          </a:extLst>
        </xdr:cNvPr>
        <xdr:cNvSpPr/>
      </xdr:nvSpPr>
      <xdr:spPr>
        <a:xfrm>
          <a:off x="14541500" y="12562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71</xdr:row>
      <xdr:rowOff>164919</xdr:rowOff>
    </xdr:from>
    <xdr:ext cx="599010"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4292795" y="12337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71</xdr:row>
      <xdr:rowOff>34740</xdr:rowOff>
    </xdr:from>
    <xdr:to>
      <xdr:col>72</xdr:col>
      <xdr:colOff>38100</xdr:colOff>
      <xdr:row>71</xdr:row>
      <xdr:rowOff>136340</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3652500" y="12207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69</xdr:row>
      <xdr:rowOff>152867</xdr:rowOff>
    </xdr:from>
    <xdr:ext cx="599010"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3403795" y="119829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74</xdr:row>
      <xdr:rowOff>20018</xdr:rowOff>
    </xdr:from>
    <xdr:to>
      <xdr:col>67</xdr:col>
      <xdr:colOff>101600</xdr:colOff>
      <xdr:row>74</xdr:row>
      <xdr:rowOff>121618</xdr:rowOff>
    </xdr:to>
    <xdr:sp macro="" textlink="">
      <xdr:nvSpPr>
        <xdr:cNvPr id="656" name="楕円 655">
          <a:extLst>
            <a:ext uri="{FF2B5EF4-FFF2-40B4-BE49-F238E27FC236}">
              <a16:creationId xmlns:a16="http://schemas.microsoft.com/office/drawing/2014/main" id="{00000000-0008-0000-0600-000090020000}"/>
            </a:ext>
          </a:extLst>
        </xdr:cNvPr>
        <xdr:cNvSpPr/>
      </xdr:nvSpPr>
      <xdr:spPr>
        <a:xfrm>
          <a:off x="12763500" y="12707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72</xdr:row>
      <xdr:rowOff>138145</xdr:rowOff>
    </xdr:from>
    <xdr:ext cx="599010" cy="25904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514795" y="124825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9" name="テキスト ボックス 678">
          <a:extLst>
            <a:ext uri="{FF2B5EF4-FFF2-40B4-BE49-F238E27FC236}">
              <a16:creationId xmlns:a16="http://schemas.microsoft.com/office/drawing/2014/main" id="{00000000-0008-0000-0600-0000A7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0" name="積立金グラフ枠">
          <a:extLst>
            <a:ext uri="{FF2B5EF4-FFF2-40B4-BE49-F238E27FC236}">
              <a16:creationId xmlns:a16="http://schemas.microsoft.com/office/drawing/2014/main" id="{00000000-0008-0000-0600-0000A8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62998</xdr:rowOff>
    </xdr:from>
    <xdr:to>
      <xdr:col>85</xdr:col>
      <xdr:colOff>126364</xdr:colOff>
      <xdr:row>99</xdr:row>
      <xdr:rowOff>9581</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flipV="1">
          <a:off x="16317595" y="15664948"/>
          <a:ext cx="1269" cy="13181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13408</xdr:rowOff>
    </xdr:from>
    <xdr:ext cx="469744" cy="259045"/>
    <xdr:sp macro="" textlink="">
      <xdr:nvSpPr>
        <xdr:cNvPr id="682" name="積立金最小値テキスト">
          <a:extLst>
            <a:ext uri="{FF2B5EF4-FFF2-40B4-BE49-F238E27FC236}">
              <a16:creationId xmlns:a16="http://schemas.microsoft.com/office/drawing/2014/main" id="{00000000-0008-0000-0600-0000AA020000}"/>
            </a:ext>
          </a:extLst>
        </xdr:cNvPr>
        <xdr:cNvSpPr txBox="1"/>
      </xdr:nvSpPr>
      <xdr:spPr>
        <a:xfrm>
          <a:off x="16370300" y="169869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9581</xdr:rowOff>
    </xdr:from>
    <xdr:to>
      <xdr:col>86</xdr:col>
      <xdr:colOff>25400</xdr:colOff>
      <xdr:row>99</xdr:row>
      <xdr:rowOff>9581</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6230600" y="169831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9675</xdr:rowOff>
    </xdr:from>
    <xdr:ext cx="599010" cy="259045"/>
    <xdr:sp macro="" textlink="">
      <xdr:nvSpPr>
        <xdr:cNvPr id="684" name="積立金最大値テキスト">
          <a:extLst>
            <a:ext uri="{FF2B5EF4-FFF2-40B4-BE49-F238E27FC236}">
              <a16:creationId xmlns:a16="http://schemas.microsoft.com/office/drawing/2014/main" id="{00000000-0008-0000-0600-0000AC020000}"/>
            </a:ext>
          </a:extLst>
        </xdr:cNvPr>
        <xdr:cNvSpPr txBox="1"/>
      </xdr:nvSpPr>
      <xdr:spPr>
        <a:xfrm>
          <a:off x="16370300" y="154401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355,132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62998</xdr:rowOff>
    </xdr:from>
    <xdr:to>
      <xdr:col>86</xdr:col>
      <xdr:colOff>25400</xdr:colOff>
      <xdr:row>91</xdr:row>
      <xdr:rowOff>62998</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a:off x="16230600" y="15664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105204</xdr:rowOff>
    </xdr:from>
    <xdr:to>
      <xdr:col>85</xdr:col>
      <xdr:colOff>127000</xdr:colOff>
      <xdr:row>98</xdr:row>
      <xdr:rowOff>114157</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flipV="1">
          <a:off x="15481300" y="16907304"/>
          <a:ext cx="838200" cy="8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76885</xdr:rowOff>
    </xdr:from>
    <xdr:ext cx="534377" cy="259045"/>
    <xdr:sp macro="" textlink="">
      <xdr:nvSpPr>
        <xdr:cNvPr id="687" name="積立金平均値テキスト">
          <a:extLst>
            <a:ext uri="{FF2B5EF4-FFF2-40B4-BE49-F238E27FC236}">
              <a16:creationId xmlns:a16="http://schemas.microsoft.com/office/drawing/2014/main" id="{00000000-0008-0000-0600-0000AF020000}"/>
            </a:ext>
          </a:extLst>
        </xdr:cNvPr>
        <xdr:cNvSpPr txBox="1"/>
      </xdr:nvSpPr>
      <xdr:spPr>
        <a:xfrm>
          <a:off x="16370300" y="165360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54008</xdr:rowOff>
    </xdr:from>
    <xdr:to>
      <xdr:col>85</xdr:col>
      <xdr:colOff>177800</xdr:colOff>
      <xdr:row>97</xdr:row>
      <xdr:rowOff>155608</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6268700" y="16684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78043</xdr:rowOff>
    </xdr:from>
    <xdr:to>
      <xdr:col>81</xdr:col>
      <xdr:colOff>50800</xdr:colOff>
      <xdr:row>98</xdr:row>
      <xdr:rowOff>114157</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a:off x="14592300" y="16880143"/>
          <a:ext cx="889000" cy="361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45310</xdr:rowOff>
    </xdr:from>
    <xdr:to>
      <xdr:col>81</xdr:col>
      <xdr:colOff>101600</xdr:colOff>
      <xdr:row>97</xdr:row>
      <xdr:rowOff>146910</xdr:rowOff>
    </xdr:to>
    <xdr:sp macro="" textlink="">
      <xdr:nvSpPr>
        <xdr:cNvPr id="690" name="フローチャート: 判断 689">
          <a:extLst>
            <a:ext uri="{FF2B5EF4-FFF2-40B4-BE49-F238E27FC236}">
              <a16:creationId xmlns:a16="http://schemas.microsoft.com/office/drawing/2014/main" id="{00000000-0008-0000-0600-0000B2020000}"/>
            </a:ext>
          </a:extLst>
        </xdr:cNvPr>
        <xdr:cNvSpPr/>
      </xdr:nvSpPr>
      <xdr:spPr>
        <a:xfrm>
          <a:off x="15430500" y="16675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163437</xdr:rowOff>
    </xdr:from>
    <xdr:ext cx="534377"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5214111" y="16451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73947</xdr:rowOff>
    </xdr:from>
    <xdr:to>
      <xdr:col>76</xdr:col>
      <xdr:colOff>114300</xdr:colOff>
      <xdr:row>98</xdr:row>
      <xdr:rowOff>78043</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a:off x="13703300" y="16876047"/>
          <a:ext cx="889000" cy="4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39210</xdr:rowOff>
    </xdr:from>
    <xdr:to>
      <xdr:col>76</xdr:col>
      <xdr:colOff>165100</xdr:colOff>
      <xdr:row>97</xdr:row>
      <xdr:rowOff>140810</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4541500" y="1666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157337</xdr:rowOff>
    </xdr:from>
    <xdr:ext cx="534377"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4325111" y="16445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78,042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73947</xdr:rowOff>
    </xdr:from>
    <xdr:to>
      <xdr:col>71</xdr:col>
      <xdr:colOff>177800</xdr:colOff>
      <xdr:row>98</xdr:row>
      <xdr:rowOff>137863</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flipV="1">
          <a:off x="12814300" y="16876047"/>
          <a:ext cx="889000" cy="639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69915</xdr:rowOff>
    </xdr:from>
    <xdr:to>
      <xdr:col>72</xdr:col>
      <xdr:colOff>38100</xdr:colOff>
      <xdr:row>97</xdr:row>
      <xdr:rowOff>65</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3652500" y="16529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16592</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3403795" y="163043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45724</xdr:rowOff>
    </xdr:from>
    <xdr:to>
      <xdr:col>67</xdr:col>
      <xdr:colOff>101600</xdr:colOff>
      <xdr:row>97</xdr:row>
      <xdr:rowOff>147324</xdr:rowOff>
    </xdr:to>
    <xdr:sp macro="" textlink="">
      <xdr:nvSpPr>
        <xdr:cNvPr id="698" name="フローチャート: 判断 697">
          <a:extLst>
            <a:ext uri="{FF2B5EF4-FFF2-40B4-BE49-F238E27FC236}">
              <a16:creationId xmlns:a16="http://schemas.microsoft.com/office/drawing/2014/main" id="{00000000-0008-0000-0600-0000BA020000}"/>
            </a:ext>
          </a:extLst>
        </xdr:cNvPr>
        <xdr:cNvSpPr/>
      </xdr:nvSpPr>
      <xdr:spPr>
        <a:xfrm>
          <a:off x="12763500" y="16676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163851</xdr:rowOff>
    </xdr:from>
    <xdr:ext cx="534377"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2547111" y="164516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54404</xdr:rowOff>
    </xdr:from>
    <xdr:to>
      <xdr:col>85</xdr:col>
      <xdr:colOff>177800</xdr:colOff>
      <xdr:row>98</xdr:row>
      <xdr:rowOff>156004</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6268700" y="16856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140781</xdr:rowOff>
    </xdr:from>
    <xdr:ext cx="534377" cy="259045"/>
    <xdr:sp macro="" textlink="">
      <xdr:nvSpPr>
        <xdr:cNvPr id="706" name="積立金該当値テキスト">
          <a:extLst>
            <a:ext uri="{FF2B5EF4-FFF2-40B4-BE49-F238E27FC236}">
              <a16:creationId xmlns:a16="http://schemas.microsoft.com/office/drawing/2014/main" id="{00000000-0008-0000-0600-0000C2020000}"/>
            </a:ext>
          </a:extLst>
        </xdr:cNvPr>
        <xdr:cNvSpPr txBox="1"/>
      </xdr:nvSpPr>
      <xdr:spPr>
        <a:xfrm>
          <a:off x="16370300" y="16771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63357</xdr:rowOff>
    </xdr:from>
    <xdr:to>
      <xdr:col>81</xdr:col>
      <xdr:colOff>101600</xdr:colOff>
      <xdr:row>98</xdr:row>
      <xdr:rowOff>164957</xdr:rowOff>
    </xdr:to>
    <xdr:sp macro="" textlink="">
      <xdr:nvSpPr>
        <xdr:cNvPr id="707" name="楕円 706">
          <a:extLst>
            <a:ext uri="{FF2B5EF4-FFF2-40B4-BE49-F238E27FC236}">
              <a16:creationId xmlns:a16="http://schemas.microsoft.com/office/drawing/2014/main" id="{00000000-0008-0000-0600-0000C3020000}"/>
            </a:ext>
          </a:extLst>
        </xdr:cNvPr>
        <xdr:cNvSpPr/>
      </xdr:nvSpPr>
      <xdr:spPr>
        <a:xfrm>
          <a:off x="15430500" y="16865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156084</xdr:rowOff>
    </xdr:from>
    <xdr:ext cx="534377"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5214111" y="16958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27243</xdr:rowOff>
    </xdr:from>
    <xdr:to>
      <xdr:col>76</xdr:col>
      <xdr:colOff>165100</xdr:colOff>
      <xdr:row>98</xdr:row>
      <xdr:rowOff>128843</xdr:rowOff>
    </xdr:to>
    <xdr:sp macro="" textlink="">
      <xdr:nvSpPr>
        <xdr:cNvPr id="709" name="楕円 708">
          <a:extLst>
            <a:ext uri="{FF2B5EF4-FFF2-40B4-BE49-F238E27FC236}">
              <a16:creationId xmlns:a16="http://schemas.microsoft.com/office/drawing/2014/main" id="{00000000-0008-0000-0600-0000C5020000}"/>
            </a:ext>
          </a:extLst>
        </xdr:cNvPr>
        <xdr:cNvSpPr/>
      </xdr:nvSpPr>
      <xdr:spPr>
        <a:xfrm>
          <a:off x="14541500" y="1682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119970</xdr:rowOff>
    </xdr:from>
    <xdr:ext cx="534377"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4325111" y="169220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23147</xdr:rowOff>
    </xdr:from>
    <xdr:to>
      <xdr:col>72</xdr:col>
      <xdr:colOff>38100</xdr:colOff>
      <xdr:row>98</xdr:row>
      <xdr:rowOff>124747</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3652500" y="168252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115874</xdr:rowOff>
    </xdr:from>
    <xdr:ext cx="534377" cy="2590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3436111" y="16917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87063</xdr:rowOff>
    </xdr:from>
    <xdr:to>
      <xdr:col>67</xdr:col>
      <xdr:colOff>101600</xdr:colOff>
      <xdr:row>99</xdr:row>
      <xdr:rowOff>17213</xdr:rowOff>
    </xdr:to>
    <xdr:sp macro="" textlink="">
      <xdr:nvSpPr>
        <xdr:cNvPr id="713" name="楕円 712">
          <a:extLst>
            <a:ext uri="{FF2B5EF4-FFF2-40B4-BE49-F238E27FC236}">
              <a16:creationId xmlns:a16="http://schemas.microsoft.com/office/drawing/2014/main" id="{00000000-0008-0000-0600-0000C9020000}"/>
            </a:ext>
          </a:extLst>
        </xdr:cNvPr>
        <xdr:cNvSpPr/>
      </xdr:nvSpPr>
      <xdr:spPr>
        <a:xfrm>
          <a:off x="12763500" y="16889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8340</xdr:rowOff>
    </xdr:from>
    <xdr:ext cx="534377" cy="25904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2547111" y="16981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6" name="テキスト ボックス 735">
          <a:extLst>
            <a:ext uri="{FF2B5EF4-FFF2-40B4-BE49-F238E27FC236}">
              <a16:creationId xmlns:a16="http://schemas.microsoft.com/office/drawing/2014/main" id="{00000000-0008-0000-0600-0000E0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7" name="投資及び出資金グラフ枠">
          <a:extLst>
            <a:ext uri="{FF2B5EF4-FFF2-40B4-BE49-F238E27FC236}">
              <a16:creationId xmlns:a16="http://schemas.microsoft.com/office/drawing/2014/main" id="{00000000-0008-0000-0600-0000E1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96647</xdr:rowOff>
    </xdr:from>
    <xdr:to>
      <xdr:col>116</xdr:col>
      <xdr:colOff>62864</xdr:colOff>
      <xdr:row>39</xdr:row>
      <xdr:rowOff>44450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flipV="1">
          <a:off x="22159595" y="5240147"/>
          <a:ext cx="1269" cy="14908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39" name="投資及び出資金最小値テキスト">
          <a:extLst>
            <a:ext uri="{FF2B5EF4-FFF2-40B4-BE49-F238E27FC236}">
              <a16:creationId xmlns:a16="http://schemas.microsoft.com/office/drawing/2014/main" id="{00000000-0008-0000-0600-0000E3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43324</xdr:rowOff>
    </xdr:from>
    <xdr:ext cx="534377" cy="259045"/>
    <xdr:sp macro="" textlink="">
      <xdr:nvSpPr>
        <xdr:cNvPr id="741" name="投資及び出資金最大値テキスト">
          <a:extLst>
            <a:ext uri="{FF2B5EF4-FFF2-40B4-BE49-F238E27FC236}">
              <a16:creationId xmlns:a16="http://schemas.microsoft.com/office/drawing/2014/main" id="{00000000-0008-0000-0600-0000E5020000}"/>
            </a:ext>
          </a:extLst>
        </xdr:cNvPr>
        <xdr:cNvSpPr txBox="1"/>
      </xdr:nvSpPr>
      <xdr:spPr>
        <a:xfrm>
          <a:off x="22212300" y="5015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39,130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96647</xdr:rowOff>
    </xdr:from>
    <xdr:to>
      <xdr:col>116</xdr:col>
      <xdr:colOff>152400</xdr:colOff>
      <xdr:row>30</xdr:row>
      <xdr:rowOff>96647</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a:off x="22072600" y="52401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19838</xdr:rowOff>
    </xdr:from>
    <xdr:to>
      <xdr:col>116</xdr:col>
      <xdr:colOff>63500</xdr:colOff>
      <xdr:row>39</xdr:row>
      <xdr:rowOff>44450</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21323300" y="6706388"/>
          <a:ext cx="838200" cy="24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91051</xdr:rowOff>
    </xdr:from>
    <xdr:ext cx="469744" cy="259045"/>
    <xdr:sp macro="" textlink="">
      <xdr:nvSpPr>
        <xdr:cNvPr id="744" name="投資及び出資金平均値テキスト">
          <a:extLst>
            <a:ext uri="{FF2B5EF4-FFF2-40B4-BE49-F238E27FC236}">
              <a16:creationId xmlns:a16="http://schemas.microsoft.com/office/drawing/2014/main" id="{00000000-0008-0000-0600-0000E8020000}"/>
            </a:ext>
          </a:extLst>
        </xdr:cNvPr>
        <xdr:cNvSpPr txBox="1"/>
      </xdr:nvSpPr>
      <xdr:spPr>
        <a:xfrm>
          <a:off x="22212300" y="62632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68174</xdr:rowOff>
    </xdr:from>
    <xdr:to>
      <xdr:col>116</xdr:col>
      <xdr:colOff>114300</xdr:colOff>
      <xdr:row>37</xdr:row>
      <xdr:rowOff>169774</xdr:rowOff>
    </xdr:to>
    <xdr:sp macro=""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22110700" y="6411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6" name="直線コネクタ 745">
          <a:extLst>
            <a:ext uri="{FF2B5EF4-FFF2-40B4-BE49-F238E27FC236}">
              <a16:creationId xmlns:a16="http://schemas.microsoft.com/office/drawing/2014/main" id="{00000000-0008-0000-0600-0000EA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161976</xdr:rowOff>
    </xdr:from>
    <xdr:to>
      <xdr:col>112</xdr:col>
      <xdr:colOff>38100</xdr:colOff>
      <xdr:row>38</xdr:row>
      <xdr:rowOff>92126</xdr:rowOff>
    </xdr:to>
    <xdr:sp macro="" textlink="">
      <xdr:nvSpPr>
        <xdr:cNvPr id="747" name="フローチャート: 判断 746">
          <a:extLst>
            <a:ext uri="{FF2B5EF4-FFF2-40B4-BE49-F238E27FC236}">
              <a16:creationId xmlns:a16="http://schemas.microsoft.com/office/drawing/2014/main" id="{00000000-0008-0000-0600-0000EB020000}"/>
            </a:ext>
          </a:extLst>
        </xdr:cNvPr>
        <xdr:cNvSpPr/>
      </xdr:nvSpPr>
      <xdr:spPr>
        <a:xfrm>
          <a:off x="21272500" y="6505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108653</xdr:rowOff>
    </xdr:from>
    <xdr:ext cx="469744"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1088428" y="62808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9" name="直線コネクタ 748">
          <a:extLst>
            <a:ext uri="{FF2B5EF4-FFF2-40B4-BE49-F238E27FC236}">
              <a16:creationId xmlns:a16="http://schemas.microsoft.com/office/drawing/2014/main" id="{00000000-0008-0000-0600-0000ED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22111</xdr:rowOff>
    </xdr:from>
    <xdr:to>
      <xdr:col>107</xdr:col>
      <xdr:colOff>101600</xdr:colOff>
      <xdr:row>38</xdr:row>
      <xdr:rowOff>123711</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0383500" y="6537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140238</xdr:rowOff>
    </xdr:from>
    <xdr:ext cx="469744"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0199428" y="6312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2" name="直線コネクタ 751">
          <a:extLst>
            <a:ext uri="{FF2B5EF4-FFF2-40B4-BE49-F238E27FC236}">
              <a16:creationId xmlns:a16="http://schemas.microsoft.com/office/drawing/2014/main" id="{00000000-0008-0000-0600-0000F0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147688</xdr:rowOff>
    </xdr:from>
    <xdr:to>
      <xdr:col>102</xdr:col>
      <xdr:colOff>165100</xdr:colOff>
      <xdr:row>38</xdr:row>
      <xdr:rowOff>77839</xdr:rowOff>
    </xdr:to>
    <xdr:sp macro="" textlink="">
      <xdr:nvSpPr>
        <xdr:cNvPr id="753" name="フローチャート: 判断 752">
          <a:extLst>
            <a:ext uri="{FF2B5EF4-FFF2-40B4-BE49-F238E27FC236}">
              <a16:creationId xmlns:a16="http://schemas.microsoft.com/office/drawing/2014/main" id="{00000000-0008-0000-0600-0000F1020000}"/>
            </a:ext>
          </a:extLst>
        </xdr:cNvPr>
        <xdr:cNvSpPr/>
      </xdr:nvSpPr>
      <xdr:spPr>
        <a:xfrm>
          <a:off x="19494500" y="6491338"/>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94365</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9310428" y="62665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19748</xdr:rowOff>
    </xdr:from>
    <xdr:to>
      <xdr:col>98</xdr:col>
      <xdr:colOff>38100</xdr:colOff>
      <xdr:row>38</xdr:row>
      <xdr:rowOff>121348</xdr:rowOff>
    </xdr:to>
    <xdr:sp macro="" textlink="">
      <xdr:nvSpPr>
        <xdr:cNvPr id="755" name="フローチャート: 判断 754">
          <a:extLst>
            <a:ext uri="{FF2B5EF4-FFF2-40B4-BE49-F238E27FC236}">
              <a16:creationId xmlns:a16="http://schemas.microsoft.com/office/drawing/2014/main" id="{00000000-0008-0000-0600-0000F3020000}"/>
            </a:ext>
          </a:extLst>
        </xdr:cNvPr>
        <xdr:cNvSpPr/>
      </xdr:nvSpPr>
      <xdr:spPr>
        <a:xfrm>
          <a:off x="18605500" y="6534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137875</xdr:rowOff>
    </xdr:from>
    <xdr:ext cx="469744"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8421428" y="63100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140488</xdr:rowOff>
    </xdr:from>
    <xdr:to>
      <xdr:col>116</xdr:col>
      <xdr:colOff>114300</xdr:colOff>
      <xdr:row>39</xdr:row>
      <xdr:rowOff>70638</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22110700" y="6655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55415</xdr:rowOff>
    </xdr:from>
    <xdr:ext cx="378565" cy="259045"/>
    <xdr:sp macro="" textlink="">
      <xdr:nvSpPr>
        <xdr:cNvPr id="763" name="投資及び出資金該当値テキスト">
          <a:extLst>
            <a:ext uri="{FF2B5EF4-FFF2-40B4-BE49-F238E27FC236}">
              <a16:creationId xmlns:a16="http://schemas.microsoft.com/office/drawing/2014/main" id="{00000000-0008-0000-0600-0000FB020000}"/>
            </a:ext>
          </a:extLst>
        </xdr:cNvPr>
        <xdr:cNvSpPr txBox="1"/>
      </xdr:nvSpPr>
      <xdr:spPr>
        <a:xfrm>
          <a:off x="22212300" y="65705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4" name="楕円 763">
          <a:extLst>
            <a:ext uri="{FF2B5EF4-FFF2-40B4-BE49-F238E27FC236}">
              <a16:creationId xmlns:a16="http://schemas.microsoft.com/office/drawing/2014/main" id="{00000000-0008-0000-0600-0000FC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8" name="楕円 767">
          <a:extLst>
            <a:ext uri="{FF2B5EF4-FFF2-40B4-BE49-F238E27FC236}">
              <a16:creationId xmlns:a16="http://schemas.microsoft.com/office/drawing/2014/main" id="{00000000-0008-0000-0600-000000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0" name="楕円 769">
          <a:extLst>
            <a:ext uri="{FF2B5EF4-FFF2-40B4-BE49-F238E27FC236}">
              <a16:creationId xmlns:a16="http://schemas.microsoft.com/office/drawing/2014/main" id="{00000000-0008-0000-0600-000002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144434</xdr:rowOff>
    </xdr:from>
    <xdr:ext cx="531299" cy="2590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160762</xdr:rowOff>
    </xdr:from>
    <xdr:ext cx="531299"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5642</xdr:rowOff>
    </xdr:from>
    <xdr:ext cx="531299" cy="2590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21970</xdr:rowOff>
    </xdr:from>
    <xdr:ext cx="531299" cy="259045"/>
    <xdr:sp macro="" textlink="">
      <xdr:nvSpPr>
        <xdr:cNvPr id="791" name="テキスト ボックス 790">
          <a:extLst>
            <a:ext uri="{FF2B5EF4-FFF2-40B4-BE49-F238E27FC236}">
              <a16:creationId xmlns:a16="http://schemas.microsoft.com/office/drawing/2014/main" id="{00000000-0008-0000-0600-000017030000}"/>
            </a:ext>
          </a:extLst>
        </xdr:cNvPr>
        <xdr:cNvSpPr txBox="1"/>
      </xdr:nvSpPr>
      <xdr:spPr>
        <a:xfrm>
          <a:off x="17756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38299</xdr:rowOff>
    </xdr:from>
    <xdr:ext cx="531299" cy="259045"/>
    <xdr:sp macro="" textlink="">
      <xdr:nvSpPr>
        <xdr:cNvPr id="793" name="テキスト ボックス 792">
          <a:extLst>
            <a:ext uri="{FF2B5EF4-FFF2-40B4-BE49-F238E27FC236}">
              <a16:creationId xmlns:a16="http://schemas.microsoft.com/office/drawing/2014/main" id="{00000000-0008-0000-0600-000019030000}"/>
            </a:ext>
          </a:extLst>
        </xdr:cNvPr>
        <xdr:cNvSpPr txBox="1"/>
      </xdr:nvSpPr>
      <xdr:spPr>
        <a:xfrm>
          <a:off x="17756701" y="8439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6" name="貸付金グラフ枠">
          <a:extLst>
            <a:ext uri="{FF2B5EF4-FFF2-40B4-BE49-F238E27FC236}">
              <a16:creationId xmlns:a16="http://schemas.microsoft.com/office/drawing/2014/main" id="{00000000-0008-0000-0600-00001C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80166</xdr:rowOff>
    </xdr:from>
    <xdr:to>
      <xdr:col>116</xdr:col>
      <xdr:colOff>62864</xdr:colOff>
      <xdr:row>59</xdr:row>
      <xdr:rowOff>98878</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flipV="1">
          <a:off x="22159595" y="8652666"/>
          <a:ext cx="1269" cy="15617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102705</xdr:rowOff>
    </xdr:from>
    <xdr:ext cx="249299" cy="259045"/>
    <xdr:sp macro="" textlink="">
      <xdr:nvSpPr>
        <xdr:cNvPr id="798" name="貸付金最小値テキスト">
          <a:extLst>
            <a:ext uri="{FF2B5EF4-FFF2-40B4-BE49-F238E27FC236}">
              <a16:creationId xmlns:a16="http://schemas.microsoft.com/office/drawing/2014/main" id="{00000000-0008-0000-0600-00001E030000}"/>
            </a:ext>
          </a:extLst>
        </xdr:cNvPr>
        <xdr:cNvSpPr txBox="1"/>
      </xdr:nvSpPr>
      <xdr:spPr>
        <a:xfrm>
          <a:off x="22212300" y="10218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799" name="直線コネクタ 798">
          <a:extLst>
            <a:ext uri="{FF2B5EF4-FFF2-40B4-BE49-F238E27FC236}">
              <a16:creationId xmlns:a16="http://schemas.microsoft.com/office/drawing/2014/main" id="{00000000-0008-0000-0600-00001F030000}"/>
            </a:ext>
          </a:extLst>
        </xdr:cNvPr>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26843</xdr:rowOff>
    </xdr:from>
    <xdr:ext cx="534377" cy="259045"/>
    <xdr:sp macro="" textlink="">
      <xdr:nvSpPr>
        <xdr:cNvPr id="800" name="貸付金最大値テキスト">
          <a:extLst>
            <a:ext uri="{FF2B5EF4-FFF2-40B4-BE49-F238E27FC236}">
              <a16:creationId xmlns:a16="http://schemas.microsoft.com/office/drawing/2014/main" id="{00000000-0008-0000-0600-000020030000}"/>
            </a:ext>
          </a:extLst>
        </xdr:cNvPr>
        <xdr:cNvSpPr txBox="1"/>
      </xdr:nvSpPr>
      <xdr:spPr>
        <a:xfrm>
          <a:off x="22212300" y="8427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47,823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80166</xdr:rowOff>
    </xdr:from>
    <xdr:to>
      <xdr:col>116</xdr:col>
      <xdr:colOff>152400</xdr:colOff>
      <xdr:row>50</xdr:row>
      <xdr:rowOff>80166</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22072600" y="8652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65895</xdr:rowOff>
    </xdr:from>
    <xdr:to>
      <xdr:col>116</xdr:col>
      <xdr:colOff>63500</xdr:colOff>
      <xdr:row>59</xdr:row>
      <xdr:rowOff>98878</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a:off x="21323300" y="10181445"/>
          <a:ext cx="838200" cy="32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33432</xdr:rowOff>
    </xdr:from>
    <xdr:ext cx="469744" cy="259045"/>
    <xdr:sp macro="" textlink="">
      <xdr:nvSpPr>
        <xdr:cNvPr id="803" name="貸付金平均値テキスト">
          <a:extLst>
            <a:ext uri="{FF2B5EF4-FFF2-40B4-BE49-F238E27FC236}">
              <a16:creationId xmlns:a16="http://schemas.microsoft.com/office/drawing/2014/main" id="{00000000-0008-0000-0600-000023030000}"/>
            </a:ext>
          </a:extLst>
        </xdr:cNvPr>
        <xdr:cNvSpPr txBox="1"/>
      </xdr:nvSpPr>
      <xdr:spPr>
        <a:xfrm>
          <a:off x="22212300" y="98060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10555</xdr:rowOff>
    </xdr:from>
    <xdr:to>
      <xdr:col>116</xdr:col>
      <xdr:colOff>114300</xdr:colOff>
      <xdr:row>58</xdr:row>
      <xdr:rowOff>112155</xdr:rowOff>
    </xdr:to>
    <xdr:sp macro="" textlink="">
      <xdr:nvSpPr>
        <xdr:cNvPr id="804" name="フローチャート: 判断 803">
          <a:extLst>
            <a:ext uri="{FF2B5EF4-FFF2-40B4-BE49-F238E27FC236}">
              <a16:creationId xmlns:a16="http://schemas.microsoft.com/office/drawing/2014/main" id="{00000000-0008-0000-0600-000024030000}"/>
            </a:ext>
          </a:extLst>
        </xdr:cNvPr>
        <xdr:cNvSpPr/>
      </xdr:nvSpPr>
      <xdr:spPr>
        <a:xfrm>
          <a:off x="22110700" y="9954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61454</xdr:rowOff>
    </xdr:from>
    <xdr:to>
      <xdr:col>111</xdr:col>
      <xdr:colOff>177800</xdr:colOff>
      <xdr:row>59</xdr:row>
      <xdr:rowOff>65895</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a:off x="20434300" y="10177004"/>
          <a:ext cx="889000" cy="4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168942</xdr:rowOff>
    </xdr:from>
    <xdr:to>
      <xdr:col>112</xdr:col>
      <xdr:colOff>38100</xdr:colOff>
      <xdr:row>58</xdr:row>
      <xdr:rowOff>99092</xdr:rowOff>
    </xdr:to>
    <xdr:sp macro="" textlink="">
      <xdr:nvSpPr>
        <xdr:cNvPr id="806" name="フローチャート: 判断 805">
          <a:extLst>
            <a:ext uri="{FF2B5EF4-FFF2-40B4-BE49-F238E27FC236}">
              <a16:creationId xmlns:a16="http://schemas.microsoft.com/office/drawing/2014/main" id="{00000000-0008-0000-0600-000026030000}"/>
            </a:ext>
          </a:extLst>
        </xdr:cNvPr>
        <xdr:cNvSpPr/>
      </xdr:nvSpPr>
      <xdr:spPr>
        <a:xfrm>
          <a:off x="21272500" y="994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115619</xdr:rowOff>
    </xdr:from>
    <xdr:ext cx="469744"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21088428" y="9716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61454</xdr:rowOff>
    </xdr:from>
    <xdr:to>
      <xdr:col>107</xdr:col>
      <xdr:colOff>50800</xdr:colOff>
      <xdr:row>59</xdr:row>
      <xdr:rowOff>62499</xdr:rowOff>
    </xdr:to>
    <xdr:cxnSp macro="">
      <xdr:nvCxnSpPr>
        <xdr:cNvPr id="808" name="直線コネクタ 807">
          <a:extLst>
            <a:ext uri="{FF2B5EF4-FFF2-40B4-BE49-F238E27FC236}">
              <a16:creationId xmlns:a16="http://schemas.microsoft.com/office/drawing/2014/main" id="{00000000-0008-0000-0600-000028030000}"/>
            </a:ext>
          </a:extLst>
        </xdr:cNvPr>
        <xdr:cNvCxnSpPr/>
      </xdr:nvCxnSpPr>
      <xdr:spPr>
        <a:xfrm flipV="1">
          <a:off x="19545300" y="10177004"/>
          <a:ext cx="889000" cy="10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138441</xdr:rowOff>
    </xdr:from>
    <xdr:to>
      <xdr:col>107</xdr:col>
      <xdr:colOff>101600</xdr:colOff>
      <xdr:row>58</xdr:row>
      <xdr:rowOff>68591</xdr:rowOff>
    </xdr:to>
    <xdr:sp macro="" textlink="">
      <xdr:nvSpPr>
        <xdr:cNvPr id="809" name="フローチャート: 判断 808">
          <a:extLst>
            <a:ext uri="{FF2B5EF4-FFF2-40B4-BE49-F238E27FC236}">
              <a16:creationId xmlns:a16="http://schemas.microsoft.com/office/drawing/2014/main" id="{00000000-0008-0000-0600-000029030000}"/>
            </a:ext>
          </a:extLst>
        </xdr:cNvPr>
        <xdr:cNvSpPr/>
      </xdr:nvSpPr>
      <xdr:spPr>
        <a:xfrm>
          <a:off x="20383500" y="99110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85118</xdr:rowOff>
    </xdr:from>
    <xdr:ext cx="469744"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0199428" y="96863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28241</xdr:rowOff>
    </xdr:from>
    <xdr:to>
      <xdr:col>102</xdr:col>
      <xdr:colOff>114300</xdr:colOff>
      <xdr:row>59</xdr:row>
      <xdr:rowOff>62499</xdr:rowOff>
    </xdr:to>
    <xdr:cxnSp macro="">
      <xdr:nvCxnSpPr>
        <xdr:cNvPr id="811" name="直線コネクタ 810">
          <a:extLst>
            <a:ext uri="{FF2B5EF4-FFF2-40B4-BE49-F238E27FC236}">
              <a16:creationId xmlns:a16="http://schemas.microsoft.com/office/drawing/2014/main" id="{00000000-0008-0000-0600-00002B030000}"/>
            </a:ext>
          </a:extLst>
        </xdr:cNvPr>
        <xdr:cNvCxnSpPr/>
      </xdr:nvCxnSpPr>
      <xdr:spPr>
        <a:xfrm>
          <a:off x="18656300" y="10143791"/>
          <a:ext cx="889000" cy="34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38967</xdr:rowOff>
    </xdr:from>
    <xdr:to>
      <xdr:col>102</xdr:col>
      <xdr:colOff>165100</xdr:colOff>
      <xdr:row>58</xdr:row>
      <xdr:rowOff>140567</xdr:rowOff>
    </xdr:to>
    <xdr:sp macro="" textlink="">
      <xdr:nvSpPr>
        <xdr:cNvPr id="812" name="フローチャート: 判断 811">
          <a:extLst>
            <a:ext uri="{FF2B5EF4-FFF2-40B4-BE49-F238E27FC236}">
              <a16:creationId xmlns:a16="http://schemas.microsoft.com/office/drawing/2014/main" id="{00000000-0008-0000-0600-00002C030000}"/>
            </a:ext>
          </a:extLst>
        </xdr:cNvPr>
        <xdr:cNvSpPr/>
      </xdr:nvSpPr>
      <xdr:spPr>
        <a:xfrm>
          <a:off x="19494500" y="9983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157094</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9310428" y="9758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33513</xdr:rowOff>
    </xdr:from>
    <xdr:to>
      <xdr:col>98</xdr:col>
      <xdr:colOff>38100</xdr:colOff>
      <xdr:row>58</xdr:row>
      <xdr:rowOff>135113</xdr:rowOff>
    </xdr:to>
    <xdr:sp macro="" textlink="">
      <xdr:nvSpPr>
        <xdr:cNvPr id="814" name="フローチャート: 判断 813">
          <a:extLst>
            <a:ext uri="{FF2B5EF4-FFF2-40B4-BE49-F238E27FC236}">
              <a16:creationId xmlns:a16="http://schemas.microsoft.com/office/drawing/2014/main" id="{00000000-0008-0000-0600-00002E030000}"/>
            </a:ext>
          </a:extLst>
        </xdr:cNvPr>
        <xdr:cNvSpPr/>
      </xdr:nvSpPr>
      <xdr:spPr>
        <a:xfrm>
          <a:off x="18605500" y="9977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151640</xdr:rowOff>
    </xdr:from>
    <xdr:ext cx="469744"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8421428" y="97528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48078</xdr:rowOff>
    </xdr:from>
    <xdr:to>
      <xdr:col>116</xdr:col>
      <xdr:colOff>114300</xdr:colOff>
      <xdr:row>59</xdr:row>
      <xdr:rowOff>149678</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22110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134455</xdr:rowOff>
    </xdr:from>
    <xdr:ext cx="249299" cy="259045"/>
    <xdr:sp macro="" textlink="">
      <xdr:nvSpPr>
        <xdr:cNvPr id="822" name="貸付金該当値テキスト">
          <a:extLst>
            <a:ext uri="{FF2B5EF4-FFF2-40B4-BE49-F238E27FC236}">
              <a16:creationId xmlns:a16="http://schemas.microsoft.com/office/drawing/2014/main" id="{00000000-0008-0000-0600-000036030000}"/>
            </a:ext>
          </a:extLst>
        </xdr:cNvPr>
        <xdr:cNvSpPr txBox="1"/>
      </xdr:nvSpPr>
      <xdr:spPr>
        <a:xfrm>
          <a:off x="22212300" y="10078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15095</xdr:rowOff>
    </xdr:from>
    <xdr:to>
      <xdr:col>112</xdr:col>
      <xdr:colOff>38100</xdr:colOff>
      <xdr:row>59</xdr:row>
      <xdr:rowOff>116695</xdr:rowOff>
    </xdr:to>
    <xdr:sp macro="" textlink="">
      <xdr:nvSpPr>
        <xdr:cNvPr id="823" name="楕円 822">
          <a:extLst>
            <a:ext uri="{FF2B5EF4-FFF2-40B4-BE49-F238E27FC236}">
              <a16:creationId xmlns:a16="http://schemas.microsoft.com/office/drawing/2014/main" id="{00000000-0008-0000-0600-000037030000}"/>
            </a:ext>
          </a:extLst>
        </xdr:cNvPr>
        <xdr:cNvSpPr/>
      </xdr:nvSpPr>
      <xdr:spPr>
        <a:xfrm>
          <a:off x="21272500" y="10130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107822</xdr:rowOff>
    </xdr:from>
    <xdr:ext cx="469744"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21088428" y="102233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59</xdr:row>
      <xdr:rowOff>10654</xdr:rowOff>
    </xdr:from>
    <xdr:to>
      <xdr:col>107</xdr:col>
      <xdr:colOff>101600</xdr:colOff>
      <xdr:row>59</xdr:row>
      <xdr:rowOff>112254</xdr:rowOff>
    </xdr:to>
    <xdr:sp macro="" textlink="">
      <xdr:nvSpPr>
        <xdr:cNvPr id="825" name="楕円 824">
          <a:extLst>
            <a:ext uri="{FF2B5EF4-FFF2-40B4-BE49-F238E27FC236}">
              <a16:creationId xmlns:a16="http://schemas.microsoft.com/office/drawing/2014/main" id="{00000000-0008-0000-0600-000039030000}"/>
            </a:ext>
          </a:extLst>
        </xdr:cNvPr>
        <xdr:cNvSpPr/>
      </xdr:nvSpPr>
      <xdr:spPr>
        <a:xfrm>
          <a:off x="20383500" y="10126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103381</xdr:rowOff>
    </xdr:from>
    <xdr:ext cx="469744" cy="259045"/>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20199428" y="102189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59</xdr:row>
      <xdr:rowOff>11699</xdr:rowOff>
    </xdr:from>
    <xdr:to>
      <xdr:col>102</xdr:col>
      <xdr:colOff>165100</xdr:colOff>
      <xdr:row>59</xdr:row>
      <xdr:rowOff>113299</xdr:rowOff>
    </xdr:to>
    <xdr:sp macro="" textlink="">
      <xdr:nvSpPr>
        <xdr:cNvPr id="827" name="楕円 826">
          <a:extLst>
            <a:ext uri="{FF2B5EF4-FFF2-40B4-BE49-F238E27FC236}">
              <a16:creationId xmlns:a16="http://schemas.microsoft.com/office/drawing/2014/main" id="{00000000-0008-0000-0600-00003B030000}"/>
            </a:ext>
          </a:extLst>
        </xdr:cNvPr>
        <xdr:cNvSpPr/>
      </xdr:nvSpPr>
      <xdr:spPr>
        <a:xfrm>
          <a:off x="19494500" y="10127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104426</xdr:rowOff>
    </xdr:from>
    <xdr:ext cx="469744" cy="259045"/>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9310428" y="102199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148891</xdr:rowOff>
    </xdr:from>
    <xdr:to>
      <xdr:col>98</xdr:col>
      <xdr:colOff>38100</xdr:colOff>
      <xdr:row>59</xdr:row>
      <xdr:rowOff>79041</xdr:rowOff>
    </xdr:to>
    <xdr:sp macro="" textlink="">
      <xdr:nvSpPr>
        <xdr:cNvPr id="829" name="楕円 828">
          <a:extLst>
            <a:ext uri="{FF2B5EF4-FFF2-40B4-BE49-F238E27FC236}">
              <a16:creationId xmlns:a16="http://schemas.microsoft.com/office/drawing/2014/main" id="{00000000-0008-0000-0600-00003D030000}"/>
            </a:ext>
          </a:extLst>
        </xdr:cNvPr>
        <xdr:cNvSpPr/>
      </xdr:nvSpPr>
      <xdr:spPr>
        <a:xfrm>
          <a:off x="18605500" y="10092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70168</xdr:rowOff>
    </xdr:from>
    <xdr:ext cx="469744" cy="2590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8421428" y="101857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50" name="テキスト ボックス 849">
          <a:extLst>
            <a:ext uri="{FF2B5EF4-FFF2-40B4-BE49-F238E27FC236}">
              <a16:creationId xmlns:a16="http://schemas.microsoft.com/office/drawing/2014/main" id="{00000000-0008-0000-0600-000052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3" name="繰出金グラフ枠">
          <a:extLst>
            <a:ext uri="{FF2B5EF4-FFF2-40B4-BE49-F238E27FC236}">
              <a16:creationId xmlns:a16="http://schemas.microsoft.com/office/drawing/2014/main" id="{00000000-0008-0000-0600-000055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8217</xdr:rowOff>
    </xdr:from>
    <xdr:to>
      <xdr:col>116</xdr:col>
      <xdr:colOff>62864</xdr:colOff>
      <xdr:row>78</xdr:row>
      <xdr:rowOff>149061</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flipV="1">
          <a:off x="22159595" y="12181167"/>
          <a:ext cx="1269" cy="13409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152888</xdr:rowOff>
    </xdr:from>
    <xdr:ext cx="469744" cy="259045"/>
    <xdr:sp macro="" textlink="">
      <xdr:nvSpPr>
        <xdr:cNvPr id="855" name="繰出金最小値テキスト">
          <a:extLst>
            <a:ext uri="{FF2B5EF4-FFF2-40B4-BE49-F238E27FC236}">
              <a16:creationId xmlns:a16="http://schemas.microsoft.com/office/drawing/2014/main" id="{00000000-0008-0000-0600-000057030000}"/>
            </a:ext>
          </a:extLst>
        </xdr:cNvPr>
        <xdr:cNvSpPr txBox="1"/>
      </xdr:nvSpPr>
      <xdr:spPr>
        <a:xfrm>
          <a:off x="22212300" y="13525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149061</xdr:rowOff>
    </xdr:from>
    <xdr:to>
      <xdr:col>116</xdr:col>
      <xdr:colOff>152400</xdr:colOff>
      <xdr:row>78</xdr:row>
      <xdr:rowOff>149061</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a:off x="22072600" y="13522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126344</xdr:rowOff>
    </xdr:from>
    <xdr:ext cx="599010" cy="259045"/>
    <xdr:sp macro="" textlink="">
      <xdr:nvSpPr>
        <xdr:cNvPr id="857" name="繰出金最大値テキスト">
          <a:extLst>
            <a:ext uri="{FF2B5EF4-FFF2-40B4-BE49-F238E27FC236}">
              <a16:creationId xmlns:a16="http://schemas.microsoft.com/office/drawing/2014/main" id="{00000000-0008-0000-0600-000059030000}"/>
            </a:ext>
          </a:extLst>
        </xdr:cNvPr>
        <xdr:cNvSpPr txBox="1"/>
      </xdr:nvSpPr>
      <xdr:spPr>
        <a:xfrm>
          <a:off x="22212300" y="119563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110,853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8217</xdr:rowOff>
    </xdr:from>
    <xdr:to>
      <xdr:col>116</xdr:col>
      <xdr:colOff>152400</xdr:colOff>
      <xdr:row>71</xdr:row>
      <xdr:rowOff>8217</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a:off x="22072600" y="121811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71</xdr:row>
      <xdr:rowOff>98527</xdr:rowOff>
    </xdr:from>
    <xdr:to>
      <xdr:col>116</xdr:col>
      <xdr:colOff>63500</xdr:colOff>
      <xdr:row>72</xdr:row>
      <xdr:rowOff>129896</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21323300" y="12271477"/>
          <a:ext cx="838200" cy="202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73</xdr:row>
      <xdr:rowOff>133990</xdr:rowOff>
    </xdr:from>
    <xdr:ext cx="534377" cy="259045"/>
    <xdr:sp macro="" textlink="">
      <xdr:nvSpPr>
        <xdr:cNvPr id="860" name="繰出金平均値テキスト">
          <a:extLst>
            <a:ext uri="{FF2B5EF4-FFF2-40B4-BE49-F238E27FC236}">
              <a16:creationId xmlns:a16="http://schemas.microsoft.com/office/drawing/2014/main" id="{00000000-0008-0000-0600-00005C030000}"/>
            </a:ext>
          </a:extLst>
        </xdr:cNvPr>
        <xdr:cNvSpPr txBox="1"/>
      </xdr:nvSpPr>
      <xdr:spPr>
        <a:xfrm>
          <a:off x="22212300" y="1264984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155563</xdr:rowOff>
    </xdr:from>
    <xdr:to>
      <xdr:col>116</xdr:col>
      <xdr:colOff>114300</xdr:colOff>
      <xdr:row>74</xdr:row>
      <xdr:rowOff>85713</xdr:rowOff>
    </xdr:to>
    <xdr:sp macro="" textlink="">
      <xdr:nvSpPr>
        <xdr:cNvPr id="861" name="フローチャート: 判断 860">
          <a:extLst>
            <a:ext uri="{FF2B5EF4-FFF2-40B4-BE49-F238E27FC236}">
              <a16:creationId xmlns:a16="http://schemas.microsoft.com/office/drawing/2014/main" id="{00000000-0008-0000-0600-00005D030000}"/>
            </a:ext>
          </a:extLst>
        </xdr:cNvPr>
        <xdr:cNvSpPr/>
      </xdr:nvSpPr>
      <xdr:spPr>
        <a:xfrm>
          <a:off x="22110700" y="12671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71</xdr:row>
      <xdr:rowOff>98527</xdr:rowOff>
    </xdr:from>
    <xdr:to>
      <xdr:col>111</xdr:col>
      <xdr:colOff>177800</xdr:colOff>
      <xdr:row>72</xdr:row>
      <xdr:rowOff>65684</xdr:rowOff>
    </xdr:to>
    <xdr:cxnSp macro="">
      <xdr:nvCxnSpPr>
        <xdr:cNvPr id="862" name="直線コネクタ 861">
          <a:extLst>
            <a:ext uri="{FF2B5EF4-FFF2-40B4-BE49-F238E27FC236}">
              <a16:creationId xmlns:a16="http://schemas.microsoft.com/office/drawing/2014/main" id="{00000000-0008-0000-0600-00005E030000}"/>
            </a:ext>
          </a:extLst>
        </xdr:cNvPr>
        <xdr:cNvCxnSpPr/>
      </xdr:nvCxnSpPr>
      <xdr:spPr>
        <a:xfrm flipV="1">
          <a:off x="20434300" y="12271477"/>
          <a:ext cx="889000" cy="138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72</xdr:row>
      <xdr:rowOff>140919</xdr:rowOff>
    </xdr:from>
    <xdr:to>
      <xdr:col>112</xdr:col>
      <xdr:colOff>38100</xdr:colOff>
      <xdr:row>73</xdr:row>
      <xdr:rowOff>71069</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21272500" y="124853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62196</xdr:rowOff>
    </xdr:from>
    <xdr:ext cx="534377"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1056111" y="12578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72</xdr:row>
      <xdr:rowOff>55893</xdr:rowOff>
    </xdr:from>
    <xdr:to>
      <xdr:col>107</xdr:col>
      <xdr:colOff>50800</xdr:colOff>
      <xdr:row>72</xdr:row>
      <xdr:rowOff>65684</xdr:rowOff>
    </xdr:to>
    <xdr:cxnSp macro="">
      <xdr:nvCxnSpPr>
        <xdr:cNvPr id="865" name="直線コネクタ 864">
          <a:extLst>
            <a:ext uri="{FF2B5EF4-FFF2-40B4-BE49-F238E27FC236}">
              <a16:creationId xmlns:a16="http://schemas.microsoft.com/office/drawing/2014/main" id="{00000000-0008-0000-0600-000061030000}"/>
            </a:ext>
          </a:extLst>
        </xdr:cNvPr>
        <xdr:cNvCxnSpPr/>
      </xdr:nvCxnSpPr>
      <xdr:spPr>
        <a:xfrm>
          <a:off x="19545300" y="12400293"/>
          <a:ext cx="889000" cy="9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72</xdr:row>
      <xdr:rowOff>138100</xdr:rowOff>
    </xdr:from>
    <xdr:to>
      <xdr:col>107</xdr:col>
      <xdr:colOff>101600</xdr:colOff>
      <xdr:row>73</xdr:row>
      <xdr:rowOff>68250</xdr:rowOff>
    </xdr:to>
    <xdr:sp macro="" textlink="">
      <xdr:nvSpPr>
        <xdr:cNvPr id="866" name="フローチャート: 判断 865">
          <a:extLst>
            <a:ext uri="{FF2B5EF4-FFF2-40B4-BE49-F238E27FC236}">
              <a16:creationId xmlns:a16="http://schemas.microsoft.com/office/drawing/2014/main" id="{00000000-0008-0000-0600-000062030000}"/>
            </a:ext>
          </a:extLst>
        </xdr:cNvPr>
        <xdr:cNvSpPr/>
      </xdr:nvSpPr>
      <xdr:spPr>
        <a:xfrm>
          <a:off x="20383500" y="12482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59377</xdr:rowOff>
    </xdr:from>
    <xdr:ext cx="534377"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0167111" y="125752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72</xdr:row>
      <xdr:rowOff>55893</xdr:rowOff>
    </xdr:from>
    <xdr:to>
      <xdr:col>102</xdr:col>
      <xdr:colOff>114300</xdr:colOff>
      <xdr:row>72</xdr:row>
      <xdr:rowOff>90450</xdr:rowOff>
    </xdr:to>
    <xdr:cxnSp macro="">
      <xdr:nvCxnSpPr>
        <xdr:cNvPr id="868" name="直線コネクタ 867">
          <a:extLst>
            <a:ext uri="{FF2B5EF4-FFF2-40B4-BE49-F238E27FC236}">
              <a16:creationId xmlns:a16="http://schemas.microsoft.com/office/drawing/2014/main" id="{00000000-0008-0000-0600-000064030000}"/>
            </a:ext>
          </a:extLst>
        </xdr:cNvPr>
        <xdr:cNvCxnSpPr/>
      </xdr:nvCxnSpPr>
      <xdr:spPr>
        <a:xfrm flipV="1">
          <a:off x="18656300" y="12400293"/>
          <a:ext cx="889000" cy="34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72</xdr:row>
      <xdr:rowOff>168237</xdr:rowOff>
    </xdr:from>
    <xdr:to>
      <xdr:col>102</xdr:col>
      <xdr:colOff>165100</xdr:colOff>
      <xdr:row>73</xdr:row>
      <xdr:rowOff>98387</xdr:rowOff>
    </xdr:to>
    <xdr:sp macro="" textlink="">
      <xdr:nvSpPr>
        <xdr:cNvPr id="869" name="フローチャート: 判断 868">
          <a:extLst>
            <a:ext uri="{FF2B5EF4-FFF2-40B4-BE49-F238E27FC236}">
              <a16:creationId xmlns:a16="http://schemas.microsoft.com/office/drawing/2014/main" id="{00000000-0008-0000-0600-000065030000}"/>
            </a:ext>
          </a:extLst>
        </xdr:cNvPr>
        <xdr:cNvSpPr/>
      </xdr:nvSpPr>
      <xdr:spPr>
        <a:xfrm>
          <a:off x="19494500" y="12512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89514</xdr:rowOff>
    </xdr:from>
    <xdr:ext cx="534377"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19278111" y="126053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36411</xdr:rowOff>
    </xdr:from>
    <xdr:to>
      <xdr:col>98</xdr:col>
      <xdr:colOff>38100</xdr:colOff>
      <xdr:row>73</xdr:row>
      <xdr:rowOff>138011</xdr:rowOff>
    </xdr:to>
    <xdr:sp macro="" textlink="">
      <xdr:nvSpPr>
        <xdr:cNvPr id="871" name="フローチャート: 判断 870">
          <a:extLst>
            <a:ext uri="{FF2B5EF4-FFF2-40B4-BE49-F238E27FC236}">
              <a16:creationId xmlns:a16="http://schemas.microsoft.com/office/drawing/2014/main" id="{00000000-0008-0000-0600-000067030000}"/>
            </a:ext>
          </a:extLst>
        </xdr:cNvPr>
        <xdr:cNvSpPr/>
      </xdr:nvSpPr>
      <xdr:spPr>
        <a:xfrm>
          <a:off x="18605500" y="12552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129138</xdr:rowOff>
    </xdr:from>
    <xdr:ext cx="534377"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8389111" y="12644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72</xdr:row>
      <xdr:rowOff>79096</xdr:rowOff>
    </xdr:from>
    <xdr:to>
      <xdr:col>116</xdr:col>
      <xdr:colOff>114300</xdr:colOff>
      <xdr:row>73</xdr:row>
      <xdr:rowOff>9246</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22110700" y="12423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71</xdr:row>
      <xdr:rowOff>101973</xdr:rowOff>
    </xdr:from>
    <xdr:ext cx="534377" cy="259045"/>
    <xdr:sp macro="" textlink="">
      <xdr:nvSpPr>
        <xdr:cNvPr id="879" name="繰出金該当値テキスト">
          <a:extLst>
            <a:ext uri="{FF2B5EF4-FFF2-40B4-BE49-F238E27FC236}">
              <a16:creationId xmlns:a16="http://schemas.microsoft.com/office/drawing/2014/main" id="{00000000-0008-0000-0600-00006F030000}"/>
            </a:ext>
          </a:extLst>
        </xdr:cNvPr>
        <xdr:cNvSpPr txBox="1"/>
      </xdr:nvSpPr>
      <xdr:spPr>
        <a:xfrm>
          <a:off x="22212300" y="12274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71</xdr:row>
      <xdr:rowOff>47727</xdr:rowOff>
    </xdr:from>
    <xdr:to>
      <xdr:col>112</xdr:col>
      <xdr:colOff>38100</xdr:colOff>
      <xdr:row>71</xdr:row>
      <xdr:rowOff>149327</xdr:rowOff>
    </xdr:to>
    <xdr:sp macro="" textlink="">
      <xdr:nvSpPr>
        <xdr:cNvPr id="880" name="楕円 879">
          <a:extLst>
            <a:ext uri="{FF2B5EF4-FFF2-40B4-BE49-F238E27FC236}">
              <a16:creationId xmlns:a16="http://schemas.microsoft.com/office/drawing/2014/main" id="{00000000-0008-0000-0600-000070030000}"/>
            </a:ext>
          </a:extLst>
        </xdr:cNvPr>
        <xdr:cNvSpPr/>
      </xdr:nvSpPr>
      <xdr:spPr>
        <a:xfrm>
          <a:off x="21272500" y="12220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69</xdr:row>
      <xdr:rowOff>165854</xdr:rowOff>
    </xdr:from>
    <xdr:ext cx="599010" cy="25904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21023795" y="119959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72</xdr:row>
      <xdr:rowOff>14884</xdr:rowOff>
    </xdr:from>
    <xdr:to>
      <xdr:col>107</xdr:col>
      <xdr:colOff>101600</xdr:colOff>
      <xdr:row>72</xdr:row>
      <xdr:rowOff>116484</xdr:rowOff>
    </xdr:to>
    <xdr:sp macro="" textlink="">
      <xdr:nvSpPr>
        <xdr:cNvPr id="882" name="楕円 881">
          <a:extLst>
            <a:ext uri="{FF2B5EF4-FFF2-40B4-BE49-F238E27FC236}">
              <a16:creationId xmlns:a16="http://schemas.microsoft.com/office/drawing/2014/main" id="{00000000-0008-0000-0600-000072030000}"/>
            </a:ext>
          </a:extLst>
        </xdr:cNvPr>
        <xdr:cNvSpPr/>
      </xdr:nvSpPr>
      <xdr:spPr>
        <a:xfrm>
          <a:off x="20383500" y="12359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70</xdr:row>
      <xdr:rowOff>133011</xdr:rowOff>
    </xdr:from>
    <xdr:ext cx="534377" cy="259045"/>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20167111" y="121345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72</xdr:row>
      <xdr:rowOff>5093</xdr:rowOff>
    </xdr:from>
    <xdr:to>
      <xdr:col>102</xdr:col>
      <xdr:colOff>165100</xdr:colOff>
      <xdr:row>72</xdr:row>
      <xdr:rowOff>106693</xdr:rowOff>
    </xdr:to>
    <xdr:sp macro="" textlink="">
      <xdr:nvSpPr>
        <xdr:cNvPr id="884" name="楕円 883">
          <a:extLst>
            <a:ext uri="{FF2B5EF4-FFF2-40B4-BE49-F238E27FC236}">
              <a16:creationId xmlns:a16="http://schemas.microsoft.com/office/drawing/2014/main" id="{00000000-0008-0000-0600-000074030000}"/>
            </a:ext>
          </a:extLst>
        </xdr:cNvPr>
        <xdr:cNvSpPr/>
      </xdr:nvSpPr>
      <xdr:spPr>
        <a:xfrm>
          <a:off x="19494500" y="12349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70</xdr:row>
      <xdr:rowOff>123220</xdr:rowOff>
    </xdr:from>
    <xdr:ext cx="534377" cy="259045"/>
    <xdr:sp macro="" textlink="">
      <xdr:nvSpPr>
        <xdr:cNvPr id="885" name="テキスト ボックス 884">
          <a:extLst>
            <a:ext uri="{FF2B5EF4-FFF2-40B4-BE49-F238E27FC236}">
              <a16:creationId xmlns:a16="http://schemas.microsoft.com/office/drawing/2014/main" id="{00000000-0008-0000-0600-000075030000}"/>
            </a:ext>
          </a:extLst>
        </xdr:cNvPr>
        <xdr:cNvSpPr txBox="1"/>
      </xdr:nvSpPr>
      <xdr:spPr>
        <a:xfrm>
          <a:off x="19278111" y="121247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72</xdr:row>
      <xdr:rowOff>39650</xdr:rowOff>
    </xdr:from>
    <xdr:to>
      <xdr:col>98</xdr:col>
      <xdr:colOff>38100</xdr:colOff>
      <xdr:row>72</xdr:row>
      <xdr:rowOff>141250</xdr:rowOff>
    </xdr:to>
    <xdr:sp macro="" textlink="">
      <xdr:nvSpPr>
        <xdr:cNvPr id="886" name="楕円 885">
          <a:extLst>
            <a:ext uri="{FF2B5EF4-FFF2-40B4-BE49-F238E27FC236}">
              <a16:creationId xmlns:a16="http://schemas.microsoft.com/office/drawing/2014/main" id="{00000000-0008-0000-0600-000076030000}"/>
            </a:ext>
          </a:extLst>
        </xdr:cNvPr>
        <xdr:cNvSpPr/>
      </xdr:nvSpPr>
      <xdr:spPr>
        <a:xfrm>
          <a:off x="18605500" y="12384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70</xdr:row>
      <xdr:rowOff>157777</xdr:rowOff>
    </xdr:from>
    <xdr:ext cx="534377" cy="259045"/>
    <xdr:sp macro="" textlink="">
      <xdr:nvSpPr>
        <xdr:cNvPr id="887" name="テキスト ボックス 886">
          <a:extLst>
            <a:ext uri="{FF2B5EF4-FFF2-40B4-BE49-F238E27FC236}">
              <a16:creationId xmlns:a16="http://schemas.microsoft.com/office/drawing/2014/main" id="{00000000-0008-0000-0600-000077030000}"/>
            </a:ext>
          </a:extLst>
        </xdr:cNvPr>
        <xdr:cNvSpPr txBox="1"/>
      </xdr:nvSpPr>
      <xdr:spPr>
        <a:xfrm>
          <a:off x="18389111" y="12159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2" name="前年度繰上充用金グラフ枠">
          <a:extLst>
            <a:ext uri="{FF2B5EF4-FFF2-40B4-BE49-F238E27FC236}">
              <a16:creationId xmlns:a16="http://schemas.microsoft.com/office/drawing/2014/main" id="{00000000-0008-0000-0600-000086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4" name="前年度繰上充用金最小値テキスト">
          <a:extLst>
            <a:ext uri="{FF2B5EF4-FFF2-40B4-BE49-F238E27FC236}">
              <a16:creationId xmlns:a16="http://schemas.microsoft.com/office/drawing/2014/main" id="{00000000-0008-0000-0600-000088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6" name="前年度繰上充用金最大値テキスト">
          <a:extLst>
            <a:ext uri="{FF2B5EF4-FFF2-40B4-BE49-F238E27FC236}">
              <a16:creationId xmlns:a16="http://schemas.microsoft.com/office/drawing/2014/main" id="{00000000-0008-0000-0600-00008A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9" name="前年度繰上充用金平均値テキスト">
          <a:extLst>
            <a:ext uri="{FF2B5EF4-FFF2-40B4-BE49-F238E27FC236}">
              <a16:creationId xmlns:a16="http://schemas.microsoft.com/office/drawing/2014/main" id="{00000000-0008-0000-0600-00008D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0" name="フローチャート: 判断 909">
          <a:extLst>
            <a:ext uri="{FF2B5EF4-FFF2-40B4-BE49-F238E27FC236}">
              <a16:creationId xmlns:a16="http://schemas.microsoft.com/office/drawing/2014/main" id="{00000000-0008-0000-0600-00008E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2" name="フローチャート: 判断 911">
          <a:extLst>
            <a:ext uri="{FF2B5EF4-FFF2-40B4-BE49-F238E27FC236}">
              <a16:creationId xmlns:a16="http://schemas.microsoft.com/office/drawing/2014/main" id="{00000000-0008-0000-0600-000090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4" name="直線コネクタ 913">
          <a:extLst>
            <a:ext uri="{FF2B5EF4-FFF2-40B4-BE49-F238E27FC236}">
              <a16:creationId xmlns:a16="http://schemas.microsoft.com/office/drawing/2014/main" id="{00000000-0008-0000-0600-000092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7" name="直線コネクタ 916">
          <a:extLst>
            <a:ext uri="{FF2B5EF4-FFF2-40B4-BE49-F238E27FC236}">
              <a16:creationId xmlns:a16="http://schemas.microsoft.com/office/drawing/2014/main" id="{00000000-0008-0000-0600-000095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8" name="フローチャート: 判断 917">
          <a:extLst>
            <a:ext uri="{FF2B5EF4-FFF2-40B4-BE49-F238E27FC236}">
              <a16:creationId xmlns:a16="http://schemas.microsoft.com/office/drawing/2014/main" id="{00000000-0008-0000-0600-000096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0" name="フローチャート: 判断 919">
          <a:extLst>
            <a:ext uri="{FF2B5EF4-FFF2-40B4-BE49-F238E27FC236}">
              <a16:creationId xmlns:a16="http://schemas.microsoft.com/office/drawing/2014/main" id="{00000000-0008-0000-0600-000098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7" name="楕円 926">
          <a:extLst>
            <a:ext uri="{FF2B5EF4-FFF2-40B4-BE49-F238E27FC236}">
              <a16:creationId xmlns:a16="http://schemas.microsoft.com/office/drawing/2014/main" id="{00000000-0008-0000-0600-00009F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8" name="前年度繰上充用金該当値テキスト">
          <a:extLst>
            <a:ext uri="{FF2B5EF4-FFF2-40B4-BE49-F238E27FC236}">
              <a16:creationId xmlns:a16="http://schemas.microsoft.com/office/drawing/2014/main" id="{00000000-0008-0000-0600-0000A0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9" name="楕円 928">
          <a:extLst>
            <a:ext uri="{FF2B5EF4-FFF2-40B4-BE49-F238E27FC236}">
              <a16:creationId xmlns:a16="http://schemas.microsoft.com/office/drawing/2014/main" id="{00000000-0008-0000-0600-0000A1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1" name="楕円 930">
          <a:extLst>
            <a:ext uri="{FF2B5EF4-FFF2-40B4-BE49-F238E27FC236}">
              <a16:creationId xmlns:a16="http://schemas.microsoft.com/office/drawing/2014/main" id="{00000000-0008-0000-0600-0000A3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3" name="楕円 932">
          <a:extLst>
            <a:ext uri="{FF2B5EF4-FFF2-40B4-BE49-F238E27FC236}">
              <a16:creationId xmlns:a16="http://schemas.microsoft.com/office/drawing/2014/main" id="{00000000-0008-0000-0600-0000A5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5" name="楕円 934">
          <a:extLst>
            <a:ext uri="{FF2B5EF4-FFF2-40B4-BE49-F238E27FC236}">
              <a16:creationId xmlns:a16="http://schemas.microsoft.com/office/drawing/2014/main" id="{00000000-0008-0000-0600-0000A7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6" name="テキスト ボックス 935">
          <a:extLst>
            <a:ext uri="{FF2B5EF4-FFF2-40B4-BE49-F238E27FC236}">
              <a16:creationId xmlns:a16="http://schemas.microsoft.com/office/drawing/2014/main" id="{00000000-0008-0000-0600-0000A8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7" name="正方形/長方形 936">
          <a:extLst>
            <a:ext uri="{FF2B5EF4-FFF2-40B4-BE49-F238E27FC236}">
              <a16:creationId xmlns:a16="http://schemas.microsoft.com/office/drawing/2014/main" id="{00000000-0008-0000-0600-0000A9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8" name="正方形/長方形 937">
          <a:extLst>
            <a:ext uri="{FF2B5EF4-FFF2-40B4-BE49-F238E27FC236}">
              <a16:creationId xmlns:a16="http://schemas.microsoft.com/office/drawing/2014/main" id="{00000000-0008-0000-0600-0000AA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9" name="テキスト ボックス 938">
          <a:extLst>
            <a:ext uri="{FF2B5EF4-FFF2-40B4-BE49-F238E27FC236}">
              <a16:creationId xmlns:a16="http://schemas.microsoft.com/office/drawing/2014/main" id="{00000000-0008-0000-0600-0000AB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歳出決算総額は、住民一人当たり</a:t>
          </a:r>
          <a:r>
            <a:rPr kumimoji="1" lang="en-US" altLang="ja-JP" sz="1300">
              <a:latin typeface="ＭＳ Ｐゴシック" panose="020B0600070205080204" pitchFamily="50" charset="-128"/>
              <a:ea typeface="ＭＳ Ｐゴシック" panose="020B0600070205080204" pitchFamily="50" charset="-128"/>
            </a:rPr>
            <a:t>1,257,324</a:t>
          </a:r>
          <a:r>
            <a:rPr kumimoji="1" lang="ja-JP" altLang="en-US" sz="1300">
              <a:latin typeface="ＭＳ Ｐゴシック" panose="020B0600070205080204" pitchFamily="50" charset="-128"/>
              <a:ea typeface="ＭＳ Ｐゴシック" panose="020B0600070205080204" pitchFamily="50" charset="-128"/>
            </a:rPr>
            <a:t>円となっている。</a:t>
          </a:r>
        </a:p>
        <a:p>
          <a:r>
            <a:rPr kumimoji="1" lang="ja-JP" altLang="en-US" sz="1300">
              <a:latin typeface="ＭＳ Ｐゴシック" panose="020B0600070205080204" pitchFamily="50" charset="-128"/>
              <a:ea typeface="ＭＳ Ｐゴシック" panose="020B0600070205080204" pitchFamily="50" charset="-128"/>
            </a:rPr>
            <a:t>　人件費は、住民一人当たり</a:t>
          </a:r>
          <a:r>
            <a:rPr kumimoji="1" lang="en-US" altLang="ja-JP" sz="1300">
              <a:latin typeface="ＭＳ Ｐゴシック" panose="020B0600070205080204" pitchFamily="50" charset="-128"/>
              <a:ea typeface="ＭＳ Ｐゴシック" panose="020B0600070205080204" pitchFamily="50" charset="-128"/>
            </a:rPr>
            <a:t>220,040</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33,765</a:t>
          </a:r>
          <a:r>
            <a:rPr kumimoji="1" lang="ja-JP" altLang="en-US" sz="1300">
              <a:latin typeface="ＭＳ Ｐゴシック" panose="020B0600070205080204" pitchFamily="50" charset="-128"/>
              <a:ea typeface="ＭＳ Ｐゴシック" panose="020B0600070205080204" pitchFamily="50" charset="-128"/>
            </a:rPr>
            <a:t>円高い状況となっている。定員適正化計画に沿った職員数の適正化や人事評価制度の適正な運用などによる給与水準の適正化などにより、引き続き人件費の抑制に努める。</a:t>
          </a:r>
        </a:p>
        <a:p>
          <a:r>
            <a:rPr kumimoji="1" lang="ja-JP" altLang="en-US" sz="1300">
              <a:latin typeface="ＭＳ Ｐゴシック" panose="020B0600070205080204" pitchFamily="50" charset="-128"/>
              <a:ea typeface="ＭＳ Ｐゴシック" panose="020B0600070205080204" pitchFamily="50" charset="-128"/>
            </a:rPr>
            <a:t>　維持補修費は、住民一人当たり</a:t>
          </a:r>
          <a:r>
            <a:rPr kumimoji="1" lang="en-US" altLang="ja-JP" sz="1300">
              <a:latin typeface="ＭＳ Ｐゴシック" panose="020B0600070205080204" pitchFamily="50" charset="-128"/>
              <a:ea typeface="ＭＳ Ｐゴシック" panose="020B0600070205080204" pitchFamily="50" charset="-128"/>
            </a:rPr>
            <a:t>8,581</a:t>
          </a:r>
          <a:r>
            <a:rPr kumimoji="1" lang="ja-JP" altLang="en-US" sz="1300">
              <a:latin typeface="ＭＳ Ｐゴシック" panose="020B0600070205080204" pitchFamily="50" charset="-128"/>
              <a:ea typeface="ＭＳ Ｐゴシック" panose="020B0600070205080204" pitchFamily="50" charset="-128"/>
            </a:rPr>
            <a:t>円となっており、令和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年度決算と比較して大幅に減少している。これは、緊急浚渫推進事業の大幅減によるものである。</a:t>
          </a:r>
        </a:p>
        <a:p>
          <a:r>
            <a:rPr kumimoji="1" lang="ja-JP" altLang="en-US" sz="1300">
              <a:latin typeface="ＭＳ Ｐゴシック" panose="020B0600070205080204" pitchFamily="50" charset="-128"/>
              <a:ea typeface="ＭＳ Ｐゴシック" panose="020B0600070205080204" pitchFamily="50" charset="-128"/>
            </a:rPr>
            <a:t>　普通建設事業費は、住民一人当たり</a:t>
          </a:r>
          <a:r>
            <a:rPr kumimoji="1" lang="en-US" altLang="ja-JP" sz="1300">
              <a:latin typeface="ＭＳ Ｐゴシック" panose="020B0600070205080204" pitchFamily="50" charset="-128"/>
              <a:ea typeface="ＭＳ Ｐゴシック" panose="020B0600070205080204" pitchFamily="50" charset="-128"/>
            </a:rPr>
            <a:t>248,292</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24,120</a:t>
          </a:r>
          <a:r>
            <a:rPr kumimoji="1" lang="ja-JP" altLang="en-US" sz="1300">
              <a:latin typeface="ＭＳ Ｐゴシック" panose="020B0600070205080204" pitchFamily="50" charset="-128"/>
              <a:ea typeface="ＭＳ Ｐゴシック" panose="020B0600070205080204" pitchFamily="50" charset="-128"/>
            </a:rPr>
            <a:t>円高い状況となっている。これは、久礼小学校長寿命化改修事業および美術館移転事業の更新整備を実施したことにによって増加したもの。</a:t>
          </a:r>
        </a:p>
        <a:p>
          <a:r>
            <a:rPr kumimoji="1" lang="ja-JP" altLang="en-US" sz="1300">
              <a:latin typeface="ＭＳ Ｐゴシック" panose="020B0600070205080204" pitchFamily="50" charset="-128"/>
              <a:ea typeface="ＭＳ Ｐゴシック" panose="020B0600070205080204" pitchFamily="50" charset="-128"/>
            </a:rPr>
            <a:t>　公債費は、住民一人当たり</a:t>
          </a:r>
          <a:r>
            <a:rPr kumimoji="1" lang="en-US" altLang="ja-JP" sz="1300">
              <a:latin typeface="ＭＳ Ｐゴシック" panose="020B0600070205080204" pitchFamily="50" charset="-128"/>
              <a:ea typeface="ＭＳ Ｐゴシック" panose="020B0600070205080204" pitchFamily="50" charset="-128"/>
            </a:rPr>
            <a:t>232,265</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105,852</a:t>
          </a:r>
          <a:r>
            <a:rPr kumimoji="1" lang="ja-JP" altLang="en-US" sz="1300">
              <a:latin typeface="ＭＳ Ｐゴシック" panose="020B0600070205080204" pitchFamily="50" charset="-128"/>
              <a:ea typeface="ＭＳ Ｐゴシック" panose="020B0600070205080204" pitchFamily="50" charset="-128"/>
            </a:rPr>
            <a:t>円高い状況となっている。これは、役場庁舎等の高台移転事業をはじめとした南海トラフ地震対策事業の財源となった地方債の償還に伴うもので、今後一定期間増加するが、令和７～８年度をピークに減少に転じる見込みとなってい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5,774
5,724
193.21
7,553,782
7,259,791
216,771
4,007,635
12,860,407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128105</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643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144434</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5641</xdr:rowOff>
    </xdr:from>
    <xdr:ext cx="53129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21970</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38299</xdr:rowOff>
    </xdr:from>
    <xdr:ext cx="53129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6" name="テキスト ボックス 55">
          <a:extLst>
            <a:ext uri="{FF2B5EF4-FFF2-40B4-BE49-F238E27FC236}">
              <a16:creationId xmlns:a16="http://schemas.microsoft.com/office/drawing/2014/main" id="{00000000-0008-0000-0700-000038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議会費グラフ枠">
          <a:extLst>
            <a:ext uri="{FF2B5EF4-FFF2-40B4-BE49-F238E27FC236}">
              <a16:creationId xmlns:a16="http://schemas.microsoft.com/office/drawing/2014/main" id="{00000000-0008-0000-07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254</xdr:rowOff>
    </xdr:from>
    <xdr:to>
      <xdr:col>24</xdr:col>
      <xdr:colOff>62865</xdr:colOff>
      <xdr:row>38</xdr:row>
      <xdr:rowOff>156900</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flipV="1">
          <a:off x="4633595" y="5315204"/>
          <a:ext cx="1270" cy="13567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160727</xdr:rowOff>
    </xdr:from>
    <xdr:ext cx="469744" cy="259045"/>
    <xdr:sp macro="" textlink="">
      <xdr:nvSpPr>
        <xdr:cNvPr id="59" name="議会費最小値テキスト">
          <a:extLst>
            <a:ext uri="{FF2B5EF4-FFF2-40B4-BE49-F238E27FC236}">
              <a16:creationId xmlns:a16="http://schemas.microsoft.com/office/drawing/2014/main" id="{00000000-0008-0000-0700-00003B000000}"/>
            </a:ext>
          </a:extLst>
        </xdr:cNvPr>
        <xdr:cNvSpPr txBox="1"/>
      </xdr:nvSpPr>
      <xdr:spPr>
        <a:xfrm>
          <a:off x="4686300" y="667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156900</xdr:rowOff>
    </xdr:from>
    <xdr:to>
      <xdr:col>24</xdr:col>
      <xdr:colOff>152400</xdr:colOff>
      <xdr:row>38</xdr:row>
      <xdr:rowOff>156900</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667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118381</xdr:rowOff>
    </xdr:from>
    <xdr:ext cx="534377" cy="259045"/>
    <xdr:sp macro="" textlink="">
      <xdr:nvSpPr>
        <xdr:cNvPr id="61" name="議会費最大値テキスト">
          <a:extLst>
            <a:ext uri="{FF2B5EF4-FFF2-40B4-BE49-F238E27FC236}">
              <a16:creationId xmlns:a16="http://schemas.microsoft.com/office/drawing/2014/main" id="{00000000-0008-0000-0700-00003D000000}"/>
            </a:ext>
          </a:extLst>
        </xdr:cNvPr>
        <xdr:cNvSpPr txBox="1"/>
      </xdr:nvSpPr>
      <xdr:spPr>
        <a:xfrm>
          <a:off x="4686300" y="5090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19,506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254</xdr:rowOff>
    </xdr:from>
    <xdr:to>
      <xdr:col>24</xdr:col>
      <xdr:colOff>152400</xdr:colOff>
      <xdr:row>31</xdr:row>
      <xdr:rowOff>254</xdr:rowOff>
    </xdr:to>
    <xdr:cxnSp macro="">
      <xdr:nvCxnSpPr>
        <xdr:cNvPr id="62" name="直線コネクタ 61">
          <a:extLst>
            <a:ext uri="{FF2B5EF4-FFF2-40B4-BE49-F238E27FC236}">
              <a16:creationId xmlns:a16="http://schemas.microsoft.com/office/drawing/2014/main" id="{00000000-0008-0000-0700-00003E000000}"/>
            </a:ext>
          </a:extLst>
        </xdr:cNvPr>
        <xdr:cNvCxnSpPr/>
      </xdr:nvCxnSpPr>
      <xdr:spPr>
        <a:xfrm>
          <a:off x="4546600" y="53152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131427</xdr:rowOff>
    </xdr:from>
    <xdr:to>
      <xdr:col>24</xdr:col>
      <xdr:colOff>63500</xdr:colOff>
      <xdr:row>36</xdr:row>
      <xdr:rowOff>1996</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3797300" y="6132177"/>
          <a:ext cx="838200" cy="42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163121</xdr:rowOff>
    </xdr:from>
    <xdr:ext cx="534377" cy="259045"/>
    <xdr:sp macro="" textlink="">
      <xdr:nvSpPr>
        <xdr:cNvPr id="64" name="議会費平均値テキスト">
          <a:extLst>
            <a:ext uri="{FF2B5EF4-FFF2-40B4-BE49-F238E27FC236}">
              <a16:creationId xmlns:a16="http://schemas.microsoft.com/office/drawing/2014/main" id="{00000000-0008-0000-0700-000040000000}"/>
            </a:ext>
          </a:extLst>
        </xdr:cNvPr>
        <xdr:cNvSpPr txBox="1"/>
      </xdr:nvSpPr>
      <xdr:spPr>
        <a:xfrm>
          <a:off x="4686300" y="61638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13244</xdr:rowOff>
    </xdr:from>
    <xdr:to>
      <xdr:col>24</xdr:col>
      <xdr:colOff>114300</xdr:colOff>
      <xdr:row>36</xdr:row>
      <xdr:rowOff>114844</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4584700" y="6185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1996</xdr:rowOff>
    </xdr:from>
    <xdr:to>
      <xdr:col>19</xdr:col>
      <xdr:colOff>177800</xdr:colOff>
      <xdr:row>36</xdr:row>
      <xdr:rowOff>118799</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908300" y="6174196"/>
          <a:ext cx="889000" cy="1168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48840</xdr:rowOff>
    </xdr:from>
    <xdr:to>
      <xdr:col>20</xdr:col>
      <xdr:colOff>38100</xdr:colOff>
      <xdr:row>36</xdr:row>
      <xdr:rowOff>150440</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3746500" y="6221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141567</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3530111" y="6313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118799</xdr:rowOff>
    </xdr:from>
    <xdr:to>
      <xdr:col>15</xdr:col>
      <xdr:colOff>50800</xdr:colOff>
      <xdr:row>36</xdr:row>
      <xdr:rowOff>161798</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2019300" y="6290999"/>
          <a:ext cx="889000" cy="42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81716</xdr:rowOff>
    </xdr:from>
    <xdr:to>
      <xdr:col>15</xdr:col>
      <xdr:colOff>101600</xdr:colOff>
      <xdr:row>37</xdr:row>
      <xdr:rowOff>11866</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2857500" y="6253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2993</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2641111" y="6346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161798</xdr:rowOff>
    </xdr:from>
    <xdr:to>
      <xdr:col>10</xdr:col>
      <xdr:colOff>114300</xdr:colOff>
      <xdr:row>37</xdr:row>
      <xdr:rowOff>39116</xdr:rowOff>
    </xdr:to>
    <xdr:cxnSp macro="">
      <xdr:nvCxnSpPr>
        <xdr:cNvPr id="72" name="直線コネクタ 71">
          <a:extLst>
            <a:ext uri="{FF2B5EF4-FFF2-40B4-BE49-F238E27FC236}">
              <a16:creationId xmlns:a16="http://schemas.microsoft.com/office/drawing/2014/main" id="{00000000-0008-0000-0700-000048000000}"/>
            </a:ext>
          </a:extLst>
        </xdr:cNvPr>
        <xdr:cNvCxnSpPr/>
      </xdr:nvCxnSpPr>
      <xdr:spPr>
        <a:xfrm flipV="1">
          <a:off x="1130300" y="6333998"/>
          <a:ext cx="889000" cy="48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107950</xdr:rowOff>
    </xdr:from>
    <xdr:to>
      <xdr:col>10</xdr:col>
      <xdr:colOff>165100</xdr:colOff>
      <xdr:row>37</xdr:row>
      <xdr:rowOff>38100</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96850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54627</xdr:rowOff>
    </xdr:from>
    <xdr:ext cx="534377"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1752111" y="6055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116114</xdr:rowOff>
    </xdr:from>
    <xdr:to>
      <xdr:col>6</xdr:col>
      <xdr:colOff>38100</xdr:colOff>
      <xdr:row>37</xdr:row>
      <xdr:rowOff>46264</xdr:rowOff>
    </xdr:to>
    <xdr:sp macro="" textlink="">
      <xdr:nvSpPr>
        <xdr:cNvPr id="75" name="フローチャート: 判断 74">
          <a:extLst>
            <a:ext uri="{FF2B5EF4-FFF2-40B4-BE49-F238E27FC236}">
              <a16:creationId xmlns:a16="http://schemas.microsoft.com/office/drawing/2014/main" id="{00000000-0008-0000-0700-00004B000000}"/>
            </a:ext>
          </a:extLst>
        </xdr:cNvPr>
        <xdr:cNvSpPr/>
      </xdr:nvSpPr>
      <xdr:spPr>
        <a:xfrm>
          <a:off x="1079500" y="62883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62791</xdr:rowOff>
    </xdr:from>
    <xdr:ext cx="534377"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863111" y="6063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80627</xdr:rowOff>
    </xdr:from>
    <xdr:to>
      <xdr:col>24</xdr:col>
      <xdr:colOff>114300</xdr:colOff>
      <xdr:row>36</xdr:row>
      <xdr:rowOff>10777</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4584700" y="6081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103504</xdr:rowOff>
    </xdr:from>
    <xdr:ext cx="534377" cy="259045"/>
    <xdr:sp macro="" textlink="">
      <xdr:nvSpPr>
        <xdr:cNvPr id="83" name="議会費該当値テキスト">
          <a:extLst>
            <a:ext uri="{FF2B5EF4-FFF2-40B4-BE49-F238E27FC236}">
              <a16:creationId xmlns:a16="http://schemas.microsoft.com/office/drawing/2014/main" id="{00000000-0008-0000-0700-000053000000}"/>
            </a:ext>
          </a:extLst>
        </xdr:cNvPr>
        <xdr:cNvSpPr txBox="1"/>
      </xdr:nvSpPr>
      <xdr:spPr>
        <a:xfrm>
          <a:off x="4686300" y="5932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122646</xdr:rowOff>
    </xdr:from>
    <xdr:to>
      <xdr:col>20</xdr:col>
      <xdr:colOff>38100</xdr:colOff>
      <xdr:row>36</xdr:row>
      <xdr:rowOff>52796</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3746500" y="6123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69323</xdr:rowOff>
    </xdr:from>
    <xdr:ext cx="534377"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3530111" y="5898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67999</xdr:rowOff>
    </xdr:from>
    <xdr:to>
      <xdr:col>15</xdr:col>
      <xdr:colOff>101600</xdr:colOff>
      <xdr:row>36</xdr:row>
      <xdr:rowOff>169599</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2857500" y="6240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14676</xdr:rowOff>
    </xdr:from>
    <xdr:ext cx="534377"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2641111" y="60154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110998</xdr:rowOff>
    </xdr:from>
    <xdr:to>
      <xdr:col>10</xdr:col>
      <xdr:colOff>165100</xdr:colOff>
      <xdr:row>37</xdr:row>
      <xdr:rowOff>41148</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968500" y="6283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32275</xdr:rowOff>
    </xdr:from>
    <xdr:ext cx="534377"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1752111" y="63759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159766</xdr:rowOff>
    </xdr:from>
    <xdr:to>
      <xdr:col>6</xdr:col>
      <xdr:colOff>38100</xdr:colOff>
      <xdr:row>37</xdr:row>
      <xdr:rowOff>89916</xdr:rowOff>
    </xdr:to>
    <xdr:sp macro="" textlink="">
      <xdr:nvSpPr>
        <xdr:cNvPr id="90" name="楕円 89">
          <a:extLst>
            <a:ext uri="{FF2B5EF4-FFF2-40B4-BE49-F238E27FC236}">
              <a16:creationId xmlns:a16="http://schemas.microsoft.com/office/drawing/2014/main" id="{00000000-0008-0000-0700-00005A000000}"/>
            </a:ext>
          </a:extLst>
        </xdr:cNvPr>
        <xdr:cNvSpPr/>
      </xdr:nvSpPr>
      <xdr:spPr>
        <a:xfrm>
          <a:off x="1079500" y="6331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37</xdr:row>
      <xdr:rowOff>81043</xdr:rowOff>
    </xdr:from>
    <xdr:ext cx="469744" cy="259045"/>
    <xdr:sp macro="" textlink="">
      <xdr:nvSpPr>
        <xdr:cNvPr id="91" name="テキスト ボックス 90">
          <a:extLst>
            <a:ext uri="{FF2B5EF4-FFF2-40B4-BE49-F238E27FC236}">
              <a16:creationId xmlns:a16="http://schemas.microsoft.com/office/drawing/2014/main" id="{00000000-0008-0000-0700-00005B000000}"/>
            </a:ext>
          </a:extLst>
        </xdr:cNvPr>
        <xdr:cNvSpPr txBox="1"/>
      </xdr:nvSpPr>
      <xdr:spPr>
        <a:xfrm>
          <a:off x="895428" y="6424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7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7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3" name="テキスト ボックス 112">
          <a:extLst>
            <a:ext uri="{FF2B5EF4-FFF2-40B4-BE49-F238E27FC236}">
              <a16:creationId xmlns:a16="http://schemas.microsoft.com/office/drawing/2014/main" id="{00000000-0008-0000-0700-000071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a:extLst>
            <a:ext uri="{FF2B5EF4-FFF2-40B4-BE49-F238E27FC236}">
              <a16:creationId xmlns:a16="http://schemas.microsoft.com/office/drawing/2014/main" id="{00000000-0008-0000-0700-000072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69712</xdr:rowOff>
    </xdr:from>
    <xdr:to>
      <xdr:col>24</xdr:col>
      <xdr:colOff>62865</xdr:colOff>
      <xdr:row>58</xdr:row>
      <xdr:rowOff>33444</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4633595" y="8642212"/>
          <a:ext cx="1270" cy="13353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37271</xdr:rowOff>
    </xdr:from>
    <xdr:ext cx="534377" cy="259045"/>
    <xdr:sp macro="" textlink="">
      <xdr:nvSpPr>
        <xdr:cNvPr id="116" name="総務費最小値テキスト">
          <a:extLst>
            <a:ext uri="{FF2B5EF4-FFF2-40B4-BE49-F238E27FC236}">
              <a16:creationId xmlns:a16="http://schemas.microsoft.com/office/drawing/2014/main" id="{00000000-0008-0000-0700-000074000000}"/>
            </a:ext>
          </a:extLst>
        </xdr:cNvPr>
        <xdr:cNvSpPr txBox="1"/>
      </xdr:nvSpPr>
      <xdr:spPr>
        <a:xfrm>
          <a:off x="4686300" y="99813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95,777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33444</xdr:rowOff>
    </xdr:from>
    <xdr:to>
      <xdr:col>24</xdr:col>
      <xdr:colOff>152400</xdr:colOff>
      <xdr:row>58</xdr:row>
      <xdr:rowOff>33444</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99775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16389</xdr:rowOff>
    </xdr:from>
    <xdr:ext cx="599010" cy="259045"/>
    <xdr:sp macro="" textlink="">
      <xdr:nvSpPr>
        <xdr:cNvPr id="118" name="総務費最大値テキスト">
          <a:extLst>
            <a:ext uri="{FF2B5EF4-FFF2-40B4-BE49-F238E27FC236}">
              <a16:creationId xmlns:a16="http://schemas.microsoft.com/office/drawing/2014/main" id="{00000000-0008-0000-0700-000076000000}"/>
            </a:ext>
          </a:extLst>
        </xdr:cNvPr>
        <xdr:cNvSpPr txBox="1"/>
      </xdr:nvSpPr>
      <xdr:spPr>
        <a:xfrm>
          <a:off x="4686300" y="84174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796,739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69712</xdr:rowOff>
    </xdr:from>
    <xdr:to>
      <xdr:col>24</xdr:col>
      <xdr:colOff>152400</xdr:colOff>
      <xdr:row>50</xdr:row>
      <xdr:rowOff>69712</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4546600" y="86422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154091</xdr:rowOff>
    </xdr:from>
    <xdr:to>
      <xdr:col>24</xdr:col>
      <xdr:colOff>63500</xdr:colOff>
      <xdr:row>57</xdr:row>
      <xdr:rowOff>37723</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3797300" y="9755291"/>
          <a:ext cx="838200" cy="550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50668</xdr:rowOff>
    </xdr:from>
    <xdr:ext cx="599010" cy="259045"/>
    <xdr:sp macro="" textlink="">
      <xdr:nvSpPr>
        <xdr:cNvPr id="121" name="総務費平均値テキスト">
          <a:extLst>
            <a:ext uri="{FF2B5EF4-FFF2-40B4-BE49-F238E27FC236}">
              <a16:creationId xmlns:a16="http://schemas.microsoft.com/office/drawing/2014/main" id="{00000000-0008-0000-0700-000079000000}"/>
            </a:ext>
          </a:extLst>
        </xdr:cNvPr>
        <xdr:cNvSpPr txBox="1"/>
      </xdr:nvSpPr>
      <xdr:spPr>
        <a:xfrm>
          <a:off x="4686300" y="948041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27791</xdr:rowOff>
    </xdr:from>
    <xdr:to>
      <xdr:col>24</xdr:col>
      <xdr:colOff>114300</xdr:colOff>
      <xdr:row>56</xdr:row>
      <xdr:rowOff>129391</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4584700" y="9628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154091</xdr:rowOff>
    </xdr:from>
    <xdr:to>
      <xdr:col>19</xdr:col>
      <xdr:colOff>177800</xdr:colOff>
      <xdr:row>57</xdr:row>
      <xdr:rowOff>1347</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flipV="1">
          <a:off x="2908300" y="9755291"/>
          <a:ext cx="889000" cy="18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52849</xdr:rowOff>
    </xdr:from>
    <xdr:to>
      <xdr:col>20</xdr:col>
      <xdr:colOff>38100</xdr:colOff>
      <xdr:row>56</xdr:row>
      <xdr:rowOff>154449</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3746500" y="9654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170976</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3497795" y="9429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1347</xdr:rowOff>
    </xdr:from>
    <xdr:to>
      <xdr:col>15</xdr:col>
      <xdr:colOff>50800</xdr:colOff>
      <xdr:row>57</xdr:row>
      <xdr:rowOff>57507</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2019300" y="9773997"/>
          <a:ext cx="889000" cy="56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39875</xdr:rowOff>
    </xdr:from>
    <xdr:to>
      <xdr:col>15</xdr:col>
      <xdr:colOff>101600</xdr:colOff>
      <xdr:row>56</xdr:row>
      <xdr:rowOff>141475</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2857500" y="9641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158002</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2608795" y="9416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52</xdr:row>
      <xdr:rowOff>160306</xdr:rowOff>
    </xdr:from>
    <xdr:to>
      <xdr:col>10</xdr:col>
      <xdr:colOff>114300</xdr:colOff>
      <xdr:row>57</xdr:row>
      <xdr:rowOff>57507</xdr:rowOff>
    </xdr:to>
    <xdr:cxnSp macro="">
      <xdr:nvCxnSpPr>
        <xdr:cNvPr id="129" name="直線コネクタ 128">
          <a:extLst>
            <a:ext uri="{FF2B5EF4-FFF2-40B4-BE49-F238E27FC236}">
              <a16:creationId xmlns:a16="http://schemas.microsoft.com/office/drawing/2014/main" id="{00000000-0008-0000-0700-000081000000}"/>
            </a:ext>
          </a:extLst>
        </xdr:cNvPr>
        <xdr:cNvCxnSpPr/>
      </xdr:nvCxnSpPr>
      <xdr:spPr>
        <a:xfrm>
          <a:off x="1130300" y="9075706"/>
          <a:ext cx="889000" cy="754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162244</xdr:rowOff>
    </xdr:from>
    <xdr:to>
      <xdr:col>10</xdr:col>
      <xdr:colOff>165100</xdr:colOff>
      <xdr:row>56</xdr:row>
      <xdr:rowOff>92394</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968500" y="95919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108921</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1719795" y="9367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34794</xdr:rowOff>
    </xdr:from>
    <xdr:to>
      <xdr:col>6</xdr:col>
      <xdr:colOff>38100</xdr:colOff>
      <xdr:row>55</xdr:row>
      <xdr:rowOff>136394</xdr:rowOff>
    </xdr:to>
    <xdr:sp macro="" textlink="">
      <xdr:nvSpPr>
        <xdr:cNvPr id="132" name="フローチャート: 判断 131">
          <a:extLst>
            <a:ext uri="{FF2B5EF4-FFF2-40B4-BE49-F238E27FC236}">
              <a16:creationId xmlns:a16="http://schemas.microsoft.com/office/drawing/2014/main" id="{00000000-0008-0000-0700-000084000000}"/>
            </a:ext>
          </a:extLst>
        </xdr:cNvPr>
        <xdr:cNvSpPr/>
      </xdr:nvSpPr>
      <xdr:spPr>
        <a:xfrm>
          <a:off x="1079500" y="9464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127521</xdr:rowOff>
    </xdr:from>
    <xdr:ext cx="59901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830795" y="95572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338,402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158373</xdr:rowOff>
    </xdr:from>
    <xdr:to>
      <xdr:col>24</xdr:col>
      <xdr:colOff>114300</xdr:colOff>
      <xdr:row>57</xdr:row>
      <xdr:rowOff>88523</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4584700" y="9759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136800</xdr:rowOff>
    </xdr:from>
    <xdr:ext cx="599010" cy="259045"/>
    <xdr:sp macro="" textlink="">
      <xdr:nvSpPr>
        <xdr:cNvPr id="140" name="総務費該当値テキスト">
          <a:extLst>
            <a:ext uri="{FF2B5EF4-FFF2-40B4-BE49-F238E27FC236}">
              <a16:creationId xmlns:a16="http://schemas.microsoft.com/office/drawing/2014/main" id="{00000000-0008-0000-0700-00008C000000}"/>
            </a:ext>
          </a:extLst>
        </xdr:cNvPr>
        <xdr:cNvSpPr txBox="1"/>
      </xdr:nvSpPr>
      <xdr:spPr>
        <a:xfrm>
          <a:off x="4686300" y="97380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103291</xdr:rowOff>
    </xdr:from>
    <xdr:to>
      <xdr:col>20</xdr:col>
      <xdr:colOff>38100</xdr:colOff>
      <xdr:row>57</xdr:row>
      <xdr:rowOff>33441</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3746500" y="97044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24568</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3497795" y="9797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121997</xdr:rowOff>
    </xdr:from>
    <xdr:to>
      <xdr:col>15</xdr:col>
      <xdr:colOff>101600</xdr:colOff>
      <xdr:row>57</xdr:row>
      <xdr:rowOff>52147</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2857500" y="97231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43274</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2608795" y="98159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6707</xdr:rowOff>
    </xdr:from>
    <xdr:to>
      <xdr:col>10</xdr:col>
      <xdr:colOff>165100</xdr:colOff>
      <xdr:row>57</xdr:row>
      <xdr:rowOff>108307</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968500" y="9779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99434</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1719795" y="98720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52</xdr:row>
      <xdr:rowOff>109506</xdr:rowOff>
    </xdr:from>
    <xdr:to>
      <xdr:col>6</xdr:col>
      <xdr:colOff>38100</xdr:colOff>
      <xdr:row>53</xdr:row>
      <xdr:rowOff>39656</xdr:rowOff>
    </xdr:to>
    <xdr:sp macro="" textlink="">
      <xdr:nvSpPr>
        <xdr:cNvPr id="147" name="楕円 146">
          <a:extLst>
            <a:ext uri="{FF2B5EF4-FFF2-40B4-BE49-F238E27FC236}">
              <a16:creationId xmlns:a16="http://schemas.microsoft.com/office/drawing/2014/main" id="{00000000-0008-0000-0700-000093000000}"/>
            </a:ext>
          </a:extLst>
        </xdr:cNvPr>
        <xdr:cNvSpPr/>
      </xdr:nvSpPr>
      <xdr:spPr>
        <a:xfrm>
          <a:off x="1079500" y="9024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51</xdr:row>
      <xdr:rowOff>56183</xdr:rowOff>
    </xdr:from>
    <xdr:ext cx="599010" cy="259045"/>
    <xdr:sp macro="" textlink="">
      <xdr:nvSpPr>
        <xdr:cNvPr id="148" name="テキスト ボックス 147">
          <a:extLst>
            <a:ext uri="{FF2B5EF4-FFF2-40B4-BE49-F238E27FC236}">
              <a16:creationId xmlns:a16="http://schemas.microsoft.com/office/drawing/2014/main" id="{00000000-0008-0000-0700-000094000000}"/>
            </a:ext>
          </a:extLst>
        </xdr:cNvPr>
        <xdr:cNvSpPr txBox="1"/>
      </xdr:nvSpPr>
      <xdr:spPr>
        <a:xfrm>
          <a:off x="830795" y="8800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80</xdr:row>
      <xdr:rowOff>111777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82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1" name="テキスト ボックス 170">
          <a:extLst>
            <a:ext uri="{FF2B5EF4-FFF2-40B4-BE49-F238E27FC236}">
              <a16:creationId xmlns:a16="http://schemas.microsoft.com/office/drawing/2014/main" id="{00000000-0008-0000-0700-0000AB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2" name="民生費グラフ枠">
          <a:extLst>
            <a:ext uri="{FF2B5EF4-FFF2-40B4-BE49-F238E27FC236}">
              <a16:creationId xmlns:a16="http://schemas.microsoft.com/office/drawing/2014/main" id="{00000000-0008-0000-0700-0000AC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43018</xdr:rowOff>
    </xdr:from>
    <xdr:to>
      <xdr:col>24</xdr:col>
      <xdr:colOff>62865</xdr:colOff>
      <xdr:row>79</xdr:row>
      <xdr:rowOff>6259</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4633595" y="12215968"/>
          <a:ext cx="1270" cy="13348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10086</xdr:rowOff>
    </xdr:from>
    <xdr:ext cx="599010" cy="259045"/>
    <xdr:sp macro="" textlink="">
      <xdr:nvSpPr>
        <xdr:cNvPr id="174" name="民生費最小値テキスト">
          <a:extLst>
            <a:ext uri="{FF2B5EF4-FFF2-40B4-BE49-F238E27FC236}">
              <a16:creationId xmlns:a16="http://schemas.microsoft.com/office/drawing/2014/main" id="{00000000-0008-0000-0700-0000AE000000}"/>
            </a:ext>
          </a:extLst>
        </xdr:cNvPr>
        <xdr:cNvSpPr txBox="1"/>
      </xdr:nvSpPr>
      <xdr:spPr>
        <a:xfrm>
          <a:off x="4686300" y="135546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6259</xdr:rowOff>
    </xdr:from>
    <xdr:to>
      <xdr:col>24</xdr:col>
      <xdr:colOff>152400</xdr:colOff>
      <xdr:row>79</xdr:row>
      <xdr:rowOff>6259</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35508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161145</xdr:rowOff>
    </xdr:from>
    <xdr:ext cx="599010" cy="259045"/>
    <xdr:sp macro="" textlink="">
      <xdr:nvSpPr>
        <xdr:cNvPr id="176" name="民生費最大値テキスト">
          <a:extLst>
            <a:ext uri="{FF2B5EF4-FFF2-40B4-BE49-F238E27FC236}">
              <a16:creationId xmlns:a16="http://schemas.microsoft.com/office/drawing/2014/main" id="{00000000-0008-0000-0700-0000B0000000}"/>
            </a:ext>
          </a:extLst>
        </xdr:cNvPr>
        <xdr:cNvSpPr txBox="1"/>
      </xdr:nvSpPr>
      <xdr:spPr>
        <a:xfrm>
          <a:off x="4686300" y="119911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330,188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43018</xdr:rowOff>
    </xdr:from>
    <xdr:to>
      <xdr:col>24</xdr:col>
      <xdr:colOff>152400</xdr:colOff>
      <xdr:row>71</xdr:row>
      <xdr:rowOff>43018</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4546600" y="122159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73</xdr:row>
      <xdr:rowOff>123675</xdr:rowOff>
    </xdr:from>
    <xdr:to>
      <xdr:col>24</xdr:col>
      <xdr:colOff>63500</xdr:colOff>
      <xdr:row>73</xdr:row>
      <xdr:rowOff>131417</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3797300" y="12639525"/>
          <a:ext cx="838200" cy="7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89440</xdr:rowOff>
    </xdr:from>
    <xdr:ext cx="599010" cy="259045"/>
    <xdr:sp macro="" textlink="">
      <xdr:nvSpPr>
        <xdr:cNvPr id="179" name="民生費平均値テキスト">
          <a:extLst>
            <a:ext uri="{FF2B5EF4-FFF2-40B4-BE49-F238E27FC236}">
              <a16:creationId xmlns:a16="http://schemas.microsoft.com/office/drawing/2014/main" id="{00000000-0008-0000-0700-0000B3000000}"/>
            </a:ext>
          </a:extLst>
        </xdr:cNvPr>
        <xdr:cNvSpPr txBox="1"/>
      </xdr:nvSpPr>
      <xdr:spPr>
        <a:xfrm>
          <a:off x="4686300" y="127767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111013</xdr:rowOff>
    </xdr:from>
    <xdr:to>
      <xdr:col>24</xdr:col>
      <xdr:colOff>114300</xdr:colOff>
      <xdr:row>75</xdr:row>
      <xdr:rowOff>41163</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4584700" y="12798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73</xdr:row>
      <xdr:rowOff>131417</xdr:rowOff>
    </xdr:from>
    <xdr:to>
      <xdr:col>19</xdr:col>
      <xdr:colOff>177800</xdr:colOff>
      <xdr:row>74</xdr:row>
      <xdr:rowOff>101622</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908300" y="12647267"/>
          <a:ext cx="889000" cy="141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156490</xdr:rowOff>
    </xdr:from>
    <xdr:to>
      <xdr:col>20</xdr:col>
      <xdr:colOff>38100</xdr:colOff>
      <xdr:row>75</xdr:row>
      <xdr:rowOff>86640</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3746500" y="12843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77767</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3497795" y="12936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71</xdr:row>
      <xdr:rowOff>120955</xdr:rowOff>
    </xdr:from>
    <xdr:to>
      <xdr:col>15</xdr:col>
      <xdr:colOff>50800</xdr:colOff>
      <xdr:row>74</xdr:row>
      <xdr:rowOff>101622</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a:off x="2019300" y="12293905"/>
          <a:ext cx="889000" cy="4950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98341</xdr:rowOff>
    </xdr:from>
    <xdr:to>
      <xdr:col>15</xdr:col>
      <xdr:colOff>101600</xdr:colOff>
      <xdr:row>76</xdr:row>
      <xdr:rowOff>28491</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2857500" y="129570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19618</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2608795" y="130498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226,261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71</xdr:row>
      <xdr:rowOff>42393</xdr:rowOff>
    </xdr:from>
    <xdr:to>
      <xdr:col>10</xdr:col>
      <xdr:colOff>114300</xdr:colOff>
      <xdr:row>71</xdr:row>
      <xdr:rowOff>120955</xdr:rowOff>
    </xdr:to>
    <xdr:cxnSp macro="">
      <xdr:nvCxnSpPr>
        <xdr:cNvPr id="187" name="直線コネクタ 186">
          <a:extLst>
            <a:ext uri="{FF2B5EF4-FFF2-40B4-BE49-F238E27FC236}">
              <a16:creationId xmlns:a16="http://schemas.microsoft.com/office/drawing/2014/main" id="{00000000-0008-0000-0700-0000BB000000}"/>
            </a:ext>
          </a:extLst>
        </xdr:cNvPr>
        <xdr:cNvCxnSpPr/>
      </xdr:nvCxnSpPr>
      <xdr:spPr>
        <a:xfrm>
          <a:off x="1130300" y="12215343"/>
          <a:ext cx="889000" cy="78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9614</xdr:rowOff>
    </xdr:from>
    <xdr:to>
      <xdr:col>10</xdr:col>
      <xdr:colOff>165100</xdr:colOff>
      <xdr:row>75</xdr:row>
      <xdr:rowOff>111214</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968500" y="12868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102341</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719795" y="129610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95858</xdr:rowOff>
    </xdr:from>
    <xdr:to>
      <xdr:col>6</xdr:col>
      <xdr:colOff>38100</xdr:colOff>
      <xdr:row>77</xdr:row>
      <xdr:rowOff>26008</xdr:rowOff>
    </xdr:to>
    <xdr:sp macro="" textlink="">
      <xdr:nvSpPr>
        <xdr:cNvPr id="190" name="フローチャート: 判断 189">
          <a:extLst>
            <a:ext uri="{FF2B5EF4-FFF2-40B4-BE49-F238E27FC236}">
              <a16:creationId xmlns:a16="http://schemas.microsoft.com/office/drawing/2014/main" id="{00000000-0008-0000-0700-0000BE000000}"/>
            </a:ext>
          </a:extLst>
        </xdr:cNvPr>
        <xdr:cNvSpPr/>
      </xdr:nvSpPr>
      <xdr:spPr>
        <a:xfrm>
          <a:off x="1079500" y="13126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17135</xdr:rowOff>
    </xdr:from>
    <xdr:ext cx="59901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830795" y="132187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72875</xdr:rowOff>
    </xdr:from>
    <xdr:to>
      <xdr:col>24</xdr:col>
      <xdr:colOff>114300</xdr:colOff>
      <xdr:row>74</xdr:row>
      <xdr:rowOff>3025</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4584700" y="12588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72</xdr:row>
      <xdr:rowOff>95752</xdr:rowOff>
    </xdr:from>
    <xdr:ext cx="599010" cy="259045"/>
    <xdr:sp macro="" textlink="">
      <xdr:nvSpPr>
        <xdr:cNvPr id="198" name="民生費該当値テキスト">
          <a:extLst>
            <a:ext uri="{FF2B5EF4-FFF2-40B4-BE49-F238E27FC236}">
              <a16:creationId xmlns:a16="http://schemas.microsoft.com/office/drawing/2014/main" id="{00000000-0008-0000-0700-0000C6000000}"/>
            </a:ext>
          </a:extLst>
        </xdr:cNvPr>
        <xdr:cNvSpPr txBox="1"/>
      </xdr:nvSpPr>
      <xdr:spPr>
        <a:xfrm>
          <a:off x="4686300" y="124401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274,603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73</xdr:row>
      <xdr:rowOff>80617</xdr:rowOff>
    </xdr:from>
    <xdr:to>
      <xdr:col>20</xdr:col>
      <xdr:colOff>38100</xdr:colOff>
      <xdr:row>74</xdr:row>
      <xdr:rowOff>10767</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3746500" y="12596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72</xdr:row>
      <xdr:rowOff>27294</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3497795" y="123716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50822</xdr:rowOff>
    </xdr:from>
    <xdr:to>
      <xdr:col>15</xdr:col>
      <xdr:colOff>101600</xdr:colOff>
      <xdr:row>74</xdr:row>
      <xdr:rowOff>152422</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2857500" y="127381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72</xdr:row>
      <xdr:rowOff>168949</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2608795" y="125133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71</xdr:row>
      <xdr:rowOff>70155</xdr:rowOff>
    </xdr:from>
    <xdr:to>
      <xdr:col>10</xdr:col>
      <xdr:colOff>165100</xdr:colOff>
      <xdr:row>72</xdr:row>
      <xdr:rowOff>305</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968500" y="12243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70</xdr:row>
      <xdr:rowOff>16832</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1719795" y="120183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70</xdr:row>
      <xdr:rowOff>163043</xdr:rowOff>
    </xdr:from>
    <xdr:to>
      <xdr:col>6</xdr:col>
      <xdr:colOff>38100</xdr:colOff>
      <xdr:row>71</xdr:row>
      <xdr:rowOff>93193</xdr:rowOff>
    </xdr:to>
    <xdr:sp macro="" textlink="">
      <xdr:nvSpPr>
        <xdr:cNvPr id="205" name="楕円 204">
          <a:extLst>
            <a:ext uri="{FF2B5EF4-FFF2-40B4-BE49-F238E27FC236}">
              <a16:creationId xmlns:a16="http://schemas.microsoft.com/office/drawing/2014/main" id="{00000000-0008-0000-0700-0000CD000000}"/>
            </a:ext>
          </a:extLst>
        </xdr:cNvPr>
        <xdr:cNvSpPr/>
      </xdr:nvSpPr>
      <xdr:spPr>
        <a:xfrm>
          <a:off x="1079500" y="12164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69</xdr:row>
      <xdr:rowOff>109720</xdr:rowOff>
    </xdr:from>
    <xdr:ext cx="599010" cy="259045"/>
    <xdr:sp macro="" textlink="">
      <xdr:nvSpPr>
        <xdr:cNvPr id="206" name="テキスト ボックス 205">
          <a:extLst>
            <a:ext uri="{FF2B5EF4-FFF2-40B4-BE49-F238E27FC236}">
              <a16:creationId xmlns:a16="http://schemas.microsoft.com/office/drawing/2014/main" id="{00000000-0008-0000-0700-0000CE000000}"/>
            </a:ext>
          </a:extLst>
        </xdr:cNvPr>
        <xdr:cNvSpPr txBox="1"/>
      </xdr:nvSpPr>
      <xdr:spPr>
        <a:xfrm>
          <a:off x="830795" y="11939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a:extLst>
            <a:ext uri="{FF2B5EF4-FFF2-40B4-BE49-F238E27FC236}">
              <a16:creationId xmlns:a16="http://schemas.microsoft.com/office/drawing/2014/main" id="{00000000-0008-0000-07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82150</xdr:rowOff>
    </xdr:from>
    <xdr:to>
      <xdr:col>24</xdr:col>
      <xdr:colOff>62865</xdr:colOff>
      <xdr:row>98</xdr:row>
      <xdr:rowOff>85967</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4633595" y="15512650"/>
          <a:ext cx="1270" cy="13754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89794</xdr:rowOff>
    </xdr:from>
    <xdr:ext cx="534377" cy="259045"/>
    <xdr:sp macro="" textlink="">
      <xdr:nvSpPr>
        <xdr:cNvPr id="231" name="衛生費最小値テキスト">
          <a:extLst>
            <a:ext uri="{FF2B5EF4-FFF2-40B4-BE49-F238E27FC236}">
              <a16:creationId xmlns:a16="http://schemas.microsoft.com/office/drawing/2014/main" id="{00000000-0008-0000-0700-0000E7000000}"/>
            </a:ext>
          </a:extLst>
        </xdr:cNvPr>
        <xdr:cNvSpPr txBox="1"/>
      </xdr:nvSpPr>
      <xdr:spPr>
        <a:xfrm>
          <a:off x="4686300" y="16891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85967</xdr:rowOff>
    </xdr:from>
    <xdr:to>
      <xdr:col>24</xdr:col>
      <xdr:colOff>152400</xdr:colOff>
      <xdr:row>98</xdr:row>
      <xdr:rowOff>85967</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68880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28827</xdr:rowOff>
    </xdr:from>
    <xdr:ext cx="599010" cy="259045"/>
    <xdr:sp macro="" textlink="">
      <xdr:nvSpPr>
        <xdr:cNvPr id="233" name="衛生費最大値テキスト">
          <a:extLst>
            <a:ext uri="{FF2B5EF4-FFF2-40B4-BE49-F238E27FC236}">
              <a16:creationId xmlns:a16="http://schemas.microsoft.com/office/drawing/2014/main" id="{00000000-0008-0000-0700-0000E9000000}"/>
            </a:ext>
          </a:extLst>
        </xdr:cNvPr>
        <xdr:cNvSpPr txBox="1"/>
      </xdr:nvSpPr>
      <xdr:spPr>
        <a:xfrm>
          <a:off x="4686300" y="15287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395,105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82150</xdr:rowOff>
    </xdr:from>
    <xdr:to>
      <xdr:col>24</xdr:col>
      <xdr:colOff>152400</xdr:colOff>
      <xdr:row>90</xdr:row>
      <xdr:rowOff>82150</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4546600" y="15512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112730</xdr:rowOff>
    </xdr:from>
    <xdr:to>
      <xdr:col>24</xdr:col>
      <xdr:colOff>63500</xdr:colOff>
      <xdr:row>97</xdr:row>
      <xdr:rowOff>121625</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3797300" y="16743380"/>
          <a:ext cx="838200" cy="8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39733</xdr:rowOff>
    </xdr:from>
    <xdr:ext cx="599010" cy="259045"/>
    <xdr:sp macro="" textlink="">
      <xdr:nvSpPr>
        <xdr:cNvPr id="236" name="衛生費平均値テキスト">
          <a:extLst>
            <a:ext uri="{FF2B5EF4-FFF2-40B4-BE49-F238E27FC236}">
              <a16:creationId xmlns:a16="http://schemas.microsoft.com/office/drawing/2014/main" id="{00000000-0008-0000-0700-0000EC000000}"/>
            </a:ext>
          </a:extLst>
        </xdr:cNvPr>
        <xdr:cNvSpPr txBox="1"/>
      </xdr:nvSpPr>
      <xdr:spPr>
        <a:xfrm>
          <a:off x="4686300" y="1632748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128,909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16856</xdr:rowOff>
    </xdr:from>
    <xdr:to>
      <xdr:col>24</xdr:col>
      <xdr:colOff>114300</xdr:colOff>
      <xdr:row>96</xdr:row>
      <xdr:rowOff>118456</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4584700" y="16476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112730</xdr:rowOff>
    </xdr:from>
    <xdr:to>
      <xdr:col>19</xdr:col>
      <xdr:colOff>177800</xdr:colOff>
      <xdr:row>97</xdr:row>
      <xdr:rowOff>129798</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908300" y="16743380"/>
          <a:ext cx="889000" cy="17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59669</xdr:rowOff>
    </xdr:from>
    <xdr:to>
      <xdr:col>20</xdr:col>
      <xdr:colOff>38100</xdr:colOff>
      <xdr:row>96</xdr:row>
      <xdr:rowOff>161269</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3746500" y="16518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6346</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3497795" y="162940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117,672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70100</xdr:rowOff>
    </xdr:from>
    <xdr:to>
      <xdr:col>15</xdr:col>
      <xdr:colOff>50800</xdr:colOff>
      <xdr:row>97</xdr:row>
      <xdr:rowOff>129798</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a:off x="2019300" y="16700750"/>
          <a:ext cx="889000" cy="59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99251</xdr:rowOff>
    </xdr:from>
    <xdr:to>
      <xdr:col>15</xdr:col>
      <xdr:colOff>101600</xdr:colOff>
      <xdr:row>97</xdr:row>
      <xdr:rowOff>29401</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2857500" y="16558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45928</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608795" y="163336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70100</xdr:rowOff>
    </xdr:from>
    <xdr:to>
      <xdr:col>10</xdr:col>
      <xdr:colOff>114300</xdr:colOff>
      <xdr:row>97</xdr:row>
      <xdr:rowOff>132967</xdr:rowOff>
    </xdr:to>
    <xdr:cxnSp macro="">
      <xdr:nvCxnSpPr>
        <xdr:cNvPr id="244" name="直線コネクタ 243">
          <a:extLst>
            <a:ext uri="{FF2B5EF4-FFF2-40B4-BE49-F238E27FC236}">
              <a16:creationId xmlns:a16="http://schemas.microsoft.com/office/drawing/2014/main" id="{00000000-0008-0000-0700-0000F4000000}"/>
            </a:ext>
          </a:extLst>
        </xdr:cNvPr>
        <xdr:cNvCxnSpPr/>
      </xdr:nvCxnSpPr>
      <xdr:spPr>
        <a:xfrm flipV="1">
          <a:off x="1130300" y="16700750"/>
          <a:ext cx="889000" cy="62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104434</xdr:rowOff>
    </xdr:from>
    <xdr:to>
      <xdr:col>10</xdr:col>
      <xdr:colOff>165100</xdr:colOff>
      <xdr:row>97</xdr:row>
      <xdr:rowOff>34584</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968500" y="16563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51111</xdr:rowOff>
    </xdr:from>
    <xdr:ext cx="59901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719795" y="163388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157629</xdr:rowOff>
    </xdr:from>
    <xdr:to>
      <xdr:col>6</xdr:col>
      <xdr:colOff>38100</xdr:colOff>
      <xdr:row>97</xdr:row>
      <xdr:rowOff>87779</xdr:rowOff>
    </xdr:to>
    <xdr:sp macro="" textlink="">
      <xdr:nvSpPr>
        <xdr:cNvPr id="247" name="フローチャート: 判断 246">
          <a:extLst>
            <a:ext uri="{FF2B5EF4-FFF2-40B4-BE49-F238E27FC236}">
              <a16:creationId xmlns:a16="http://schemas.microsoft.com/office/drawing/2014/main" id="{00000000-0008-0000-0700-0000F7000000}"/>
            </a:ext>
          </a:extLst>
        </xdr:cNvPr>
        <xdr:cNvSpPr/>
      </xdr:nvSpPr>
      <xdr:spPr>
        <a:xfrm>
          <a:off x="1079500" y="16616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104306</xdr:rowOff>
    </xdr:from>
    <xdr:ext cx="534377"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863111" y="16392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70825</xdr:rowOff>
    </xdr:from>
    <xdr:to>
      <xdr:col>24</xdr:col>
      <xdr:colOff>114300</xdr:colOff>
      <xdr:row>98</xdr:row>
      <xdr:rowOff>975</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4584700" y="16701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49252</xdr:rowOff>
    </xdr:from>
    <xdr:ext cx="534377" cy="259045"/>
    <xdr:sp macro="" textlink="">
      <xdr:nvSpPr>
        <xdr:cNvPr id="255" name="衛生費該当値テキスト">
          <a:extLst>
            <a:ext uri="{FF2B5EF4-FFF2-40B4-BE49-F238E27FC236}">
              <a16:creationId xmlns:a16="http://schemas.microsoft.com/office/drawing/2014/main" id="{00000000-0008-0000-0700-0000FF000000}"/>
            </a:ext>
          </a:extLst>
        </xdr:cNvPr>
        <xdr:cNvSpPr txBox="1"/>
      </xdr:nvSpPr>
      <xdr:spPr>
        <a:xfrm>
          <a:off x="4686300" y="166799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61930</xdr:rowOff>
    </xdr:from>
    <xdr:to>
      <xdr:col>20</xdr:col>
      <xdr:colOff>38100</xdr:colOff>
      <xdr:row>97</xdr:row>
      <xdr:rowOff>163530</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3746500" y="16692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154657</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3530111" y="16785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78998</xdr:rowOff>
    </xdr:from>
    <xdr:to>
      <xdr:col>15</xdr:col>
      <xdr:colOff>101600</xdr:colOff>
      <xdr:row>98</xdr:row>
      <xdr:rowOff>9148</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2857500" y="16709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275</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2641111" y="16802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19300</xdr:rowOff>
    </xdr:from>
    <xdr:to>
      <xdr:col>10</xdr:col>
      <xdr:colOff>165100</xdr:colOff>
      <xdr:row>97</xdr:row>
      <xdr:rowOff>120900</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968500" y="16649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112027</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1752111" y="167426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82167</xdr:rowOff>
    </xdr:from>
    <xdr:to>
      <xdr:col>6</xdr:col>
      <xdr:colOff>38100</xdr:colOff>
      <xdr:row>98</xdr:row>
      <xdr:rowOff>12317</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1079500" y="16712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3444</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863111" y="16805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54627</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111777</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168927</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労働費グラフ枠">
          <a:extLst>
            <a:ext uri="{FF2B5EF4-FFF2-40B4-BE49-F238E27FC236}">
              <a16:creationId xmlns:a16="http://schemas.microsoft.com/office/drawing/2014/main" id="{00000000-0008-0000-07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32</xdr:row>
      <xdr:rowOff>2083</xdr:rowOff>
    </xdr:from>
    <xdr:to>
      <xdr:col>54</xdr:col>
      <xdr:colOff>189865</xdr:colOff>
      <xdr:row>38</xdr:row>
      <xdr:rowOff>139700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flipV="1">
          <a:off x="10475595" y="5488483"/>
          <a:ext cx="1270" cy="11663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143527</xdr:rowOff>
    </xdr:from>
    <xdr:ext cx="249299" cy="259045"/>
    <xdr:sp macro="" textlink="">
      <xdr:nvSpPr>
        <xdr:cNvPr id="286" name="労働費最小値テキスト">
          <a:extLst>
            <a:ext uri="{FF2B5EF4-FFF2-40B4-BE49-F238E27FC236}">
              <a16:creationId xmlns:a16="http://schemas.microsoft.com/office/drawing/2014/main" id="{00000000-0008-0000-0700-00001E010000}"/>
            </a:ext>
          </a:extLst>
        </xdr:cNvPr>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120210</xdr:rowOff>
    </xdr:from>
    <xdr:ext cx="469744" cy="259045"/>
    <xdr:sp macro="" textlink="">
      <xdr:nvSpPr>
        <xdr:cNvPr id="288" name="労働費最大値テキスト">
          <a:extLst>
            <a:ext uri="{FF2B5EF4-FFF2-40B4-BE49-F238E27FC236}">
              <a16:creationId xmlns:a16="http://schemas.microsoft.com/office/drawing/2014/main" id="{00000000-0008-0000-0700-000020010000}"/>
            </a:ext>
          </a:extLst>
        </xdr:cNvPr>
        <xdr:cNvSpPr txBox="1"/>
      </xdr:nvSpPr>
      <xdr:spPr>
        <a:xfrm>
          <a:off x="10528300" y="5263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5,102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32</xdr:row>
      <xdr:rowOff>2083</xdr:rowOff>
    </xdr:from>
    <xdr:to>
      <xdr:col>55</xdr:col>
      <xdr:colOff>88900</xdr:colOff>
      <xdr:row>32</xdr:row>
      <xdr:rowOff>2083</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10388600" y="54884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139700</xdr:rowOff>
    </xdr:from>
    <xdr:to>
      <xdr:col>55</xdr:col>
      <xdr:colOff>0</xdr:colOff>
      <xdr:row>38</xdr:row>
      <xdr:rowOff>139700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9639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11650</xdr:rowOff>
    </xdr:from>
    <xdr:ext cx="378565" cy="259045"/>
    <xdr:sp macro="" textlink="">
      <xdr:nvSpPr>
        <xdr:cNvPr id="291" name="労働費平均値テキスト">
          <a:extLst>
            <a:ext uri="{FF2B5EF4-FFF2-40B4-BE49-F238E27FC236}">
              <a16:creationId xmlns:a16="http://schemas.microsoft.com/office/drawing/2014/main" id="{00000000-0008-0000-0700-000023010000}"/>
            </a:ext>
          </a:extLst>
        </xdr:cNvPr>
        <xdr:cNvSpPr txBox="1"/>
      </xdr:nvSpPr>
      <xdr:spPr>
        <a:xfrm>
          <a:off x="10528300" y="635530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160224</xdr:rowOff>
    </xdr:from>
    <xdr:to>
      <xdr:col>55</xdr:col>
      <xdr:colOff>50800</xdr:colOff>
      <xdr:row>38</xdr:row>
      <xdr:rowOff>90374</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10426700" y="6503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139700</xdr:rowOff>
    </xdr:from>
    <xdr:to>
      <xdr:col>50</xdr:col>
      <xdr:colOff>114300</xdr:colOff>
      <xdr:row>38</xdr:row>
      <xdr:rowOff>139700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8750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148793</xdr:rowOff>
    </xdr:from>
    <xdr:to>
      <xdr:col>50</xdr:col>
      <xdr:colOff>165100</xdr:colOff>
      <xdr:row>38</xdr:row>
      <xdr:rowOff>78943</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9588500" y="6492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95470</xdr:rowOff>
    </xdr:from>
    <xdr:ext cx="378565" cy="259045"/>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9450017" y="626767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139700</xdr:rowOff>
    </xdr:from>
    <xdr:to>
      <xdr:col>45</xdr:col>
      <xdr:colOff>177800</xdr:colOff>
      <xdr:row>38</xdr:row>
      <xdr:rowOff>139700</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a:off x="7861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151079</xdr:rowOff>
    </xdr:from>
    <xdr:to>
      <xdr:col>46</xdr:col>
      <xdr:colOff>38100</xdr:colOff>
      <xdr:row>38</xdr:row>
      <xdr:rowOff>81229</xdr:rowOff>
    </xdr:to>
    <xdr:sp macro=""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8699500" y="6494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97756</xdr:rowOff>
    </xdr:from>
    <xdr:ext cx="378565"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8561017" y="626995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139700</xdr:rowOff>
    </xdr:from>
    <xdr:to>
      <xdr:col>41</xdr:col>
      <xdr:colOff>50800</xdr:colOff>
      <xdr:row>38</xdr:row>
      <xdr:rowOff>139700</xdr:rowOff>
    </xdr:to>
    <xdr:cxnSp macro="">
      <xdr:nvCxnSpPr>
        <xdr:cNvPr id="299" name="直線コネクタ 298">
          <a:extLst>
            <a:ext uri="{FF2B5EF4-FFF2-40B4-BE49-F238E27FC236}">
              <a16:creationId xmlns:a16="http://schemas.microsoft.com/office/drawing/2014/main" id="{00000000-0008-0000-0700-00002B010000}"/>
            </a:ext>
          </a:extLst>
        </xdr:cNvPr>
        <xdr:cNvCxnSpPr/>
      </xdr:nvCxnSpPr>
      <xdr:spPr>
        <a:xfrm>
          <a:off x="6972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166167</xdr:rowOff>
    </xdr:from>
    <xdr:to>
      <xdr:col>41</xdr:col>
      <xdr:colOff>101600</xdr:colOff>
      <xdr:row>38</xdr:row>
      <xdr:rowOff>96317</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7810500" y="6509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112844</xdr:rowOff>
    </xdr:from>
    <xdr:ext cx="378565"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7672017" y="62850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166853</xdr:rowOff>
    </xdr:from>
    <xdr:to>
      <xdr:col>36</xdr:col>
      <xdr:colOff>165100</xdr:colOff>
      <xdr:row>38</xdr:row>
      <xdr:rowOff>97003</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6921500" y="6510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113530</xdr:rowOff>
    </xdr:from>
    <xdr:ext cx="378565"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6783017" y="628573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88900</xdr:rowOff>
    </xdr:from>
    <xdr:to>
      <xdr:col>55</xdr:col>
      <xdr:colOff>50800</xdr:colOff>
      <xdr:row>39</xdr:row>
      <xdr:rowOff>19050</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10426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3827</xdr:rowOff>
    </xdr:from>
    <xdr:ext cx="249299" cy="259045"/>
    <xdr:sp macro="" textlink="">
      <xdr:nvSpPr>
        <xdr:cNvPr id="310" name="労働費該当値テキスト">
          <a:extLst>
            <a:ext uri="{FF2B5EF4-FFF2-40B4-BE49-F238E27FC236}">
              <a16:creationId xmlns:a16="http://schemas.microsoft.com/office/drawing/2014/main" id="{00000000-0008-0000-0700-000036010000}"/>
            </a:ext>
          </a:extLst>
        </xdr:cNvPr>
        <xdr:cNvSpPr txBox="1"/>
      </xdr:nvSpPr>
      <xdr:spPr>
        <a:xfrm>
          <a:off x="10528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88900</xdr:rowOff>
    </xdr:from>
    <xdr:to>
      <xdr:col>50</xdr:col>
      <xdr:colOff>165100</xdr:colOff>
      <xdr:row>39</xdr:row>
      <xdr:rowOff>19050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9588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10177</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9514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88900</xdr:rowOff>
    </xdr:from>
    <xdr:to>
      <xdr:col>46</xdr:col>
      <xdr:colOff>38100</xdr:colOff>
      <xdr:row>39</xdr:row>
      <xdr:rowOff>19050</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8699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10177</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8625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88900</xdr:rowOff>
    </xdr:from>
    <xdr:to>
      <xdr:col>41</xdr:col>
      <xdr:colOff>101600</xdr:colOff>
      <xdr:row>39</xdr:row>
      <xdr:rowOff>19050</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7810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10177</xdr:rowOff>
    </xdr:from>
    <xdr:ext cx="249299"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7736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88900</xdr:rowOff>
    </xdr:from>
    <xdr:to>
      <xdr:col>36</xdr:col>
      <xdr:colOff>165100</xdr:colOff>
      <xdr:row>39</xdr:row>
      <xdr:rowOff>19050</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6921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10177</xdr:rowOff>
    </xdr:from>
    <xdr:ext cx="249299"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6847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7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農林水産業費グラフ枠">
          <a:extLst>
            <a:ext uri="{FF2B5EF4-FFF2-40B4-BE49-F238E27FC236}">
              <a16:creationId xmlns:a16="http://schemas.microsoft.com/office/drawing/2014/main" id="{00000000-0008-0000-07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101254</xdr:rowOff>
    </xdr:from>
    <xdr:to>
      <xdr:col>54</xdr:col>
      <xdr:colOff>189865</xdr:colOff>
      <xdr:row>58</xdr:row>
      <xdr:rowOff>138942</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flipV="1">
          <a:off x="10475595" y="8673754"/>
          <a:ext cx="1270" cy="14092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142769</xdr:rowOff>
    </xdr:from>
    <xdr:ext cx="534377" cy="259045"/>
    <xdr:sp macro="" textlink="">
      <xdr:nvSpPr>
        <xdr:cNvPr id="343" name="農林水産業費最小値テキスト">
          <a:extLst>
            <a:ext uri="{FF2B5EF4-FFF2-40B4-BE49-F238E27FC236}">
              <a16:creationId xmlns:a16="http://schemas.microsoft.com/office/drawing/2014/main" id="{00000000-0008-0000-0700-000057010000}"/>
            </a:ext>
          </a:extLst>
        </xdr:cNvPr>
        <xdr:cNvSpPr txBox="1"/>
      </xdr:nvSpPr>
      <xdr:spPr>
        <a:xfrm>
          <a:off x="10528300" y="100868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138942</xdr:rowOff>
    </xdr:from>
    <xdr:to>
      <xdr:col>55</xdr:col>
      <xdr:colOff>88900</xdr:colOff>
      <xdr:row>58</xdr:row>
      <xdr:rowOff>138942</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10388600" y="100830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47931</xdr:rowOff>
    </xdr:from>
    <xdr:ext cx="599010" cy="259045"/>
    <xdr:sp macro="" textlink="">
      <xdr:nvSpPr>
        <xdr:cNvPr id="345" name="農林水産業費最大値テキスト">
          <a:extLst>
            <a:ext uri="{FF2B5EF4-FFF2-40B4-BE49-F238E27FC236}">
              <a16:creationId xmlns:a16="http://schemas.microsoft.com/office/drawing/2014/main" id="{00000000-0008-0000-0700-000059010000}"/>
            </a:ext>
          </a:extLst>
        </xdr:cNvPr>
        <xdr:cNvSpPr txBox="1"/>
      </xdr:nvSpPr>
      <xdr:spPr>
        <a:xfrm>
          <a:off x="10528300" y="8448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390,091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101254</xdr:rowOff>
    </xdr:from>
    <xdr:to>
      <xdr:col>55</xdr:col>
      <xdr:colOff>88900</xdr:colOff>
      <xdr:row>50</xdr:row>
      <xdr:rowOff>101254</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10388600" y="86737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104953</xdr:rowOff>
    </xdr:from>
    <xdr:to>
      <xdr:col>55</xdr:col>
      <xdr:colOff>0</xdr:colOff>
      <xdr:row>57</xdr:row>
      <xdr:rowOff>118768</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flipV="1">
          <a:off x="9639300" y="9877603"/>
          <a:ext cx="838200" cy="1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94354</xdr:rowOff>
    </xdr:from>
    <xdr:ext cx="599010" cy="259045"/>
    <xdr:sp macro="" textlink="">
      <xdr:nvSpPr>
        <xdr:cNvPr id="348" name="農林水産業費平均値テキスト">
          <a:extLst>
            <a:ext uri="{FF2B5EF4-FFF2-40B4-BE49-F238E27FC236}">
              <a16:creationId xmlns:a16="http://schemas.microsoft.com/office/drawing/2014/main" id="{00000000-0008-0000-0700-00005C010000}"/>
            </a:ext>
          </a:extLst>
        </xdr:cNvPr>
        <xdr:cNvSpPr txBox="1"/>
      </xdr:nvSpPr>
      <xdr:spPr>
        <a:xfrm>
          <a:off x="10528300" y="952410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71477</xdr:rowOff>
    </xdr:from>
    <xdr:to>
      <xdr:col>55</xdr:col>
      <xdr:colOff>50800</xdr:colOff>
      <xdr:row>57</xdr:row>
      <xdr:rowOff>1627</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10426700" y="9672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118768</xdr:rowOff>
    </xdr:from>
    <xdr:to>
      <xdr:col>50</xdr:col>
      <xdr:colOff>114300</xdr:colOff>
      <xdr:row>57</xdr:row>
      <xdr:rowOff>139688</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flipV="1">
          <a:off x="8750300" y="9891418"/>
          <a:ext cx="889000" cy="20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85223</xdr:rowOff>
    </xdr:from>
    <xdr:to>
      <xdr:col>50</xdr:col>
      <xdr:colOff>165100</xdr:colOff>
      <xdr:row>57</xdr:row>
      <xdr:rowOff>15373</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9588500" y="9686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31900</xdr:rowOff>
    </xdr:from>
    <xdr:ext cx="599010"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9339795" y="94616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139688</xdr:rowOff>
    </xdr:from>
    <xdr:to>
      <xdr:col>45</xdr:col>
      <xdr:colOff>177800</xdr:colOff>
      <xdr:row>57</xdr:row>
      <xdr:rowOff>147568</xdr:rowOff>
    </xdr:to>
    <xdr:cxnSp macro="">
      <xdr:nvCxnSpPr>
        <xdr:cNvPr id="353" name="直線コネクタ 352">
          <a:extLst>
            <a:ext uri="{FF2B5EF4-FFF2-40B4-BE49-F238E27FC236}">
              <a16:creationId xmlns:a16="http://schemas.microsoft.com/office/drawing/2014/main" id="{00000000-0008-0000-0700-000061010000}"/>
            </a:ext>
          </a:extLst>
        </xdr:cNvPr>
        <xdr:cNvCxnSpPr/>
      </xdr:nvCxnSpPr>
      <xdr:spPr>
        <a:xfrm flipV="1">
          <a:off x="7861300" y="9912338"/>
          <a:ext cx="889000" cy="7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63449</xdr:rowOff>
    </xdr:from>
    <xdr:to>
      <xdr:col>46</xdr:col>
      <xdr:colOff>38100</xdr:colOff>
      <xdr:row>56</xdr:row>
      <xdr:rowOff>165049</xdr:rowOff>
    </xdr:to>
    <xdr:sp macro="" textlink="">
      <xdr:nvSpPr>
        <xdr:cNvPr id="354" name="フローチャート: 判断 353">
          <a:extLst>
            <a:ext uri="{FF2B5EF4-FFF2-40B4-BE49-F238E27FC236}">
              <a16:creationId xmlns:a16="http://schemas.microsoft.com/office/drawing/2014/main" id="{00000000-0008-0000-0700-000062010000}"/>
            </a:ext>
          </a:extLst>
        </xdr:cNvPr>
        <xdr:cNvSpPr/>
      </xdr:nvSpPr>
      <xdr:spPr>
        <a:xfrm>
          <a:off x="8699500" y="9664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10126</xdr:rowOff>
    </xdr:from>
    <xdr:ext cx="59901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450795" y="94398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146672</xdr:rowOff>
    </xdr:from>
    <xdr:to>
      <xdr:col>41</xdr:col>
      <xdr:colOff>50800</xdr:colOff>
      <xdr:row>57</xdr:row>
      <xdr:rowOff>147568</xdr:rowOff>
    </xdr:to>
    <xdr:cxnSp macro="">
      <xdr:nvCxnSpPr>
        <xdr:cNvPr id="356" name="直線コネクタ 355">
          <a:extLst>
            <a:ext uri="{FF2B5EF4-FFF2-40B4-BE49-F238E27FC236}">
              <a16:creationId xmlns:a16="http://schemas.microsoft.com/office/drawing/2014/main" id="{00000000-0008-0000-0700-000064010000}"/>
            </a:ext>
          </a:extLst>
        </xdr:cNvPr>
        <xdr:cNvCxnSpPr/>
      </xdr:nvCxnSpPr>
      <xdr:spPr>
        <a:xfrm>
          <a:off x="6972300" y="9919322"/>
          <a:ext cx="889000" cy="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99561</xdr:rowOff>
    </xdr:from>
    <xdr:to>
      <xdr:col>41</xdr:col>
      <xdr:colOff>101600</xdr:colOff>
      <xdr:row>57</xdr:row>
      <xdr:rowOff>29711</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7810500" y="97007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46238</xdr:rowOff>
    </xdr:from>
    <xdr:ext cx="599010"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7561795" y="94759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125030</xdr:rowOff>
    </xdr:from>
    <xdr:to>
      <xdr:col>36</xdr:col>
      <xdr:colOff>165100</xdr:colOff>
      <xdr:row>57</xdr:row>
      <xdr:rowOff>55180</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6921500" y="972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71707</xdr:rowOff>
    </xdr:from>
    <xdr:ext cx="59901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6672795" y="95014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54153</xdr:rowOff>
    </xdr:from>
    <xdr:to>
      <xdr:col>55</xdr:col>
      <xdr:colOff>50800</xdr:colOff>
      <xdr:row>57</xdr:row>
      <xdr:rowOff>155753</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10426700" y="9826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32580</xdr:rowOff>
    </xdr:from>
    <xdr:ext cx="534377" cy="259045"/>
    <xdr:sp macro="" textlink="">
      <xdr:nvSpPr>
        <xdr:cNvPr id="367" name="農林水産業費該当値テキスト">
          <a:extLst>
            <a:ext uri="{FF2B5EF4-FFF2-40B4-BE49-F238E27FC236}">
              <a16:creationId xmlns:a16="http://schemas.microsoft.com/office/drawing/2014/main" id="{00000000-0008-0000-0700-00006F010000}"/>
            </a:ext>
          </a:extLst>
        </xdr:cNvPr>
        <xdr:cNvSpPr txBox="1"/>
      </xdr:nvSpPr>
      <xdr:spPr>
        <a:xfrm>
          <a:off x="10528300" y="9805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67968</xdr:rowOff>
    </xdr:from>
    <xdr:to>
      <xdr:col>50</xdr:col>
      <xdr:colOff>165100</xdr:colOff>
      <xdr:row>57</xdr:row>
      <xdr:rowOff>169568</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9588500" y="9840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160695</xdr:rowOff>
    </xdr:from>
    <xdr:ext cx="534377"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9372111" y="9933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88888</xdr:rowOff>
    </xdr:from>
    <xdr:to>
      <xdr:col>46</xdr:col>
      <xdr:colOff>38100</xdr:colOff>
      <xdr:row>58</xdr:row>
      <xdr:rowOff>19038</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8699500" y="9861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10165</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8483111" y="99542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96768</xdr:rowOff>
    </xdr:from>
    <xdr:to>
      <xdr:col>41</xdr:col>
      <xdr:colOff>101600</xdr:colOff>
      <xdr:row>58</xdr:row>
      <xdr:rowOff>26918</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7810500" y="9869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18045</xdr:rowOff>
    </xdr:from>
    <xdr:ext cx="534377"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7594111" y="99621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95872</xdr:rowOff>
    </xdr:from>
    <xdr:to>
      <xdr:col>36</xdr:col>
      <xdr:colOff>165100</xdr:colOff>
      <xdr:row>58</xdr:row>
      <xdr:rowOff>26022</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6921500" y="98685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17149</xdr:rowOff>
    </xdr:from>
    <xdr:ext cx="534377"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6705111" y="9961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7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a:extLst>
            <a:ext uri="{FF2B5EF4-FFF2-40B4-BE49-F238E27FC236}">
              <a16:creationId xmlns:a16="http://schemas.microsoft.com/office/drawing/2014/main" id="{00000000-0008-0000-07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121869</xdr:rowOff>
    </xdr:from>
    <xdr:to>
      <xdr:col>54</xdr:col>
      <xdr:colOff>189865</xdr:colOff>
      <xdr:row>78</xdr:row>
      <xdr:rowOff>114632</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flipV="1">
          <a:off x="10475595" y="12123369"/>
          <a:ext cx="1270" cy="13643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118459</xdr:rowOff>
    </xdr:from>
    <xdr:ext cx="469744" cy="259045"/>
    <xdr:sp macro="" textlink="">
      <xdr:nvSpPr>
        <xdr:cNvPr id="398" name="商工費最小値テキスト">
          <a:extLst>
            <a:ext uri="{FF2B5EF4-FFF2-40B4-BE49-F238E27FC236}">
              <a16:creationId xmlns:a16="http://schemas.microsoft.com/office/drawing/2014/main" id="{00000000-0008-0000-0700-00008E010000}"/>
            </a:ext>
          </a:extLst>
        </xdr:cNvPr>
        <xdr:cNvSpPr txBox="1"/>
      </xdr:nvSpPr>
      <xdr:spPr>
        <a:xfrm>
          <a:off x="10528300" y="13491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114632</xdr:rowOff>
    </xdr:from>
    <xdr:to>
      <xdr:col>55</xdr:col>
      <xdr:colOff>88900</xdr:colOff>
      <xdr:row>78</xdr:row>
      <xdr:rowOff>114632</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10388600" y="13487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68546</xdr:rowOff>
    </xdr:from>
    <xdr:ext cx="599010" cy="259045"/>
    <xdr:sp macro="" textlink="">
      <xdr:nvSpPr>
        <xdr:cNvPr id="400" name="商工費最大値テキスト">
          <a:extLst>
            <a:ext uri="{FF2B5EF4-FFF2-40B4-BE49-F238E27FC236}">
              <a16:creationId xmlns:a16="http://schemas.microsoft.com/office/drawing/2014/main" id="{00000000-0008-0000-0700-000090010000}"/>
            </a:ext>
          </a:extLst>
        </xdr:cNvPr>
        <xdr:cNvSpPr txBox="1"/>
      </xdr:nvSpPr>
      <xdr:spPr>
        <a:xfrm>
          <a:off x="10528300" y="118985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303,900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121869</xdr:rowOff>
    </xdr:from>
    <xdr:to>
      <xdr:col>55</xdr:col>
      <xdr:colOff>88900</xdr:colOff>
      <xdr:row>70</xdr:row>
      <xdr:rowOff>121869</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21233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45932</xdr:rowOff>
    </xdr:from>
    <xdr:to>
      <xdr:col>55</xdr:col>
      <xdr:colOff>0</xdr:colOff>
      <xdr:row>78</xdr:row>
      <xdr:rowOff>69661</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flipV="1">
          <a:off x="9639300" y="13419032"/>
          <a:ext cx="838200" cy="23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60712</xdr:rowOff>
    </xdr:from>
    <xdr:ext cx="534377" cy="259045"/>
    <xdr:sp macro="" textlink="">
      <xdr:nvSpPr>
        <xdr:cNvPr id="403" name="商工費平均値テキスト">
          <a:extLst>
            <a:ext uri="{FF2B5EF4-FFF2-40B4-BE49-F238E27FC236}">
              <a16:creationId xmlns:a16="http://schemas.microsoft.com/office/drawing/2014/main" id="{00000000-0008-0000-0700-000093010000}"/>
            </a:ext>
          </a:extLst>
        </xdr:cNvPr>
        <xdr:cNvSpPr txBox="1"/>
      </xdr:nvSpPr>
      <xdr:spPr>
        <a:xfrm>
          <a:off x="10528300" y="1309091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37835</xdr:rowOff>
    </xdr:from>
    <xdr:to>
      <xdr:col>55</xdr:col>
      <xdr:colOff>50800</xdr:colOff>
      <xdr:row>77</xdr:row>
      <xdr:rowOff>139435</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10426700" y="13239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165061</xdr:rowOff>
    </xdr:from>
    <xdr:to>
      <xdr:col>50</xdr:col>
      <xdr:colOff>114300</xdr:colOff>
      <xdr:row>78</xdr:row>
      <xdr:rowOff>69661</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8750300" y="13195261"/>
          <a:ext cx="889000" cy="247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60348</xdr:rowOff>
    </xdr:from>
    <xdr:to>
      <xdr:col>50</xdr:col>
      <xdr:colOff>165100</xdr:colOff>
      <xdr:row>77</xdr:row>
      <xdr:rowOff>161948</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9588500" y="13261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7025</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9372111" y="13037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76</xdr:row>
      <xdr:rowOff>165061</xdr:rowOff>
    </xdr:from>
    <xdr:to>
      <xdr:col>45</xdr:col>
      <xdr:colOff>177800</xdr:colOff>
      <xdr:row>77</xdr:row>
      <xdr:rowOff>147262</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flipV="1">
          <a:off x="7861300" y="13195261"/>
          <a:ext cx="889000" cy="153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42132</xdr:rowOff>
    </xdr:from>
    <xdr:to>
      <xdr:col>46</xdr:col>
      <xdr:colOff>38100</xdr:colOff>
      <xdr:row>77</xdr:row>
      <xdr:rowOff>143732</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8699500" y="13243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134859</xdr:rowOff>
    </xdr:from>
    <xdr:ext cx="534377"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483111" y="13336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142735</xdr:rowOff>
    </xdr:from>
    <xdr:to>
      <xdr:col>41</xdr:col>
      <xdr:colOff>50800</xdr:colOff>
      <xdr:row>77</xdr:row>
      <xdr:rowOff>147262</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6972300" y="13344385"/>
          <a:ext cx="889000" cy="4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65565</xdr:rowOff>
    </xdr:from>
    <xdr:to>
      <xdr:col>41</xdr:col>
      <xdr:colOff>101600</xdr:colOff>
      <xdr:row>77</xdr:row>
      <xdr:rowOff>167165</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7810500" y="13267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12242</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594111" y="13042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45901</xdr:rowOff>
    </xdr:from>
    <xdr:to>
      <xdr:col>36</xdr:col>
      <xdr:colOff>165100</xdr:colOff>
      <xdr:row>77</xdr:row>
      <xdr:rowOff>147501</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6921500" y="13247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164028</xdr:rowOff>
    </xdr:from>
    <xdr:ext cx="534377"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6705111" y="13022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166582</xdr:rowOff>
    </xdr:from>
    <xdr:to>
      <xdr:col>55</xdr:col>
      <xdr:colOff>50800</xdr:colOff>
      <xdr:row>78</xdr:row>
      <xdr:rowOff>96732</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10426700" y="13368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81509</xdr:rowOff>
    </xdr:from>
    <xdr:ext cx="534377" cy="259045"/>
    <xdr:sp macro="" textlink="">
      <xdr:nvSpPr>
        <xdr:cNvPr id="422" name="商工費該当値テキスト">
          <a:extLst>
            <a:ext uri="{FF2B5EF4-FFF2-40B4-BE49-F238E27FC236}">
              <a16:creationId xmlns:a16="http://schemas.microsoft.com/office/drawing/2014/main" id="{00000000-0008-0000-0700-0000A6010000}"/>
            </a:ext>
          </a:extLst>
        </xdr:cNvPr>
        <xdr:cNvSpPr txBox="1"/>
      </xdr:nvSpPr>
      <xdr:spPr>
        <a:xfrm>
          <a:off x="10528300" y="13283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20,509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18861</xdr:rowOff>
    </xdr:from>
    <xdr:to>
      <xdr:col>50</xdr:col>
      <xdr:colOff>165100</xdr:colOff>
      <xdr:row>78</xdr:row>
      <xdr:rowOff>120461</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9588500" y="13391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111588</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372111" y="13484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114261</xdr:rowOff>
    </xdr:from>
    <xdr:to>
      <xdr:col>46</xdr:col>
      <xdr:colOff>38100</xdr:colOff>
      <xdr:row>77</xdr:row>
      <xdr:rowOff>44411</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8699500" y="13144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60938</xdr:rowOff>
    </xdr:from>
    <xdr:ext cx="534377"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8483111" y="12919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96462</xdr:rowOff>
    </xdr:from>
    <xdr:to>
      <xdr:col>41</xdr:col>
      <xdr:colOff>101600</xdr:colOff>
      <xdr:row>78</xdr:row>
      <xdr:rowOff>26612</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7810500" y="13298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17739</xdr:rowOff>
    </xdr:from>
    <xdr:ext cx="534377"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7594111" y="13390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91935</xdr:rowOff>
    </xdr:from>
    <xdr:to>
      <xdr:col>36</xdr:col>
      <xdr:colOff>165100</xdr:colOff>
      <xdr:row>78</xdr:row>
      <xdr:rowOff>22085</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6921500" y="13293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13212</xdr:rowOff>
    </xdr:from>
    <xdr:ext cx="534377"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6705111" y="13386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7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土木費グラフ枠">
          <a:extLst>
            <a:ext uri="{FF2B5EF4-FFF2-40B4-BE49-F238E27FC236}">
              <a16:creationId xmlns:a16="http://schemas.microsoft.com/office/drawing/2014/main" id="{00000000-0008-0000-07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21189</xdr:rowOff>
    </xdr:from>
    <xdr:to>
      <xdr:col>54</xdr:col>
      <xdr:colOff>189865</xdr:colOff>
      <xdr:row>97</xdr:row>
      <xdr:rowOff>130697</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flipV="1">
          <a:off x="10475595" y="15451689"/>
          <a:ext cx="1270" cy="13096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134524</xdr:rowOff>
    </xdr:from>
    <xdr:ext cx="534377" cy="259045"/>
    <xdr:sp macro="" textlink="">
      <xdr:nvSpPr>
        <xdr:cNvPr id="453" name="土木費最小値テキスト">
          <a:extLst>
            <a:ext uri="{FF2B5EF4-FFF2-40B4-BE49-F238E27FC236}">
              <a16:creationId xmlns:a16="http://schemas.microsoft.com/office/drawing/2014/main" id="{00000000-0008-0000-0700-0000C5010000}"/>
            </a:ext>
          </a:extLst>
        </xdr:cNvPr>
        <xdr:cNvSpPr txBox="1"/>
      </xdr:nvSpPr>
      <xdr:spPr>
        <a:xfrm>
          <a:off x="10528300" y="16765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39,469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97</xdr:row>
      <xdr:rowOff>130697</xdr:rowOff>
    </xdr:from>
    <xdr:to>
      <xdr:col>55</xdr:col>
      <xdr:colOff>88900</xdr:colOff>
      <xdr:row>97</xdr:row>
      <xdr:rowOff>130697</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67613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139316</xdr:rowOff>
    </xdr:from>
    <xdr:ext cx="599010" cy="259045"/>
    <xdr:sp macro="" textlink="">
      <xdr:nvSpPr>
        <xdr:cNvPr id="455" name="土木費最大値テキスト">
          <a:extLst>
            <a:ext uri="{FF2B5EF4-FFF2-40B4-BE49-F238E27FC236}">
              <a16:creationId xmlns:a16="http://schemas.microsoft.com/office/drawing/2014/main" id="{00000000-0008-0000-0700-0000C7010000}"/>
            </a:ext>
          </a:extLst>
        </xdr:cNvPr>
        <xdr:cNvSpPr txBox="1"/>
      </xdr:nvSpPr>
      <xdr:spPr>
        <a:xfrm>
          <a:off x="10528300" y="15226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325,921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21189</xdr:rowOff>
    </xdr:from>
    <xdr:to>
      <xdr:col>55</xdr:col>
      <xdr:colOff>88900</xdr:colOff>
      <xdr:row>90</xdr:row>
      <xdr:rowOff>21189</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10388600" y="15451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82193</xdr:rowOff>
    </xdr:from>
    <xdr:to>
      <xdr:col>55</xdr:col>
      <xdr:colOff>0</xdr:colOff>
      <xdr:row>97</xdr:row>
      <xdr:rowOff>1983</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9639300" y="16541393"/>
          <a:ext cx="838200" cy="91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45986</xdr:rowOff>
    </xdr:from>
    <xdr:ext cx="599010" cy="259045"/>
    <xdr:sp macro="" textlink="">
      <xdr:nvSpPr>
        <xdr:cNvPr id="458" name="土木費平均値テキスト">
          <a:extLst>
            <a:ext uri="{FF2B5EF4-FFF2-40B4-BE49-F238E27FC236}">
              <a16:creationId xmlns:a16="http://schemas.microsoft.com/office/drawing/2014/main" id="{00000000-0008-0000-0700-0000CA010000}"/>
            </a:ext>
          </a:extLst>
        </xdr:cNvPr>
        <xdr:cNvSpPr txBox="1"/>
      </xdr:nvSpPr>
      <xdr:spPr>
        <a:xfrm>
          <a:off x="10528300" y="1616228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126,890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23109</xdr:rowOff>
    </xdr:from>
    <xdr:to>
      <xdr:col>55</xdr:col>
      <xdr:colOff>50800</xdr:colOff>
      <xdr:row>95</xdr:row>
      <xdr:rowOff>124709</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10426700" y="16310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57071</xdr:rowOff>
    </xdr:from>
    <xdr:to>
      <xdr:col>50</xdr:col>
      <xdr:colOff>114300</xdr:colOff>
      <xdr:row>96</xdr:row>
      <xdr:rowOff>82193</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8750300" y="16516271"/>
          <a:ext cx="889000" cy="25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86796</xdr:rowOff>
    </xdr:from>
    <xdr:to>
      <xdr:col>50</xdr:col>
      <xdr:colOff>165100</xdr:colOff>
      <xdr:row>96</xdr:row>
      <xdr:rowOff>16946</xdr:rowOff>
    </xdr:to>
    <xdr:sp macro="" textlink="">
      <xdr:nvSpPr>
        <xdr:cNvPr id="461" name="フローチャート: 判断 460">
          <a:extLst>
            <a:ext uri="{FF2B5EF4-FFF2-40B4-BE49-F238E27FC236}">
              <a16:creationId xmlns:a16="http://schemas.microsoft.com/office/drawing/2014/main" id="{00000000-0008-0000-0700-0000CD010000}"/>
            </a:ext>
          </a:extLst>
        </xdr:cNvPr>
        <xdr:cNvSpPr/>
      </xdr:nvSpPr>
      <xdr:spPr>
        <a:xfrm>
          <a:off x="9588500" y="16374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33473</xdr:rowOff>
    </xdr:from>
    <xdr:ext cx="599010" cy="259045"/>
    <xdr:sp macro="" textlink="">
      <xdr:nvSpPr>
        <xdr:cNvPr id="462" name="テキスト ボックス 461">
          <a:extLst>
            <a:ext uri="{FF2B5EF4-FFF2-40B4-BE49-F238E27FC236}">
              <a16:creationId xmlns:a16="http://schemas.microsoft.com/office/drawing/2014/main" id="{00000000-0008-0000-0700-0000CE010000}"/>
            </a:ext>
          </a:extLst>
        </xdr:cNvPr>
        <xdr:cNvSpPr txBox="1"/>
      </xdr:nvSpPr>
      <xdr:spPr>
        <a:xfrm>
          <a:off x="9339795" y="161497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57071</xdr:rowOff>
    </xdr:from>
    <xdr:to>
      <xdr:col>45</xdr:col>
      <xdr:colOff>177800</xdr:colOff>
      <xdr:row>96</xdr:row>
      <xdr:rowOff>75860</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flipV="1">
          <a:off x="7861300" y="16516271"/>
          <a:ext cx="889000" cy="18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107307</xdr:rowOff>
    </xdr:from>
    <xdr:to>
      <xdr:col>46</xdr:col>
      <xdr:colOff>38100</xdr:colOff>
      <xdr:row>96</xdr:row>
      <xdr:rowOff>37457</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8699500" y="16395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94</xdr:row>
      <xdr:rowOff>53984</xdr:rowOff>
    </xdr:from>
    <xdr:ext cx="599010" cy="25904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8450795" y="161702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75860</xdr:rowOff>
    </xdr:from>
    <xdr:to>
      <xdr:col>41</xdr:col>
      <xdr:colOff>50800</xdr:colOff>
      <xdr:row>96</xdr:row>
      <xdr:rowOff>145949</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flipV="1">
          <a:off x="6972300" y="16535060"/>
          <a:ext cx="889000" cy="70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123117</xdr:rowOff>
    </xdr:from>
    <xdr:to>
      <xdr:col>41</xdr:col>
      <xdr:colOff>101600</xdr:colOff>
      <xdr:row>96</xdr:row>
      <xdr:rowOff>53267</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7810500" y="16410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94</xdr:row>
      <xdr:rowOff>69794</xdr:rowOff>
    </xdr:from>
    <xdr:ext cx="59901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7561795" y="161860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146754</xdr:rowOff>
    </xdr:from>
    <xdr:to>
      <xdr:col>36</xdr:col>
      <xdr:colOff>165100</xdr:colOff>
      <xdr:row>96</xdr:row>
      <xdr:rowOff>76904</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6921500" y="16434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93431</xdr:rowOff>
    </xdr:from>
    <xdr:ext cx="534377"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6705111" y="16209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122633</xdr:rowOff>
    </xdr:from>
    <xdr:to>
      <xdr:col>55</xdr:col>
      <xdr:colOff>50800</xdr:colOff>
      <xdr:row>97</xdr:row>
      <xdr:rowOff>52783</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10426700" y="16581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101060</xdr:rowOff>
    </xdr:from>
    <xdr:ext cx="534377" cy="259045"/>
    <xdr:sp macro="" textlink="">
      <xdr:nvSpPr>
        <xdr:cNvPr id="477" name="土木費該当値テキスト">
          <a:extLst>
            <a:ext uri="{FF2B5EF4-FFF2-40B4-BE49-F238E27FC236}">
              <a16:creationId xmlns:a16="http://schemas.microsoft.com/office/drawing/2014/main" id="{00000000-0008-0000-0700-0000DD010000}"/>
            </a:ext>
          </a:extLst>
        </xdr:cNvPr>
        <xdr:cNvSpPr txBox="1"/>
      </xdr:nvSpPr>
      <xdr:spPr>
        <a:xfrm>
          <a:off x="10528300" y="16560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31393</xdr:rowOff>
    </xdr:from>
    <xdr:to>
      <xdr:col>50</xdr:col>
      <xdr:colOff>165100</xdr:colOff>
      <xdr:row>96</xdr:row>
      <xdr:rowOff>132993</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9588500" y="16490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124120</xdr:rowOff>
    </xdr:from>
    <xdr:ext cx="534377"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9372111" y="165833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6271</xdr:rowOff>
    </xdr:from>
    <xdr:to>
      <xdr:col>46</xdr:col>
      <xdr:colOff>38100</xdr:colOff>
      <xdr:row>96</xdr:row>
      <xdr:rowOff>107871</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8699500" y="16465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98998</xdr:rowOff>
    </xdr:from>
    <xdr:ext cx="534377"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483111" y="16558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25060</xdr:rowOff>
    </xdr:from>
    <xdr:to>
      <xdr:col>41</xdr:col>
      <xdr:colOff>101600</xdr:colOff>
      <xdr:row>96</xdr:row>
      <xdr:rowOff>126660</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7810500" y="16484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117787</xdr:rowOff>
    </xdr:from>
    <xdr:ext cx="534377"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7594111" y="16576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95149</xdr:rowOff>
    </xdr:from>
    <xdr:to>
      <xdr:col>36</xdr:col>
      <xdr:colOff>165100</xdr:colOff>
      <xdr:row>97</xdr:row>
      <xdr:rowOff>25299</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6921500" y="16554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16426</xdr:rowOff>
    </xdr:from>
    <xdr:ext cx="534377"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6705111" y="16647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7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6" name="消防費グラフ枠">
          <a:extLst>
            <a:ext uri="{FF2B5EF4-FFF2-40B4-BE49-F238E27FC236}">
              <a16:creationId xmlns:a16="http://schemas.microsoft.com/office/drawing/2014/main" id="{00000000-0008-0000-0700-0000FA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33</xdr:row>
      <xdr:rowOff>152675</xdr:rowOff>
    </xdr:from>
    <xdr:to>
      <xdr:col>85</xdr:col>
      <xdr:colOff>126364</xdr:colOff>
      <xdr:row>38</xdr:row>
      <xdr:rowOff>29254</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flipV="1">
          <a:off x="16317595" y="5810525"/>
          <a:ext cx="1269" cy="7338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33081</xdr:rowOff>
    </xdr:from>
    <xdr:ext cx="534377" cy="259045"/>
    <xdr:sp macro="" textlink="">
      <xdr:nvSpPr>
        <xdr:cNvPr id="508" name="消防費最小値テキスト">
          <a:extLst>
            <a:ext uri="{FF2B5EF4-FFF2-40B4-BE49-F238E27FC236}">
              <a16:creationId xmlns:a16="http://schemas.microsoft.com/office/drawing/2014/main" id="{00000000-0008-0000-0700-0000FC010000}"/>
            </a:ext>
          </a:extLst>
        </xdr:cNvPr>
        <xdr:cNvSpPr txBox="1"/>
      </xdr:nvSpPr>
      <xdr:spPr>
        <a:xfrm>
          <a:off x="16370300" y="6548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24,157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29254</xdr:rowOff>
    </xdr:from>
    <xdr:to>
      <xdr:col>86</xdr:col>
      <xdr:colOff>25400</xdr:colOff>
      <xdr:row>38</xdr:row>
      <xdr:rowOff>29254</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6230600" y="65443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32</xdr:row>
      <xdr:rowOff>99352</xdr:rowOff>
    </xdr:from>
    <xdr:ext cx="599010" cy="259045"/>
    <xdr:sp macro="" textlink="">
      <xdr:nvSpPr>
        <xdr:cNvPr id="510" name="消防費最大値テキスト">
          <a:extLst>
            <a:ext uri="{FF2B5EF4-FFF2-40B4-BE49-F238E27FC236}">
              <a16:creationId xmlns:a16="http://schemas.microsoft.com/office/drawing/2014/main" id="{00000000-0008-0000-0700-0000FE010000}"/>
            </a:ext>
          </a:extLst>
        </xdr:cNvPr>
        <xdr:cNvSpPr txBox="1"/>
      </xdr:nvSpPr>
      <xdr:spPr>
        <a:xfrm>
          <a:off x="16370300" y="55857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184,662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33</xdr:row>
      <xdr:rowOff>152675</xdr:rowOff>
    </xdr:from>
    <xdr:to>
      <xdr:col>86</xdr:col>
      <xdr:colOff>25400</xdr:colOff>
      <xdr:row>33</xdr:row>
      <xdr:rowOff>152675</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6230600" y="58105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76533</xdr:rowOff>
    </xdr:from>
    <xdr:to>
      <xdr:col>85</xdr:col>
      <xdr:colOff>127000</xdr:colOff>
      <xdr:row>36</xdr:row>
      <xdr:rowOff>106269</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5481300" y="6248733"/>
          <a:ext cx="838200" cy="29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170270</xdr:rowOff>
    </xdr:from>
    <xdr:ext cx="534377" cy="259045"/>
    <xdr:sp macro="" textlink="">
      <xdr:nvSpPr>
        <xdr:cNvPr id="513" name="消防費平均値テキスト">
          <a:extLst>
            <a:ext uri="{FF2B5EF4-FFF2-40B4-BE49-F238E27FC236}">
              <a16:creationId xmlns:a16="http://schemas.microsoft.com/office/drawing/2014/main" id="{00000000-0008-0000-0700-000001020000}"/>
            </a:ext>
          </a:extLst>
        </xdr:cNvPr>
        <xdr:cNvSpPr txBox="1"/>
      </xdr:nvSpPr>
      <xdr:spPr>
        <a:xfrm>
          <a:off x="16370300" y="63424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20393</xdr:rowOff>
    </xdr:from>
    <xdr:to>
      <xdr:col>85</xdr:col>
      <xdr:colOff>177800</xdr:colOff>
      <xdr:row>37</xdr:row>
      <xdr:rowOff>121993</xdr:rowOff>
    </xdr:to>
    <xdr:sp macro="" textlink="">
      <xdr:nvSpPr>
        <xdr:cNvPr id="514" name="フローチャート: 判断 513">
          <a:extLst>
            <a:ext uri="{FF2B5EF4-FFF2-40B4-BE49-F238E27FC236}">
              <a16:creationId xmlns:a16="http://schemas.microsoft.com/office/drawing/2014/main" id="{00000000-0008-0000-0700-000002020000}"/>
            </a:ext>
          </a:extLst>
        </xdr:cNvPr>
        <xdr:cNvSpPr/>
      </xdr:nvSpPr>
      <xdr:spPr>
        <a:xfrm>
          <a:off x="16268700" y="6364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76533</xdr:rowOff>
    </xdr:from>
    <xdr:to>
      <xdr:col>81</xdr:col>
      <xdr:colOff>50800</xdr:colOff>
      <xdr:row>36</xdr:row>
      <xdr:rowOff>98013</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flipV="1">
          <a:off x="14592300" y="6248733"/>
          <a:ext cx="889000" cy="21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43870</xdr:rowOff>
    </xdr:from>
    <xdr:to>
      <xdr:col>81</xdr:col>
      <xdr:colOff>101600</xdr:colOff>
      <xdr:row>37</xdr:row>
      <xdr:rowOff>145470</xdr:rowOff>
    </xdr:to>
    <xdr:sp macro="" textlink="">
      <xdr:nvSpPr>
        <xdr:cNvPr id="516" name="フローチャート: 判断 515">
          <a:extLst>
            <a:ext uri="{FF2B5EF4-FFF2-40B4-BE49-F238E27FC236}">
              <a16:creationId xmlns:a16="http://schemas.microsoft.com/office/drawing/2014/main" id="{00000000-0008-0000-0700-000004020000}"/>
            </a:ext>
          </a:extLst>
        </xdr:cNvPr>
        <xdr:cNvSpPr/>
      </xdr:nvSpPr>
      <xdr:spPr>
        <a:xfrm>
          <a:off x="15430500" y="6387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136597</xdr:rowOff>
    </xdr:from>
    <xdr:ext cx="534377"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5214111" y="64802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54359</xdr:rowOff>
    </xdr:from>
    <xdr:to>
      <xdr:col>76</xdr:col>
      <xdr:colOff>114300</xdr:colOff>
      <xdr:row>36</xdr:row>
      <xdr:rowOff>98013</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3703300" y="6226559"/>
          <a:ext cx="889000" cy="43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50984</xdr:rowOff>
    </xdr:from>
    <xdr:to>
      <xdr:col>76</xdr:col>
      <xdr:colOff>165100</xdr:colOff>
      <xdr:row>37</xdr:row>
      <xdr:rowOff>152584</xdr:rowOff>
    </xdr:to>
    <xdr:sp macro="" textlink="">
      <xdr:nvSpPr>
        <xdr:cNvPr id="519" name="フローチャート: 判断 518">
          <a:extLst>
            <a:ext uri="{FF2B5EF4-FFF2-40B4-BE49-F238E27FC236}">
              <a16:creationId xmlns:a16="http://schemas.microsoft.com/office/drawing/2014/main" id="{00000000-0008-0000-0700-000007020000}"/>
            </a:ext>
          </a:extLst>
        </xdr:cNvPr>
        <xdr:cNvSpPr/>
      </xdr:nvSpPr>
      <xdr:spPr>
        <a:xfrm>
          <a:off x="14541500" y="6394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143711</xdr:rowOff>
    </xdr:from>
    <xdr:ext cx="534377" cy="259045"/>
    <xdr:sp macro="" textlink="">
      <xdr:nvSpPr>
        <xdr:cNvPr id="520" name="テキスト ボックス 519">
          <a:extLst>
            <a:ext uri="{FF2B5EF4-FFF2-40B4-BE49-F238E27FC236}">
              <a16:creationId xmlns:a16="http://schemas.microsoft.com/office/drawing/2014/main" id="{00000000-0008-0000-0700-000008020000}"/>
            </a:ext>
          </a:extLst>
        </xdr:cNvPr>
        <xdr:cNvSpPr txBox="1"/>
      </xdr:nvSpPr>
      <xdr:spPr>
        <a:xfrm>
          <a:off x="14325111" y="6487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31</xdr:row>
      <xdr:rowOff>121156</xdr:rowOff>
    </xdr:from>
    <xdr:to>
      <xdr:col>71</xdr:col>
      <xdr:colOff>177800</xdr:colOff>
      <xdr:row>36</xdr:row>
      <xdr:rowOff>54359</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2814300" y="5436106"/>
          <a:ext cx="889000" cy="790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39381</xdr:rowOff>
    </xdr:from>
    <xdr:to>
      <xdr:col>72</xdr:col>
      <xdr:colOff>38100</xdr:colOff>
      <xdr:row>37</xdr:row>
      <xdr:rowOff>140981</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3652500" y="6383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132108</xdr:rowOff>
    </xdr:from>
    <xdr:ext cx="534377" cy="259045"/>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3436111" y="64757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21545</xdr:rowOff>
    </xdr:from>
    <xdr:to>
      <xdr:col>67</xdr:col>
      <xdr:colOff>101600</xdr:colOff>
      <xdr:row>37</xdr:row>
      <xdr:rowOff>123145</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2763500" y="6365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114272</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2547111" y="6457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55469</xdr:rowOff>
    </xdr:from>
    <xdr:to>
      <xdr:col>85</xdr:col>
      <xdr:colOff>177800</xdr:colOff>
      <xdr:row>36</xdr:row>
      <xdr:rowOff>157069</xdr:rowOff>
    </xdr:to>
    <xdr:sp macro="" textlink="">
      <xdr:nvSpPr>
        <xdr:cNvPr id="531" name="楕円 530">
          <a:extLst>
            <a:ext uri="{FF2B5EF4-FFF2-40B4-BE49-F238E27FC236}">
              <a16:creationId xmlns:a16="http://schemas.microsoft.com/office/drawing/2014/main" id="{00000000-0008-0000-0700-000013020000}"/>
            </a:ext>
          </a:extLst>
        </xdr:cNvPr>
        <xdr:cNvSpPr/>
      </xdr:nvSpPr>
      <xdr:spPr>
        <a:xfrm>
          <a:off x="16268700" y="6227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78346</xdr:rowOff>
    </xdr:from>
    <xdr:ext cx="534377" cy="259045"/>
    <xdr:sp macro="" textlink="">
      <xdr:nvSpPr>
        <xdr:cNvPr id="532" name="消防費該当値テキスト">
          <a:extLst>
            <a:ext uri="{FF2B5EF4-FFF2-40B4-BE49-F238E27FC236}">
              <a16:creationId xmlns:a16="http://schemas.microsoft.com/office/drawing/2014/main" id="{00000000-0008-0000-0700-000014020000}"/>
            </a:ext>
          </a:extLst>
        </xdr:cNvPr>
        <xdr:cNvSpPr txBox="1"/>
      </xdr:nvSpPr>
      <xdr:spPr>
        <a:xfrm>
          <a:off x="16370300" y="6079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25733</xdr:rowOff>
    </xdr:from>
    <xdr:to>
      <xdr:col>81</xdr:col>
      <xdr:colOff>101600</xdr:colOff>
      <xdr:row>36</xdr:row>
      <xdr:rowOff>127333</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5430500" y="6197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143860</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14111" y="59731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47213</xdr:rowOff>
    </xdr:from>
    <xdr:to>
      <xdr:col>76</xdr:col>
      <xdr:colOff>165100</xdr:colOff>
      <xdr:row>36</xdr:row>
      <xdr:rowOff>148813</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4541500" y="6219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165340</xdr:rowOff>
    </xdr:from>
    <xdr:ext cx="534377"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4325111" y="59946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3559</xdr:rowOff>
    </xdr:from>
    <xdr:to>
      <xdr:col>72</xdr:col>
      <xdr:colOff>38100</xdr:colOff>
      <xdr:row>36</xdr:row>
      <xdr:rowOff>105159</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3652500" y="61757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121686</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3436111" y="5950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31</xdr:row>
      <xdr:rowOff>70356</xdr:rowOff>
    </xdr:from>
    <xdr:to>
      <xdr:col>67</xdr:col>
      <xdr:colOff>101600</xdr:colOff>
      <xdr:row>32</xdr:row>
      <xdr:rowOff>506</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2763500" y="5385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30</xdr:row>
      <xdr:rowOff>17033</xdr:rowOff>
    </xdr:from>
    <xdr:ext cx="59901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2514795" y="51605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1" name="正方形/長方形 540">
          <a:extLst>
            <a:ext uri="{FF2B5EF4-FFF2-40B4-BE49-F238E27FC236}">
              <a16:creationId xmlns:a16="http://schemas.microsoft.com/office/drawing/2014/main" id="{00000000-0008-0000-0700-00001D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9" name="テキスト ボックス 548">
          <a:extLst>
            <a:ext uri="{FF2B5EF4-FFF2-40B4-BE49-F238E27FC236}">
              <a16:creationId xmlns:a16="http://schemas.microsoft.com/office/drawing/2014/main" id="{00000000-0008-0000-0700-000025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0" name="直線コネクタ 549">
          <a:extLst>
            <a:ext uri="{FF2B5EF4-FFF2-40B4-BE49-F238E27FC236}">
              <a16:creationId xmlns:a16="http://schemas.microsoft.com/office/drawing/2014/main" id="{00000000-0008-0000-0700-000026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1" name="教育費グラフ枠">
          <a:extLst>
            <a:ext uri="{FF2B5EF4-FFF2-40B4-BE49-F238E27FC236}">
              <a16:creationId xmlns:a16="http://schemas.microsoft.com/office/drawing/2014/main" id="{00000000-0008-0000-0700-000031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45993</xdr:rowOff>
    </xdr:from>
    <xdr:to>
      <xdr:col>85</xdr:col>
      <xdr:colOff>126364</xdr:colOff>
      <xdr:row>57</xdr:row>
      <xdr:rowOff>55955</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flipV="1">
          <a:off x="16317595" y="8618493"/>
          <a:ext cx="1269" cy="12101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59782</xdr:rowOff>
    </xdr:from>
    <xdr:ext cx="534377" cy="259045"/>
    <xdr:sp macro="" textlink="">
      <xdr:nvSpPr>
        <xdr:cNvPr id="563" name="教育費最小値テキスト">
          <a:extLst>
            <a:ext uri="{FF2B5EF4-FFF2-40B4-BE49-F238E27FC236}">
              <a16:creationId xmlns:a16="http://schemas.microsoft.com/office/drawing/2014/main" id="{00000000-0008-0000-0700-000033020000}"/>
            </a:ext>
          </a:extLst>
        </xdr:cNvPr>
        <xdr:cNvSpPr txBox="1"/>
      </xdr:nvSpPr>
      <xdr:spPr>
        <a:xfrm>
          <a:off x="16370300" y="98324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55955</xdr:rowOff>
    </xdr:from>
    <xdr:to>
      <xdr:col>86</xdr:col>
      <xdr:colOff>25400</xdr:colOff>
      <xdr:row>57</xdr:row>
      <xdr:rowOff>55955</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6230600" y="98286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164120</xdr:rowOff>
    </xdr:from>
    <xdr:ext cx="599010" cy="259045"/>
    <xdr:sp macro="" textlink="">
      <xdr:nvSpPr>
        <xdr:cNvPr id="565" name="教育費最大値テキスト">
          <a:extLst>
            <a:ext uri="{FF2B5EF4-FFF2-40B4-BE49-F238E27FC236}">
              <a16:creationId xmlns:a16="http://schemas.microsoft.com/office/drawing/2014/main" id="{00000000-0008-0000-0700-000035020000}"/>
            </a:ext>
          </a:extLst>
        </xdr:cNvPr>
        <xdr:cNvSpPr txBox="1"/>
      </xdr:nvSpPr>
      <xdr:spPr>
        <a:xfrm>
          <a:off x="16370300" y="83937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320,496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45993</xdr:rowOff>
    </xdr:from>
    <xdr:to>
      <xdr:col>86</xdr:col>
      <xdr:colOff>25400</xdr:colOff>
      <xdr:row>50</xdr:row>
      <xdr:rowOff>45993</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6230600" y="86184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52</xdr:row>
      <xdr:rowOff>146151</xdr:rowOff>
    </xdr:from>
    <xdr:to>
      <xdr:col>85</xdr:col>
      <xdr:colOff>127000</xdr:colOff>
      <xdr:row>55</xdr:row>
      <xdr:rowOff>88942</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flipV="1">
          <a:off x="15481300" y="9061551"/>
          <a:ext cx="838200" cy="457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157272</xdr:rowOff>
    </xdr:from>
    <xdr:ext cx="599010" cy="259045"/>
    <xdr:sp macro="" textlink="">
      <xdr:nvSpPr>
        <xdr:cNvPr id="568" name="教育費平均値テキスト">
          <a:extLst>
            <a:ext uri="{FF2B5EF4-FFF2-40B4-BE49-F238E27FC236}">
              <a16:creationId xmlns:a16="http://schemas.microsoft.com/office/drawing/2014/main" id="{00000000-0008-0000-0700-000038020000}"/>
            </a:ext>
          </a:extLst>
        </xdr:cNvPr>
        <xdr:cNvSpPr txBox="1"/>
      </xdr:nvSpPr>
      <xdr:spPr>
        <a:xfrm>
          <a:off x="16370300" y="941557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130,327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7395</xdr:rowOff>
    </xdr:from>
    <xdr:to>
      <xdr:col>85</xdr:col>
      <xdr:colOff>177800</xdr:colOff>
      <xdr:row>55</xdr:row>
      <xdr:rowOff>108995</xdr:rowOff>
    </xdr:to>
    <xdr:sp macro="" textlink="">
      <xdr:nvSpPr>
        <xdr:cNvPr id="569" name="フローチャート: 判断 568">
          <a:extLst>
            <a:ext uri="{FF2B5EF4-FFF2-40B4-BE49-F238E27FC236}">
              <a16:creationId xmlns:a16="http://schemas.microsoft.com/office/drawing/2014/main" id="{00000000-0008-0000-0700-000039020000}"/>
            </a:ext>
          </a:extLst>
        </xdr:cNvPr>
        <xdr:cNvSpPr/>
      </xdr:nvSpPr>
      <xdr:spPr>
        <a:xfrm>
          <a:off x="16268700" y="943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55</xdr:row>
      <xdr:rowOff>88942</xdr:rowOff>
    </xdr:from>
    <xdr:to>
      <xdr:col>81</xdr:col>
      <xdr:colOff>50800</xdr:colOff>
      <xdr:row>56</xdr:row>
      <xdr:rowOff>114755</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flipV="1">
          <a:off x="14592300" y="9518692"/>
          <a:ext cx="889000" cy="197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55</xdr:row>
      <xdr:rowOff>60325</xdr:rowOff>
    </xdr:from>
    <xdr:to>
      <xdr:col>81</xdr:col>
      <xdr:colOff>101600</xdr:colOff>
      <xdr:row>55</xdr:row>
      <xdr:rowOff>161925</xdr:rowOff>
    </xdr:to>
    <xdr:sp macro="" textlink="">
      <xdr:nvSpPr>
        <xdr:cNvPr id="571" name="フローチャート: 判断 570">
          <a:extLst>
            <a:ext uri="{FF2B5EF4-FFF2-40B4-BE49-F238E27FC236}">
              <a16:creationId xmlns:a16="http://schemas.microsoft.com/office/drawing/2014/main" id="{00000000-0008-0000-0700-00003B020000}"/>
            </a:ext>
          </a:extLst>
        </xdr:cNvPr>
        <xdr:cNvSpPr/>
      </xdr:nvSpPr>
      <xdr:spPr>
        <a:xfrm>
          <a:off x="15430500" y="9490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153052</xdr:rowOff>
    </xdr:from>
    <xdr:ext cx="599010"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5181795" y="95828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118,750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59086</xdr:rowOff>
    </xdr:from>
    <xdr:to>
      <xdr:col>76</xdr:col>
      <xdr:colOff>114300</xdr:colOff>
      <xdr:row>56</xdr:row>
      <xdr:rowOff>114755</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3703300" y="9660286"/>
          <a:ext cx="889000" cy="55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55</xdr:row>
      <xdr:rowOff>72532</xdr:rowOff>
    </xdr:from>
    <xdr:to>
      <xdr:col>76</xdr:col>
      <xdr:colOff>165100</xdr:colOff>
      <xdr:row>56</xdr:row>
      <xdr:rowOff>2682</xdr:rowOff>
    </xdr:to>
    <xdr:sp macro="" textlink="">
      <xdr:nvSpPr>
        <xdr:cNvPr id="574" name="フローチャート: 判断 573">
          <a:extLst>
            <a:ext uri="{FF2B5EF4-FFF2-40B4-BE49-F238E27FC236}">
              <a16:creationId xmlns:a16="http://schemas.microsoft.com/office/drawing/2014/main" id="{00000000-0008-0000-0700-00003E020000}"/>
            </a:ext>
          </a:extLst>
        </xdr:cNvPr>
        <xdr:cNvSpPr/>
      </xdr:nvSpPr>
      <xdr:spPr>
        <a:xfrm>
          <a:off x="14541500" y="9502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54</xdr:row>
      <xdr:rowOff>19209</xdr:rowOff>
    </xdr:from>
    <xdr:ext cx="599010"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4292795" y="9277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59086</xdr:rowOff>
    </xdr:from>
    <xdr:to>
      <xdr:col>71</xdr:col>
      <xdr:colOff>177800</xdr:colOff>
      <xdr:row>56</xdr:row>
      <xdr:rowOff>70069</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flipV="1">
          <a:off x="12814300" y="9660286"/>
          <a:ext cx="889000" cy="10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55</xdr:row>
      <xdr:rowOff>117301</xdr:rowOff>
    </xdr:from>
    <xdr:to>
      <xdr:col>72</xdr:col>
      <xdr:colOff>38100</xdr:colOff>
      <xdr:row>56</xdr:row>
      <xdr:rowOff>47451</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3652500" y="95470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54</xdr:row>
      <xdr:rowOff>63978</xdr:rowOff>
    </xdr:from>
    <xdr:ext cx="599010" cy="259045"/>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3403795" y="93222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55</xdr:row>
      <xdr:rowOff>140458</xdr:rowOff>
    </xdr:from>
    <xdr:to>
      <xdr:col>67</xdr:col>
      <xdr:colOff>101600</xdr:colOff>
      <xdr:row>56</xdr:row>
      <xdr:rowOff>70608</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2763500" y="95702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54</xdr:row>
      <xdr:rowOff>87135</xdr:rowOff>
    </xdr:from>
    <xdr:ext cx="599010"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2514795" y="9345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52</xdr:row>
      <xdr:rowOff>95351</xdr:rowOff>
    </xdr:from>
    <xdr:to>
      <xdr:col>85</xdr:col>
      <xdr:colOff>177800</xdr:colOff>
      <xdr:row>53</xdr:row>
      <xdr:rowOff>25501</xdr:rowOff>
    </xdr:to>
    <xdr:sp macro="" textlink="">
      <xdr:nvSpPr>
        <xdr:cNvPr id="586" name="楕円 585">
          <a:extLst>
            <a:ext uri="{FF2B5EF4-FFF2-40B4-BE49-F238E27FC236}">
              <a16:creationId xmlns:a16="http://schemas.microsoft.com/office/drawing/2014/main" id="{00000000-0008-0000-0700-00004A020000}"/>
            </a:ext>
          </a:extLst>
        </xdr:cNvPr>
        <xdr:cNvSpPr/>
      </xdr:nvSpPr>
      <xdr:spPr>
        <a:xfrm>
          <a:off x="16268700" y="9010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51</xdr:row>
      <xdr:rowOff>118228</xdr:rowOff>
    </xdr:from>
    <xdr:ext cx="599010" cy="259045"/>
    <xdr:sp macro="" textlink="">
      <xdr:nvSpPr>
        <xdr:cNvPr id="587" name="教育費該当値テキスト">
          <a:extLst>
            <a:ext uri="{FF2B5EF4-FFF2-40B4-BE49-F238E27FC236}">
              <a16:creationId xmlns:a16="http://schemas.microsoft.com/office/drawing/2014/main" id="{00000000-0008-0000-0700-00004B020000}"/>
            </a:ext>
          </a:extLst>
        </xdr:cNvPr>
        <xdr:cNvSpPr txBox="1"/>
      </xdr:nvSpPr>
      <xdr:spPr>
        <a:xfrm>
          <a:off x="16370300" y="88621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223,589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55</xdr:row>
      <xdr:rowOff>38142</xdr:rowOff>
    </xdr:from>
    <xdr:to>
      <xdr:col>81</xdr:col>
      <xdr:colOff>101600</xdr:colOff>
      <xdr:row>55</xdr:row>
      <xdr:rowOff>139742</xdr:rowOff>
    </xdr:to>
    <xdr:sp macro="" textlink="">
      <xdr:nvSpPr>
        <xdr:cNvPr id="588" name="楕円 587">
          <a:extLst>
            <a:ext uri="{FF2B5EF4-FFF2-40B4-BE49-F238E27FC236}">
              <a16:creationId xmlns:a16="http://schemas.microsoft.com/office/drawing/2014/main" id="{00000000-0008-0000-0700-00004C020000}"/>
            </a:ext>
          </a:extLst>
        </xdr:cNvPr>
        <xdr:cNvSpPr/>
      </xdr:nvSpPr>
      <xdr:spPr>
        <a:xfrm>
          <a:off x="15430500" y="9467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53</xdr:row>
      <xdr:rowOff>156269</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5181795" y="92431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63955</xdr:rowOff>
    </xdr:from>
    <xdr:to>
      <xdr:col>76</xdr:col>
      <xdr:colOff>165100</xdr:colOff>
      <xdr:row>56</xdr:row>
      <xdr:rowOff>165555</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4541500" y="9665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56</xdr:row>
      <xdr:rowOff>156682</xdr:rowOff>
    </xdr:from>
    <xdr:ext cx="534377"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4325111" y="97578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8286</xdr:rowOff>
    </xdr:from>
    <xdr:to>
      <xdr:col>72</xdr:col>
      <xdr:colOff>38100</xdr:colOff>
      <xdr:row>56</xdr:row>
      <xdr:rowOff>109886</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3652500" y="9609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56</xdr:row>
      <xdr:rowOff>101013</xdr:rowOff>
    </xdr:from>
    <xdr:ext cx="534377"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436111" y="9702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19269</xdr:rowOff>
    </xdr:from>
    <xdr:to>
      <xdr:col>67</xdr:col>
      <xdr:colOff>101600</xdr:colOff>
      <xdr:row>56</xdr:row>
      <xdr:rowOff>120869</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2763500" y="9620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111996</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547111" y="97131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6" name="正方形/長方形 595">
          <a:extLst>
            <a:ext uri="{FF2B5EF4-FFF2-40B4-BE49-F238E27FC236}">
              <a16:creationId xmlns:a16="http://schemas.microsoft.com/office/drawing/2014/main" id="{00000000-0008-0000-0700-000054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7" name="正方形/長方形 596">
          <a:extLst>
            <a:ext uri="{FF2B5EF4-FFF2-40B4-BE49-F238E27FC236}">
              <a16:creationId xmlns:a16="http://schemas.microsoft.com/office/drawing/2014/main" id="{00000000-0008-0000-0700-000055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8" name="正方形/長方形 597">
          <a:extLst>
            <a:ext uri="{FF2B5EF4-FFF2-40B4-BE49-F238E27FC236}">
              <a16:creationId xmlns:a16="http://schemas.microsoft.com/office/drawing/2014/main" id="{00000000-0008-0000-0700-000056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5" name="直線コネクタ 604">
          <a:extLst>
            <a:ext uri="{FF2B5EF4-FFF2-40B4-BE49-F238E27FC236}">
              <a16:creationId xmlns:a16="http://schemas.microsoft.com/office/drawing/2014/main" id="{00000000-0008-0000-0700-00005D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06" name="直線コネクタ 605">
          <a:extLst>
            <a:ext uri="{FF2B5EF4-FFF2-40B4-BE49-F238E27FC236}">
              <a16:creationId xmlns:a16="http://schemas.microsoft.com/office/drawing/2014/main" id="{00000000-0008-0000-0700-00005E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0" name="災害復旧費グラフ枠">
          <a:extLst>
            <a:ext uri="{FF2B5EF4-FFF2-40B4-BE49-F238E27FC236}">
              <a16:creationId xmlns:a16="http://schemas.microsoft.com/office/drawing/2014/main" id="{00000000-0008-0000-0700-00006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49175</xdr:rowOff>
    </xdr:from>
    <xdr:to>
      <xdr:col>85</xdr:col>
      <xdr:colOff>126364</xdr:colOff>
      <xdr:row>79</xdr:row>
      <xdr:rowOff>98879</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flipV="1">
          <a:off x="16317595" y="12222125"/>
          <a:ext cx="1269" cy="1421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22" name="災害復旧費最小値テキスト">
          <a:extLst>
            <a:ext uri="{FF2B5EF4-FFF2-40B4-BE49-F238E27FC236}">
              <a16:creationId xmlns:a16="http://schemas.microsoft.com/office/drawing/2014/main" id="{00000000-0008-0000-0700-00006E020000}"/>
            </a:ext>
          </a:extLst>
        </xdr:cNvPr>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167302</xdr:rowOff>
    </xdr:from>
    <xdr:ext cx="599010" cy="259045"/>
    <xdr:sp macro="" textlink="">
      <xdr:nvSpPr>
        <xdr:cNvPr id="624" name="災害復旧費最大値テキスト">
          <a:extLst>
            <a:ext uri="{FF2B5EF4-FFF2-40B4-BE49-F238E27FC236}">
              <a16:creationId xmlns:a16="http://schemas.microsoft.com/office/drawing/2014/main" id="{00000000-0008-0000-0700-000070020000}"/>
            </a:ext>
          </a:extLst>
        </xdr:cNvPr>
        <xdr:cNvSpPr txBox="1"/>
      </xdr:nvSpPr>
      <xdr:spPr>
        <a:xfrm>
          <a:off x="16370300" y="119973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130,566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49175</xdr:rowOff>
    </xdr:from>
    <xdr:to>
      <xdr:col>86</xdr:col>
      <xdr:colOff>25400</xdr:colOff>
      <xdr:row>71</xdr:row>
      <xdr:rowOff>49175</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6230600" y="122221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36917</xdr:rowOff>
    </xdr:from>
    <xdr:to>
      <xdr:col>85</xdr:col>
      <xdr:colOff>127000</xdr:colOff>
      <xdr:row>78</xdr:row>
      <xdr:rowOff>84945</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5481300" y="13238567"/>
          <a:ext cx="838200" cy="219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64878</xdr:rowOff>
    </xdr:from>
    <xdr:ext cx="534377" cy="259045"/>
    <xdr:sp macro="" textlink="">
      <xdr:nvSpPr>
        <xdr:cNvPr id="627" name="災害復旧費平均値テキスト">
          <a:extLst>
            <a:ext uri="{FF2B5EF4-FFF2-40B4-BE49-F238E27FC236}">
              <a16:creationId xmlns:a16="http://schemas.microsoft.com/office/drawing/2014/main" id="{00000000-0008-0000-0700-000073020000}"/>
            </a:ext>
          </a:extLst>
        </xdr:cNvPr>
        <xdr:cNvSpPr txBox="1"/>
      </xdr:nvSpPr>
      <xdr:spPr>
        <a:xfrm>
          <a:off x="16370300" y="1343797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86451</xdr:rowOff>
    </xdr:from>
    <xdr:to>
      <xdr:col>85</xdr:col>
      <xdr:colOff>177800</xdr:colOff>
      <xdr:row>79</xdr:row>
      <xdr:rowOff>16601</xdr:rowOff>
    </xdr:to>
    <xdr:sp macro="" textlink="">
      <xdr:nvSpPr>
        <xdr:cNvPr id="628" name="フローチャート: 判断 627">
          <a:extLst>
            <a:ext uri="{FF2B5EF4-FFF2-40B4-BE49-F238E27FC236}">
              <a16:creationId xmlns:a16="http://schemas.microsoft.com/office/drawing/2014/main" id="{00000000-0008-0000-0700-000074020000}"/>
            </a:ext>
          </a:extLst>
        </xdr:cNvPr>
        <xdr:cNvSpPr/>
      </xdr:nvSpPr>
      <xdr:spPr>
        <a:xfrm>
          <a:off x="16268700" y="13459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36917</xdr:rowOff>
    </xdr:from>
    <xdr:to>
      <xdr:col>81</xdr:col>
      <xdr:colOff>50800</xdr:colOff>
      <xdr:row>77</xdr:row>
      <xdr:rowOff>122599</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flipV="1">
          <a:off x="14592300" y="13238567"/>
          <a:ext cx="889000" cy="85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42059</xdr:rowOff>
    </xdr:from>
    <xdr:to>
      <xdr:col>81</xdr:col>
      <xdr:colOff>101600</xdr:colOff>
      <xdr:row>78</xdr:row>
      <xdr:rowOff>143659</xdr:rowOff>
    </xdr:to>
    <xdr:sp macro="" textlink="">
      <xdr:nvSpPr>
        <xdr:cNvPr id="630" name="フローチャート: 判断 629">
          <a:extLst>
            <a:ext uri="{FF2B5EF4-FFF2-40B4-BE49-F238E27FC236}">
              <a16:creationId xmlns:a16="http://schemas.microsoft.com/office/drawing/2014/main" id="{00000000-0008-0000-0700-000076020000}"/>
            </a:ext>
          </a:extLst>
        </xdr:cNvPr>
        <xdr:cNvSpPr/>
      </xdr:nvSpPr>
      <xdr:spPr>
        <a:xfrm>
          <a:off x="15430500" y="134151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134786</xdr:rowOff>
    </xdr:from>
    <xdr:ext cx="534377" cy="259045"/>
    <xdr:sp macro="" textlink="">
      <xdr:nvSpPr>
        <xdr:cNvPr id="631" name="テキスト ボックス 630">
          <a:extLst>
            <a:ext uri="{FF2B5EF4-FFF2-40B4-BE49-F238E27FC236}">
              <a16:creationId xmlns:a16="http://schemas.microsoft.com/office/drawing/2014/main" id="{00000000-0008-0000-0700-000077020000}"/>
            </a:ext>
          </a:extLst>
        </xdr:cNvPr>
        <xdr:cNvSpPr txBox="1"/>
      </xdr:nvSpPr>
      <xdr:spPr>
        <a:xfrm>
          <a:off x="15214111" y="135078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122599</xdr:rowOff>
    </xdr:from>
    <xdr:to>
      <xdr:col>76</xdr:col>
      <xdr:colOff>114300</xdr:colOff>
      <xdr:row>78</xdr:row>
      <xdr:rowOff>52157</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flipV="1">
          <a:off x="13703300" y="13324249"/>
          <a:ext cx="889000" cy="101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60368</xdr:rowOff>
    </xdr:from>
    <xdr:to>
      <xdr:col>76</xdr:col>
      <xdr:colOff>165100</xdr:colOff>
      <xdr:row>78</xdr:row>
      <xdr:rowOff>161968</xdr:rowOff>
    </xdr:to>
    <xdr:sp macro="" textlink="">
      <xdr:nvSpPr>
        <xdr:cNvPr id="633" name="フローチャート: 判断 632">
          <a:extLst>
            <a:ext uri="{FF2B5EF4-FFF2-40B4-BE49-F238E27FC236}">
              <a16:creationId xmlns:a16="http://schemas.microsoft.com/office/drawing/2014/main" id="{00000000-0008-0000-0700-000079020000}"/>
            </a:ext>
          </a:extLst>
        </xdr:cNvPr>
        <xdr:cNvSpPr/>
      </xdr:nvSpPr>
      <xdr:spPr>
        <a:xfrm>
          <a:off x="14541500" y="13433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153095</xdr:rowOff>
    </xdr:from>
    <xdr:ext cx="534377" cy="259045"/>
    <xdr:sp macro="" textlink="">
      <xdr:nvSpPr>
        <xdr:cNvPr id="634" name="テキスト ボックス 633">
          <a:extLst>
            <a:ext uri="{FF2B5EF4-FFF2-40B4-BE49-F238E27FC236}">
              <a16:creationId xmlns:a16="http://schemas.microsoft.com/office/drawing/2014/main" id="{00000000-0008-0000-0700-00007A020000}"/>
            </a:ext>
          </a:extLst>
        </xdr:cNvPr>
        <xdr:cNvSpPr txBox="1"/>
      </xdr:nvSpPr>
      <xdr:spPr>
        <a:xfrm>
          <a:off x="14325111" y="135261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52157</xdr:rowOff>
    </xdr:from>
    <xdr:to>
      <xdr:col>71</xdr:col>
      <xdr:colOff>177800</xdr:colOff>
      <xdr:row>79</xdr:row>
      <xdr:rowOff>39083</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2814300" y="13425257"/>
          <a:ext cx="889000" cy="158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70993</xdr:rowOff>
    </xdr:from>
    <xdr:to>
      <xdr:col>72</xdr:col>
      <xdr:colOff>38100</xdr:colOff>
      <xdr:row>79</xdr:row>
      <xdr:rowOff>1143</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3652500" y="13444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163720</xdr:rowOff>
    </xdr:from>
    <xdr:ext cx="534377"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3436111" y="13536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19199</xdr:rowOff>
    </xdr:from>
    <xdr:to>
      <xdr:col>67</xdr:col>
      <xdr:colOff>101600</xdr:colOff>
      <xdr:row>78</xdr:row>
      <xdr:rowOff>120799</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2763500" y="13392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137326</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2547111" y="13167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34145</xdr:rowOff>
    </xdr:from>
    <xdr:to>
      <xdr:col>85</xdr:col>
      <xdr:colOff>177800</xdr:colOff>
      <xdr:row>78</xdr:row>
      <xdr:rowOff>135745</xdr:rowOff>
    </xdr:to>
    <xdr:sp macro="" textlink="">
      <xdr:nvSpPr>
        <xdr:cNvPr id="645" name="楕円 644">
          <a:extLst>
            <a:ext uri="{FF2B5EF4-FFF2-40B4-BE49-F238E27FC236}">
              <a16:creationId xmlns:a16="http://schemas.microsoft.com/office/drawing/2014/main" id="{00000000-0008-0000-0700-000085020000}"/>
            </a:ext>
          </a:extLst>
        </xdr:cNvPr>
        <xdr:cNvSpPr/>
      </xdr:nvSpPr>
      <xdr:spPr>
        <a:xfrm>
          <a:off x="16268700" y="13407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57022</xdr:rowOff>
    </xdr:from>
    <xdr:ext cx="534377" cy="259045"/>
    <xdr:sp macro="" textlink="">
      <xdr:nvSpPr>
        <xdr:cNvPr id="646" name="災害復旧費該当値テキスト">
          <a:extLst>
            <a:ext uri="{FF2B5EF4-FFF2-40B4-BE49-F238E27FC236}">
              <a16:creationId xmlns:a16="http://schemas.microsoft.com/office/drawing/2014/main" id="{00000000-0008-0000-0700-000086020000}"/>
            </a:ext>
          </a:extLst>
        </xdr:cNvPr>
        <xdr:cNvSpPr txBox="1"/>
      </xdr:nvSpPr>
      <xdr:spPr>
        <a:xfrm>
          <a:off x="16370300" y="13258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157567</xdr:rowOff>
    </xdr:from>
    <xdr:to>
      <xdr:col>81</xdr:col>
      <xdr:colOff>101600</xdr:colOff>
      <xdr:row>77</xdr:row>
      <xdr:rowOff>87717</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5430500" y="13187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104244</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14111" y="129629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71799</xdr:rowOff>
    </xdr:from>
    <xdr:to>
      <xdr:col>76</xdr:col>
      <xdr:colOff>165100</xdr:colOff>
      <xdr:row>78</xdr:row>
      <xdr:rowOff>1949</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4541500" y="13273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18476</xdr:rowOff>
    </xdr:from>
    <xdr:ext cx="534377"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4325111" y="130486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1357</xdr:rowOff>
    </xdr:from>
    <xdr:to>
      <xdr:col>72</xdr:col>
      <xdr:colOff>38100</xdr:colOff>
      <xdr:row>78</xdr:row>
      <xdr:rowOff>102957</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3652500" y="13374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119484</xdr:rowOff>
    </xdr:from>
    <xdr:ext cx="534377"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436111" y="13149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159733</xdr:rowOff>
    </xdr:from>
    <xdr:to>
      <xdr:col>67</xdr:col>
      <xdr:colOff>101600</xdr:colOff>
      <xdr:row>79</xdr:row>
      <xdr:rowOff>89883</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2763500" y="13532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81010</xdr:rowOff>
    </xdr:from>
    <xdr:ext cx="469744"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579428" y="136255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4" name="直線コネクタ 663">
          <a:extLst>
            <a:ext uri="{FF2B5EF4-FFF2-40B4-BE49-F238E27FC236}">
              <a16:creationId xmlns:a16="http://schemas.microsoft.com/office/drawing/2014/main" id="{00000000-0008-0000-0700-00009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5" name="公債費グラフ枠">
          <a:extLst>
            <a:ext uri="{FF2B5EF4-FFF2-40B4-BE49-F238E27FC236}">
              <a16:creationId xmlns:a16="http://schemas.microsoft.com/office/drawing/2014/main" id="{00000000-0008-0000-0700-0000A3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33176</xdr:rowOff>
    </xdr:from>
    <xdr:to>
      <xdr:col>85</xdr:col>
      <xdr:colOff>126364</xdr:colOff>
      <xdr:row>98</xdr:row>
      <xdr:rowOff>139032</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flipV="1">
          <a:off x="16317595" y="15806576"/>
          <a:ext cx="1269" cy="11345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142859</xdr:rowOff>
    </xdr:from>
    <xdr:ext cx="378565" cy="259045"/>
    <xdr:sp macro="" textlink="">
      <xdr:nvSpPr>
        <xdr:cNvPr id="677" name="公債費最小値テキスト">
          <a:extLst>
            <a:ext uri="{FF2B5EF4-FFF2-40B4-BE49-F238E27FC236}">
              <a16:creationId xmlns:a16="http://schemas.microsoft.com/office/drawing/2014/main" id="{00000000-0008-0000-0700-0000A5020000}"/>
            </a:ext>
          </a:extLst>
        </xdr:cNvPr>
        <xdr:cNvSpPr txBox="1"/>
      </xdr:nvSpPr>
      <xdr:spPr>
        <a:xfrm>
          <a:off x="16370300" y="169449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139032</xdr:rowOff>
    </xdr:from>
    <xdr:to>
      <xdr:col>86</xdr:col>
      <xdr:colOff>25400</xdr:colOff>
      <xdr:row>98</xdr:row>
      <xdr:rowOff>139032</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6230600" y="16941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151303</xdr:rowOff>
    </xdr:from>
    <xdr:ext cx="599010" cy="259045"/>
    <xdr:sp macro="" textlink="">
      <xdr:nvSpPr>
        <xdr:cNvPr id="679" name="公債費最大値テキスト">
          <a:extLst>
            <a:ext uri="{FF2B5EF4-FFF2-40B4-BE49-F238E27FC236}">
              <a16:creationId xmlns:a16="http://schemas.microsoft.com/office/drawing/2014/main" id="{00000000-0008-0000-0700-0000A7020000}"/>
            </a:ext>
          </a:extLst>
        </xdr:cNvPr>
        <xdr:cNvSpPr txBox="1"/>
      </xdr:nvSpPr>
      <xdr:spPr>
        <a:xfrm>
          <a:off x="16370300" y="15581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248,299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92</xdr:row>
      <xdr:rowOff>33176</xdr:rowOff>
    </xdr:from>
    <xdr:to>
      <xdr:col>86</xdr:col>
      <xdr:colOff>25400</xdr:colOff>
      <xdr:row>92</xdr:row>
      <xdr:rowOff>33176</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6230600" y="15806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92</xdr:row>
      <xdr:rowOff>106485</xdr:rowOff>
    </xdr:from>
    <xdr:to>
      <xdr:col>85</xdr:col>
      <xdr:colOff>127000</xdr:colOff>
      <xdr:row>92</xdr:row>
      <xdr:rowOff>169321</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flipV="1">
          <a:off x="15481300" y="15879885"/>
          <a:ext cx="838200" cy="62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3717</xdr:rowOff>
    </xdr:from>
    <xdr:ext cx="599010" cy="259045"/>
    <xdr:sp macro="" textlink="">
      <xdr:nvSpPr>
        <xdr:cNvPr id="682" name="公債費平均値テキスト">
          <a:extLst>
            <a:ext uri="{FF2B5EF4-FFF2-40B4-BE49-F238E27FC236}">
              <a16:creationId xmlns:a16="http://schemas.microsoft.com/office/drawing/2014/main" id="{00000000-0008-0000-0700-0000AA020000}"/>
            </a:ext>
          </a:extLst>
        </xdr:cNvPr>
        <xdr:cNvSpPr txBox="1"/>
      </xdr:nvSpPr>
      <xdr:spPr>
        <a:xfrm>
          <a:off x="16370300" y="1629146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25290</xdr:rowOff>
    </xdr:from>
    <xdr:to>
      <xdr:col>85</xdr:col>
      <xdr:colOff>177800</xdr:colOff>
      <xdr:row>95</xdr:row>
      <xdr:rowOff>126890</xdr:rowOff>
    </xdr:to>
    <xdr:sp macro="" textlink="">
      <xdr:nvSpPr>
        <xdr:cNvPr id="683" name="フローチャート: 判断 682">
          <a:extLst>
            <a:ext uri="{FF2B5EF4-FFF2-40B4-BE49-F238E27FC236}">
              <a16:creationId xmlns:a16="http://schemas.microsoft.com/office/drawing/2014/main" id="{00000000-0008-0000-0700-0000AB020000}"/>
            </a:ext>
          </a:extLst>
        </xdr:cNvPr>
        <xdr:cNvSpPr/>
      </xdr:nvSpPr>
      <xdr:spPr>
        <a:xfrm>
          <a:off x="16268700" y="16313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92</xdr:row>
      <xdr:rowOff>169321</xdr:rowOff>
    </xdr:from>
    <xdr:to>
      <xdr:col>81</xdr:col>
      <xdr:colOff>50800</xdr:colOff>
      <xdr:row>93</xdr:row>
      <xdr:rowOff>97592</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flipV="1">
          <a:off x="14592300" y="15942721"/>
          <a:ext cx="889000" cy="99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40875</xdr:rowOff>
    </xdr:from>
    <xdr:to>
      <xdr:col>81</xdr:col>
      <xdr:colOff>101600</xdr:colOff>
      <xdr:row>95</xdr:row>
      <xdr:rowOff>142475</xdr:rowOff>
    </xdr:to>
    <xdr:sp macro="" textlink="">
      <xdr:nvSpPr>
        <xdr:cNvPr id="685" name="フローチャート: 判断 684">
          <a:extLst>
            <a:ext uri="{FF2B5EF4-FFF2-40B4-BE49-F238E27FC236}">
              <a16:creationId xmlns:a16="http://schemas.microsoft.com/office/drawing/2014/main" id="{00000000-0008-0000-0700-0000AD020000}"/>
            </a:ext>
          </a:extLst>
        </xdr:cNvPr>
        <xdr:cNvSpPr/>
      </xdr:nvSpPr>
      <xdr:spPr>
        <a:xfrm>
          <a:off x="15430500" y="16328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133602</xdr:rowOff>
    </xdr:from>
    <xdr:ext cx="599010"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5181795" y="164213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91</xdr:row>
      <xdr:rowOff>85541</xdr:rowOff>
    </xdr:from>
    <xdr:to>
      <xdr:col>76</xdr:col>
      <xdr:colOff>114300</xdr:colOff>
      <xdr:row>93</xdr:row>
      <xdr:rowOff>97592</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3703300" y="15687491"/>
          <a:ext cx="889000" cy="3549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8575</xdr:rowOff>
    </xdr:from>
    <xdr:to>
      <xdr:col>76</xdr:col>
      <xdr:colOff>165100</xdr:colOff>
      <xdr:row>95</xdr:row>
      <xdr:rowOff>110175</xdr:rowOff>
    </xdr:to>
    <xdr:sp macro="" textlink="">
      <xdr:nvSpPr>
        <xdr:cNvPr id="688" name="フローチャート: 判断 687">
          <a:extLst>
            <a:ext uri="{FF2B5EF4-FFF2-40B4-BE49-F238E27FC236}">
              <a16:creationId xmlns:a16="http://schemas.microsoft.com/office/drawing/2014/main" id="{00000000-0008-0000-0700-0000B0020000}"/>
            </a:ext>
          </a:extLst>
        </xdr:cNvPr>
        <xdr:cNvSpPr/>
      </xdr:nvSpPr>
      <xdr:spPr>
        <a:xfrm>
          <a:off x="14541500" y="16296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101302</xdr:rowOff>
    </xdr:from>
    <xdr:ext cx="599010" cy="259045"/>
    <xdr:sp macro="" textlink="">
      <xdr:nvSpPr>
        <xdr:cNvPr id="689" name="テキスト ボックス 688">
          <a:extLst>
            <a:ext uri="{FF2B5EF4-FFF2-40B4-BE49-F238E27FC236}">
              <a16:creationId xmlns:a16="http://schemas.microsoft.com/office/drawing/2014/main" id="{00000000-0008-0000-0700-0000B1020000}"/>
            </a:ext>
          </a:extLst>
        </xdr:cNvPr>
        <xdr:cNvSpPr txBox="1"/>
      </xdr:nvSpPr>
      <xdr:spPr>
        <a:xfrm>
          <a:off x="14292795" y="163890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91</xdr:row>
      <xdr:rowOff>85541</xdr:rowOff>
    </xdr:from>
    <xdr:to>
      <xdr:col>71</xdr:col>
      <xdr:colOff>177800</xdr:colOff>
      <xdr:row>94</xdr:row>
      <xdr:rowOff>70819</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2814300" y="15687491"/>
          <a:ext cx="889000" cy="499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59269</xdr:rowOff>
    </xdr:from>
    <xdr:to>
      <xdr:col>72</xdr:col>
      <xdr:colOff>38100</xdr:colOff>
      <xdr:row>95</xdr:row>
      <xdr:rowOff>160869</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3652500" y="163470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151996</xdr:rowOff>
    </xdr:from>
    <xdr:ext cx="599010"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3403795" y="164397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95017</xdr:rowOff>
    </xdr:from>
    <xdr:to>
      <xdr:col>67</xdr:col>
      <xdr:colOff>101600</xdr:colOff>
      <xdr:row>96</xdr:row>
      <xdr:rowOff>25167</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2763500" y="16382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16294</xdr:rowOff>
    </xdr:from>
    <xdr:ext cx="599010"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2514795" y="16475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92</xdr:row>
      <xdr:rowOff>55685</xdr:rowOff>
    </xdr:from>
    <xdr:to>
      <xdr:col>85</xdr:col>
      <xdr:colOff>177800</xdr:colOff>
      <xdr:row>92</xdr:row>
      <xdr:rowOff>157285</xdr:rowOff>
    </xdr:to>
    <xdr:sp macro="" textlink="">
      <xdr:nvSpPr>
        <xdr:cNvPr id="700" name="楕円 699">
          <a:extLst>
            <a:ext uri="{FF2B5EF4-FFF2-40B4-BE49-F238E27FC236}">
              <a16:creationId xmlns:a16="http://schemas.microsoft.com/office/drawing/2014/main" id="{00000000-0008-0000-0700-0000BC020000}"/>
            </a:ext>
          </a:extLst>
        </xdr:cNvPr>
        <xdr:cNvSpPr/>
      </xdr:nvSpPr>
      <xdr:spPr>
        <a:xfrm>
          <a:off x="16268700" y="15829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91</xdr:row>
      <xdr:rowOff>142062</xdr:rowOff>
    </xdr:from>
    <xdr:ext cx="599010" cy="259045"/>
    <xdr:sp macro="" textlink="">
      <xdr:nvSpPr>
        <xdr:cNvPr id="701" name="公債費該当値テキスト">
          <a:extLst>
            <a:ext uri="{FF2B5EF4-FFF2-40B4-BE49-F238E27FC236}">
              <a16:creationId xmlns:a16="http://schemas.microsoft.com/office/drawing/2014/main" id="{00000000-0008-0000-0700-0000BD020000}"/>
            </a:ext>
          </a:extLst>
        </xdr:cNvPr>
        <xdr:cNvSpPr txBox="1"/>
      </xdr:nvSpPr>
      <xdr:spPr>
        <a:xfrm>
          <a:off x="16370300" y="157440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232,265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92</xdr:row>
      <xdr:rowOff>118521</xdr:rowOff>
    </xdr:from>
    <xdr:to>
      <xdr:col>81</xdr:col>
      <xdr:colOff>101600</xdr:colOff>
      <xdr:row>93</xdr:row>
      <xdr:rowOff>48671</xdr:rowOff>
    </xdr:to>
    <xdr:sp macro="" textlink="">
      <xdr:nvSpPr>
        <xdr:cNvPr id="702" name="楕円 701">
          <a:extLst>
            <a:ext uri="{FF2B5EF4-FFF2-40B4-BE49-F238E27FC236}">
              <a16:creationId xmlns:a16="http://schemas.microsoft.com/office/drawing/2014/main" id="{00000000-0008-0000-0700-0000BE020000}"/>
            </a:ext>
          </a:extLst>
        </xdr:cNvPr>
        <xdr:cNvSpPr/>
      </xdr:nvSpPr>
      <xdr:spPr>
        <a:xfrm>
          <a:off x="15430500" y="15891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91</xdr:row>
      <xdr:rowOff>65198</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5181795" y="156671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93</xdr:row>
      <xdr:rowOff>46792</xdr:rowOff>
    </xdr:from>
    <xdr:to>
      <xdr:col>76</xdr:col>
      <xdr:colOff>165100</xdr:colOff>
      <xdr:row>93</xdr:row>
      <xdr:rowOff>148392</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4541500" y="15991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91</xdr:row>
      <xdr:rowOff>164919</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4292795" y="15766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91</xdr:row>
      <xdr:rowOff>34741</xdr:rowOff>
    </xdr:from>
    <xdr:to>
      <xdr:col>72</xdr:col>
      <xdr:colOff>38100</xdr:colOff>
      <xdr:row>91</xdr:row>
      <xdr:rowOff>136341</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3652500" y="156366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89</xdr:row>
      <xdr:rowOff>152868</xdr:rowOff>
    </xdr:from>
    <xdr:ext cx="59901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403795" y="154119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94</xdr:row>
      <xdr:rowOff>20019</xdr:rowOff>
    </xdr:from>
    <xdr:to>
      <xdr:col>67</xdr:col>
      <xdr:colOff>101600</xdr:colOff>
      <xdr:row>94</xdr:row>
      <xdr:rowOff>121619</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2763500" y="16136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92</xdr:row>
      <xdr:rowOff>138146</xdr:rowOff>
    </xdr:from>
    <xdr:ext cx="59901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2514795" y="159115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0" name="正方形/長方形 709">
          <a:extLst>
            <a:ext uri="{FF2B5EF4-FFF2-40B4-BE49-F238E27FC236}">
              <a16:creationId xmlns:a16="http://schemas.microsoft.com/office/drawing/2014/main" id="{00000000-0008-0000-0700-0000C6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1" name="正方形/長方形 710">
          <a:extLst>
            <a:ext uri="{FF2B5EF4-FFF2-40B4-BE49-F238E27FC236}">
              <a16:creationId xmlns:a16="http://schemas.microsoft.com/office/drawing/2014/main" id="{00000000-0008-0000-0700-0000C7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9" name="直線コネクタ 718">
          <a:extLst>
            <a:ext uri="{FF2B5EF4-FFF2-40B4-BE49-F238E27FC236}">
              <a16:creationId xmlns:a16="http://schemas.microsoft.com/office/drawing/2014/main" id="{00000000-0008-0000-0700-0000CF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20" name="直線コネクタ 719">
          <a:extLst>
            <a:ext uri="{FF2B5EF4-FFF2-40B4-BE49-F238E27FC236}">
              <a16:creationId xmlns:a16="http://schemas.microsoft.com/office/drawing/2014/main" id="{00000000-0008-0000-0700-0000D0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144434</xdr:rowOff>
    </xdr:from>
    <xdr:ext cx="467179"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7820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160763</xdr:rowOff>
    </xdr:from>
    <xdr:ext cx="467179"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820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5641</xdr:rowOff>
    </xdr:from>
    <xdr:ext cx="46717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820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21970</xdr:rowOff>
    </xdr:from>
    <xdr:ext cx="46717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820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4" name="諸支出金グラフ枠">
          <a:extLst>
            <a:ext uri="{FF2B5EF4-FFF2-40B4-BE49-F238E27FC236}">
              <a16:creationId xmlns:a16="http://schemas.microsoft.com/office/drawing/2014/main" id="{00000000-0008-0000-0700-0000DE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142803</xdr:rowOff>
    </xdr:from>
    <xdr:to>
      <xdr:col>116</xdr:col>
      <xdr:colOff>62864</xdr:colOff>
      <xdr:row>39</xdr:row>
      <xdr:rowOff>98878</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flipV="1">
          <a:off x="22159595" y="5286303"/>
          <a:ext cx="1269" cy="14991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119215</xdr:rowOff>
    </xdr:from>
    <xdr:ext cx="249299" cy="259045"/>
    <xdr:sp macro="" textlink="">
      <xdr:nvSpPr>
        <xdr:cNvPr id="736" name="諸支出金最小値テキスト">
          <a:extLst>
            <a:ext uri="{FF2B5EF4-FFF2-40B4-BE49-F238E27FC236}">
              <a16:creationId xmlns:a16="http://schemas.microsoft.com/office/drawing/2014/main" id="{00000000-0008-0000-0700-0000E0020000}"/>
            </a:ext>
          </a:extLst>
        </xdr:cNvPr>
        <xdr:cNvSpPr txBox="1"/>
      </xdr:nvSpPr>
      <xdr:spPr>
        <a:xfrm>
          <a:off x="22212300" y="68057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89480</xdr:rowOff>
    </xdr:from>
    <xdr:ext cx="469744" cy="259045"/>
    <xdr:sp macro="" textlink="">
      <xdr:nvSpPr>
        <xdr:cNvPr id="738" name="諸支出金最大値テキスト">
          <a:extLst>
            <a:ext uri="{FF2B5EF4-FFF2-40B4-BE49-F238E27FC236}">
              <a16:creationId xmlns:a16="http://schemas.microsoft.com/office/drawing/2014/main" id="{00000000-0008-0000-0700-0000E2020000}"/>
            </a:ext>
          </a:extLst>
        </xdr:cNvPr>
        <xdr:cNvSpPr txBox="1"/>
      </xdr:nvSpPr>
      <xdr:spPr>
        <a:xfrm>
          <a:off x="22212300" y="50615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9,181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142803</xdr:rowOff>
    </xdr:from>
    <xdr:to>
      <xdr:col>116</xdr:col>
      <xdr:colOff>152400</xdr:colOff>
      <xdr:row>30</xdr:row>
      <xdr:rowOff>142803</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22072600" y="52863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36665</xdr:rowOff>
    </xdr:from>
    <xdr:ext cx="378565" cy="259045"/>
    <xdr:sp macro="" textlink="">
      <xdr:nvSpPr>
        <xdr:cNvPr id="741" name="諸支出金平均値テキスト">
          <a:extLst>
            <a:ext uri="{FF2B5EF4-FFF2-40B4-BE49-F238E27FC236}">
              <a16:creationId xmlns:a16="http://schemas.microsoft.com/office/drawing/2014/main" id="{00000000-0008-0000-0700-0000E5020000}"/>
            </a:ext>
          </a:extLst>
        </xdr:cNvPr>
        <xdr:cNvSpPr txBox="1"/>
      </xdr:nvSpPr>
      <xdr:spPr>
        <a:xfrm>
          <a:off x="22212300" y="655176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13788</xdr:rowOff>
    </xdr:from>
    <xdr:to>
      <xdr:col>116</xdr:col>
      <xdr:colOff>114300</xdr:colOff>
      <xdr:row>39</xdr:row>
      <xdr:rowOff>115388</xdr:rowOff>
    </xdr:to>
    <xdr:sp macro="" textlink="">
      <xdr:nvSpPr>
        <xdr:cNvPr id="742" name="フローチャート: 判断 741">
          <a:extLst>
            <a:ext uri="{FF2B5EF4-FFF2-40B4-BE49-F238E27FC236}">
              <a16:creationId xmlns:a16="http://schemas.microsoft.com/office/drawing/2014/main" id="{00000000-0008-0000-0700-0000E6020000}"/>
            </a:ext>
          </a:extLst>
        </xdr:cNvPr>
        <xdr:cNvSpPr/>
      </xdr:nvSpPr>
      <xdr:spPr>
        <a:xfrm>
          <a:off x="22110700" y="6700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157807</xdr:rowOff>
    </xdr:from>
    <xdr:to>
      <xdr:col>112</xdr:col>
      <xdr:colOff>38100</xdr:colOff>
      <xdr:row>39</xdr:row>
      <xdr:rowOff>87957</xdr:rowOff>
    </xdr:to>
    <xdr:sp macro="" textlink="">
      <xdr:nvSpPr>
        <xdr:cNvPr id="744" name="フローチャート: 判断 743">
          <a:extLst>
            <a:ext uri="{FF2B5EF4-FFF2-40B4-BE49-F238E27FC236}">
              <a16:creationId xmlns:a16="http://schemas.microsoft.com/office/drawing/2014/main" id="{00000000-0008-0000-0700-0000E8020000}"/>
            </a:ext>
          </a:extLst>
        </xdr:cNvPr>
        <xdr:cNvSpPr/>
      </xdr:nvSpPr>
      <xdr:spPr>
        <a:xfrm>
          <a:off x="21272500" y="6672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104484</xdr:rowOff>
    </xdr:from>
    <xdr:ext cx="378565" cy="259045"/>
    <xdr:sp macro=""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21134017" y="64481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98371</xdr:rowOff>
    </xdr:from>
    <xdr:to>
      <xdr:col>107</xdr:col>
      <xdr:colOff>101600</xdr:colOff>
      <xdr:row>39</xdr:row>
      <xdr:rowOff>28521</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0383500" y="6613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45048</xdr:rowOff>
    </xdr:from>
    <xdr:ext cx="378565" cy="259045"/>
    <xdr:sp macro="" textlink="">
      <xdr:nvSpPr>
        <xdr:cNvPr id="748" name="テキスト ボックス 747">
          <a:extLst>
            <a:ext uri="{FF2B5EF4-FFF2-40B4-BE49-F238E27FC236}">
              <a16:creationId xmlns:a16="http://schemas.microsoft.com/office/drawing/2014/main" id="{00000000-0008-0000-0700-0000EC020000}"/>
            </a:ext>
          </a:extLst>
        </xdr:cNvPr>
        <xdr:cNvSpPr txBox="1"/>
      </xdr:nvSpPr>
      <xdr:spPr>
        <a:xfrm>
          <a:off x="20245017" y="63886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21299</xdr:rowOff>
    </xdr:from>
    <xdr:to>
      <xdr:col>102</xdr:col>
      <xdr:colOff>165100</xdr:colOff>
      <xdr:row>39</xdr:row>
      <xdr:rowOff>122899</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19494500" y="6707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139426</xdr:rowOff>
    </xdr:from>
    <xdr:ext cx="378565"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9356017" y="64830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159113</xdr:rowOff>
    </xdr:from>
    <xdr:to>
      <xdr:col>98</xdr:col>
      <xdr:colOff>38100</xdr:colOff>
      <xdr:row>39</xdr:row>
      <xdr:rowOff>89263</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18605500" y="6674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105790</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18467017" y="64494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59" name="楕円 758">
          <a:extLst>
            <a:ext uri="{FF2B5EF4-FFF2-40B4-BE49-F238E27FC236}">
              <a16:creationId xmlns:a16="http://schemas.microsoft.com/office/drawing/2014/main" id="{00000000-0008-0000-0700-0000F702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163665</xdr:rowOff>
    </xdr:from>
    <xdr:ext cx="249299" cy="259045"/>
    <xdr:sp macro="" textlink="">
      <xdr:nvSpPr>
        <xdr:cNvPr id="760" name="諸支出金該当値テキスト">
          <a:extLst>
            <a:ext uri="{FF2B5EF4-FFF2-40B4-BE49-F238E27FC236}">
              <a16:creationId xmlns:a16="http://schemas.microsoft.com/office/drawing/2014/main" id="{00000000-0008-0000-0700-0000F8020000}"/>
            </a:ext>
          </a:extLst>
        </xdr:cNvPr>
        <xdr:cNvSpPr txBox="1"/>
      </xdr:nvSpPr>
      <xdr:spPr>
        <a:xfrm>
          <a:off x="22212300" y="66787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61" name="楕円 760">
          <a:extLst>
            <a:ext uri="{FF2B5EF4-FFF2-40B4-BE49-F238E27FC236}">
              <a16:creationId xmlns:a16="http://schemas.microsoft.com/office/drawing/2014/main" id="{00000000-0008-0000-0700-0000F902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8" name="直線コネクタ 777">
          <a:extLst>
            <a:ext uri="{FF2B5EF4-FFF2-40B4-BE49-F238E27FC236}">
              <a16:creationId xmlns:a16="http://schemas.microsoft.com/office/drawing/2014/main" id="{00000000-0008-0000-0700-00000A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1" name="直線コネクタ 780">
          <a:extLst>
            <a:ext uri="{FF2B5EF4-FFF2-40B4-BE49-F238E27FC236}">
              <a16:creationId xmlns:a16="http://schemas.microsoft.com/office/drawing/2014/main" id="{00000000-0008-0000-0700-00000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3" name="前年度繰上充用金グラフ枠">
          <a:extLst>
            <a:ext uri="{FF2B5EF4-FFF2-40B4-BE49-F238E27FC236}">
              <a16:creationId xmlns:a16="http://schemas.microsoft.com/office/drawing/2014/main" id="{00000000-0008-0000-0700-00000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5" name="前年度繰上充用金最小値テキスト">
          <a:extLst>
            <a:ext uri="{FF2B5EF4-FFF2-40B4-BE49-F238E27FC236}">
              <a16:creationId xmlns:a16="http://schemas.microsoft.com/office/drawing/2014/main" id="{00000000-0008-0000-0700-000011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7" name="前年度繰上充用金最大値テキスト">
          <a:extLst>
            <a:ext uri="{FF2B5EF4-FFF2-40B4-BE49-F238E27FC236}">
              <a16:creationId xmlns:a16="http://schemas.microsoft.com/office/drawing/2014/main" id="{00000000-0008-0000-0700-000013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0" name="前年度繰上充用金平均値テキスト">
          <a:extLst>
            <a:ext uri="{FF2B5EF4-FFF2-40B4-BE49-F238E27FC236}">
              <a16:creationId xmlns:a16="http://schemas.microsoft.com/office/drawing/2014/main" id="{00000000-0008-0000-0700-000016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1" name="フローチャート: 判断 790">
          <a:extLst>
            <a:ext uri="{FF2B5EF4-FFF2-40B4-BE49-F238E27FC236}">
              <a16:creationId xmlns:a16="http://schemas.microsoft.com/office/drawing/2014/main" id="{00000000-0008-0000-0700-000017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3" name="フローチャート: 判断 792">
          <a:extLst>
            <a:ext uri="{FF2B5EF4-FFF2-40B4-BE49-F238E27FC236}">
              <a16:creationId xmlns:a16="http://schemas.microsoft.com/office/drawing/2014/main" id="{00000000-0008-0000-0700-000019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4" name="テキスト ボックス 793">
          <a:extLst>
            <a:ext uri="{FF2B5EF4-FFF2-40B4-BE49-F238E27FC236}">
              <a16:creationId xmlns:a16="http://schemas.microsoft.com/office/drawing/2014/main" id="{00000000-0008-0000-0700-00001A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6" name="フローチャート: 判断 795">
          <a:extLst>
            <a:ext uri="{FF2B5EF4-FFF2-40B4-BE49-F238E27FC236}">
              <a16:creationId xmlns:a16="http://schemas.microsoft.com/office/drawing/2014/main" id="{00000000-0008-0000-0700-00001C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7" name="テキスト ボックス 796">
          <a:extLst>
            <a:ext uri="{FF2B5EF4-FFF2-40B4-BE49-F238E27FC236}">
              <a16:creationId xmlns:a16="http://schemas.microsoft.com/office/drawing/2014/main" id="{00000000-0008-0000-0700-00001D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9" name="フローチャート: 判断 798">
          <a:extLst>
            <a:ext uri="{FF2B5EF4-FFF2-40B4-BE49-F238E27FC236}">
              <a16:creationId xmlns:a16="http://schemas.microsoft.com/office/drawing/2014/main" id="{00000000-0008-0000-0700-00001F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8" name="楕円 807">
          <a:extLst>
            <a:ext uri="{FF2B5EF4-FFF2-40B4-BE49-F238E27FC236}">
              <a16:creationId xmlns:a16="http://schemas.microsoft.com/office/drawing/2014/main" id="{00000000-0008-0000-0700-000028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9" name="前年度繰上充用金該当値テキスト">
          <a:extLst>
            <a:ext uri="{FF2B5EF4-FFF2-40B4-BE49-F238E27FC236}">
              <a16:creationId xmlns:a16="http://schemas.microsoft.com/office/drawing/2014/main" id="{00000000-0008-0000-0700-000029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0" name="楕円 809">
          <a:extLst>
            <a:ext uri="{FF2B5EF4-FFF2-40B4-BE49-F238E27FC236}">
              <a16:creationId xmlns:a16="http://schemas.microsoft.com/office/drawing/2014/main" id="{00000000-0008-0000-0700-00002A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6" name="楕円 815">
          <a:extLst>
            <a:ext uri="{FF2B5EF4-FFF2-40B4-BE49-F238E27FC236}">
              <a16:creationId xmlns:a16="http://schemas.microsoft.com/office/drawing/2014/main" id="{00000000-0008-0000-0700-000030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8" name="正方形/長方形 817">
          <a:extLst>
            <a:ext uri="{FF2B5EF4-FFF2-40B4-BE49-F238E27FC236}">
              <a16:creationId xmlns:a16="http://schemas.microsoft.com/office/drawing/2014/main" id="{00000000-0008-0000-0700-000032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9" name="正方形/長方形 818">
          <a:extLst>
            <a:ext uri="{FF2B5EF4-FFF2-40B4-BE49-F238E27FC236}">
              <a16:creationId xmlns:a16="http://schemas.microsoft.com/office/drawing/2014/main" id="{00000000-0008-0000-0700-000033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民生費は、住民一人当たり</a:t>
          </a:r>
          <a:r>
            <a:rPr kumimoji="1" lang="en-US" altLang="ja-JP" sz="1300">
              <a:latin typeface="ＭＳ Ｐゴシック" panose="020B0600070205080204" pitchFamily="50" charset="-128"/>
              <a:ea typeface="ＭＳ Ｐゴシック" panose="020B0600070205080204" pitchFamily="50" charset="-128"/>
            </a:rPr>
            <a:t>274,603</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27,505</a:t>
          </a:r>
          <a:r>
            <a:rPr kumimoji="1" lang="ja-JP" altLang="en-US" sz="1300">
              <a:latin typeface="ＭＳ Ｐゴシック" panose="020B0600070205080204" pitchFamily="50" charset="-128"/>
              <a:ea typeface="ＭＳ Ｐゴシック" panose="020B0600070205080204" pitchFamily="50" charset="-128"/>
            </a:rPr>
            <a:t>円高い状況となっている。これは、こどもセンターの設置・運営をしていることや高齢者等外出支援事業を実施していることによるもの。</a:t>
          </a:r>
        </a:p>
        <a:p>
          <a:r>
            <a:rPr kumimoji="1" lang="ja-JP" altLang="en-US" sz="1300">
              <a:latin typeface="ＭＳ Ｐゴシック" panose="020B0600070205080204" pitchFamily="50" charset="-128"/>
              <a:ea typeface="ＭＳ Ｐゴシック" panose="020B0600070205080204" pitchFamily="50" charset="-128"/>
            </a:rPr>
            <a:t>消防費は、住民一人当たり</a:t>
          </a:r>
          <a:r>
            <a:rPr kumimoji="1" lang="en-US" altLang="ja-JP" sz="1300">
              <a:latin typeface="ＭＳ Ｐゴシック" panose="020B0600070205080204" pitchFamily="50" charset="-128"/>
              <a:ea typeface="ＭＳ Ｐゴシック" panose="020B0600070205080204" pitchFamily="50" charset="-128"/>
            </a:rPr>
            <a:t>82,312</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29,828</a:t>
          </a:r>
          <a:r>
            <a:rPr kumimoji="1" lang="ja-JP" altLang="en-US" sz="1300">
              <a:latin typeface="ＭＳ Ｐゴシック" panose="020B0600070205080204" pitchFamily="50" charset="-128"/>
              <a:ea typeface="ＭＳ Ｐゴシック" panose="020B0600070205080204" pitchFamily="50" charset="-128"/>
            </a:rPr>
            <a:t>円高い状況となっている。これは、木造住宅耐震改修補助事業やヘリコプター緊急離着陸場整備事業などの南海トラフ地震対策事業を実施していることによるもの。</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教育費は、住民一人当たり</a:t>
          </a:r>
          <a:r>
            <a:rPr kumimoji="1" lang="en-US" altLang="ja-JP" sz="1300">
              <a:latin typeface="ＭＳ Ｐゴシック" panose="020B0600070205080204" pitchFamily="50" charset="-128"/>
              <a:ea typeface="ＭＳ Ｐゴシック" panose="020B0600070205080204" pitchFamily="50" charset="-128"/>
            </a:rPr>
            <a:t>223,589</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93,262</a:t>
          </a:r>
          <a:r>
            <a:rPr kumimoji="1" lang="ja-JP" altLang="en-US" sz="1300">
              <a:latin typeface="ＭＳ Ｐゴシック" panose="020B0600070205080204" pitchFamily="50" charset="-128"/>
              <a:ea typeface="ＭＳ Ｐゴシック" panose="020B0600070205080204" pitchFamily="50" charset="-128"/>
            </a:rPr>
            <a:t>円高い状況となっている。令和６年度に久礼小学校長寿命化改修事業および美術館移転事業を実施したことで一時的に増加している。</a:t>
          </a:r>
        </a:p>
        <a:p>
          <a:r>
            <a:rPr kumimoji="1" lang="ja-JP" altLang="en-US" sz="1300">
              <a:latin typeface="ＭＳ Ｐゴシック" panose="020B0600070205080204" pitchFamily="50" charset="-128"/>
              <a:ea typeface="ＭＳ Ｐゴシック" panose="020B0600070205080204" pitchFamily="50" charset="-128"/>
            </a:rPr>
            <a:t>公債費は、住民一人当たり</a:t>
          </a:r>
          <a:r>
            <a:rPr kumimoji="1" lang="en-US" altLang="ja-JP" sz="1300">
              <a:latin typeface="ＭＳ Ｐゴシック" panose="020B0600070205080204" pitchFamily="50" charset="-128"/>
              <a:ea typeface="ＭＳ Ｐゴシック" panose="020B0600070205080204" pitchFamily="50" charset="-128"/>
            </a:rPr>
            <a:t>232,265</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105,852</a:t>
          </a:r>
          <a:r>
            <a:rPr kumimoji="1" lang="ja-JP" altLang="en-US" sz="1300">
              <a:latin typeface="ＭＳ Ｐゴシック" panose="020B0600070205080204" pitchFamily="50" charset="-128"/>
              <a:ea typeface="ＭＳ Ｐゴシック" panose="020B0600070205080204" pitchFamily="50" charset="-128"/>
            </a:rPr>
            <a:t>円高い状況となっている。これは、役場庁舎等の高台移転事業をはじめとした南海トラフ地震対策事業の財源となった地方債の償還に伴うもので、今後一定期間増加するが、令和７～８年度をピークに減少に転じる見込みとな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近年は、普通交付税と臨時財政対策債を合わせた実質的な普通交付税が一定額確保されていることや、公債費負担の増加等に伴う一般財源の不足に対して財政調整基金や減債基金を活用することによって、実質収支は黒字を維持している。財政力が弱く自主財源に乏しい当町は、地方交付税に依存した財政構造となっているため、地方財政制度の動向を注視しつつ、中期的な財政収支見通しの見直しを行いながら安定した健全な財政運営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一般会計については、近年は普通交付税と臨時財政対策債を合わせた実質的な普通交付税が一定額確保されていることや、公債費負担の増加等に伴う一般財源の不足に対して財政調整基金や減債基金を活用することによって、実質収支は黒字を維持している。財政力が弱く自主財源に乏しい当町は、地方交付税に依存した財政構造となっているため、地方財政制度の動向を注視しつつ、中期的な財政収支見通しの見直しを行いながら安定した健全な財政運営に努めていく。</a:t>
          </a:r>
        </a:p>
        <a:p>
          <a:r>
            <a:rPr kumimoji="1" lang="ja-JP" altLang="en-US" sz="1400">
              <a:latin typeface="ＭＳ ゴシック" pitchFamily="49" charset="-128"/>
              <a:ea typeface="ＭＳ ゴシック" pitchFamily="49" charset="-128"/>
            </a:rPr>
            <a:t>　特別会計については、現在は健全な財政運営を行えているものの、今後も健全な財政運営を行っていくためには、中期的な財政収支を見通していく必要がある。</a:t>
          </a:r>
        </a:p>
        <a:p>
          <a:r>
            <a:rPr kumimoji="1" lang="ja-JP" altLang="en-US" sz="1400">
              <a:latin typeface="ＭＳ ゴシック" pitchFamily="49" charset="-128"/>
              <a:ea typeface="ＭＳ ゴシック" pitchFamily="49" charset="-128"/>
            </a:rPr>
            <a:t>　簡易水道事業会計および農業集落排水事業会計については、公営企業会計を適用しており、今後も健全な財政運営を行っていくためには、水道料金および下水道使用料の見直し等を検討していく必要がある。</a:t>
          </a:r>
          <a:endParaRPr kumimoji="1" lang="en-US" altLang="ja-JP"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8" name="凡例9">
          <a:extLst>
            <a:ext uri="{FF2B5EF4-FFF2-40B4-BE49-F238E27FC236}">
              <a16:creationId xmlns:a16="http://schemas.microsoft.com/office/drawing/2014/main" id="{00000000-0008-0000-0900-000012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9" name="凡例10">
          <a:extLst>
            <a:ext uri="{FF2B5EF4-FFF2-40B4-BE49-F238E27FC236}">
              <a16:creationId xmlns:a16="http://schemas.microsoft.com/office/drawing/2014/main" id="{00000000-0008-0000-0900-000013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元利償還金が前年度</a:t>
          </a:r>
          <a:r>
            <a:rPr kumimoji="1" lang="ja-JP" altLang="en-US" sz="1400">
              <a:solidFill>
                <a:sysClr val="windowText" lastClr="000000"/>
              </a:solidFill>
              <a:latin typeface="ＭＳ ゴシック" pitchFamily="49" charset="-128"/>
              <a:ea typeface="ＭＳ ゴシック" pitchFamily="49" charset="-128"/>
            </a:rPr>
            <a:t>から</a:t>
          </a:r>
          <a:r>
            <a:rPr kumimoji="1" lang="ja-JP" altLang="en-US" sz="1400">
              <a:latin typeface="ＭＳ ゴシック" pitchFamily="49" charset="-128"/>
              <a:ea typeface="ＭＳ ゴシック" pitchFamily="49" charset="-128"/>
            </a:rPr>
            <a:t>４３百万円増加しているが、算入公債費等が４９百万円増加したことにより、実質公債費比率の分子は９百万円の減少となっている。 </a:t>
          </a:r>
        </a:p>
        <a:p>
          <a:r>
            <a:rPr kumimoji="1" lang="ja-JP" altLang="en-US" sz="1400">
              <a:latin typeface="ＭＳ ゴシック" pitchFamily="49" charset="-128"/>
              <a:ea typeface="ＭＳ ゴシック" pitchFamily="49" charset="-128"/>
            </a:rPr>
            <a:t>　役場庁舎等の高台移転事業をはじめとした南海トラフ地震対策事業の財源となった地方債の償還により、実質公債費比率の上昇が見込まれているが、今から普通建設事業の財源には、過疎債、辺地債や緊急防災・減災事業債といった財政措置の大きい地方債を有効に活用しつつ、償還期間等の調整により、実質公債費比率の上昇を抑えるように努め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満期一括償還地方債は利用していない。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財政調整基金及び減債基金、その他の特定目的基金の積立による充当可能基金が高い水準であることや、財政措置の大きい地方債を有効活用してきたことにより、これまで将来負担比率の分子は低く抑えられてきた。しかしながら、役場庁舎等の高台移転事業をはじめとした南海トラフ地震対策事業の財源として地方債を発行してきたことによって、一般会計等に係る地方債残高が大幅に増加したことから、令和２年度を境に将来負担比率の分子は大幅に増加している。令和６年度は、充当可能基金残高が減少したことから、将来負担比率の分子は、前年度と比較し３２百万円の増加となった。</a:t>
          </a:r>
        </a:p>
        <a:p>
          <a:r>
            <a:rPr kumimoji="1" lang="ja-JP" altLang="en-US" sz="1200">
              <a:latin typeface="ＭＳ ゴシック" pitchFamily="49" charset="-128"/>
              <a:ea typeface="ＭＳ ゴシック" pitchFamily="49" charset="-128"/>
            </a:rPr>
            <a:t>　今後、新たな事業を実施する際には、中期的な財政運営の視点から事業規模や実施時期等を検討するとともに、財政措置の大きい地方債を有効に活用しながら、将来負担額の抑制に努める。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高知県中土佐町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決算剰余金を減債基金に２億円積み立てた一方で、公債費負担軽減のため減債基金を２億５，０００万円、子育て支援事業等の財源として未来・夢基金を３，９４２万円、防災対策事業の財源として発行した地方債の償還の財源等として防災対策加速化基金を４，２６２万７千円取り崩したこと等により、基金全体としては１億７，１１０万２千円の減となっ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・一般財源の不足を補てんするため、一定期間、財政調整基金及び減債基金を取り崩すことを予定している。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・未来・夢基金：次世代育成の支援、高齢者福祉の増進、自然環境の保全、及び産業振興を通して地域活力の創出等を図り、未来に夢を持ったまちづくりを推進する。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・施設等整備基金：施設等の整備に要する財源を円滑に調整する。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・地域福祉基金：高齢化社会の到来に備え、在宅福祉の向上、健康づくりなど、民間活動の活発化を図りながら高齢者保健福祉施策の推進を図る。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・防災対策加速化基金：地域の課題や特性に応じた優先的に取り組むべき防災対策をきめ細かに進め、災害に強い地域社会の実現の加速化を図る。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・中土佐町立美術館輝きの基金：中土佐町立美術館の更なる発展・向上のため有効に活用することを目的とする。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・未来・夢基金：子育て支援事業等の財源として、３，９４２万円を充当したことにより減少。</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・施設等整備基金：久礼小学校長寿命化改修事業の起債対象外経費の財源として、４，２３４万７千円を充当したことにより減少。</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・地域福祉基金：診療所医師確保事業等の財源として、１，２３０万円を充当したことにより減少。</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・防災対策加速化基金：防災対策事業の財源として発行した地方債の償還の財源等として、４，２６２万７千円を充当したことにより減少。</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・中土佐町立美術館輝きの基金：基金利子及び美術館収入等を５５万３千円積み立てたことにより増加。</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・未来・夢基金：子育て支援事業等の財源として、毎年度６，０００万円程度を取り崩していく予定。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・施設等整備基金：町営住宅などの老朽化した公共施設や施設整備費用の起債対象外部分の財源とする予定。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・地域福祉基金：診療所医師確保事業等の財源として、他の財源と調整しつつ取り崩していく予定。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・防災対策加速化基金：防災対策事業の財源として発行した地方債の償還財源等として、毎年度の償還額に応じた金額を令和１４年度まで取り崩していく予定。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・中土佐町立美術館輝きの基金：新美術館整備事業の財源とした地方債の償還財源や大賞展などの美術館内の催しに活用していく予定。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・基金利子等を３７２万４千円積み立てたことに伴い、増加した。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役場庁舎等の高台移転事業をはじめとした南海トラフ地震対策事業の財源となった地方債の償還に伴って公債費が増加しており、令和７～８年度をピークとして逓減していくものの、令和１２年度頃までは公債費負担の高い状態が続く見込みである。公債費の増加に伴う一般財源の不足については減債基金を取り崩すことで対応しつつ、なお不足する一般財源については、財政調整基金を取り崩すことを予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利子等を３２万６千円、普通交付税の臨時財政対策債償還基金費分を１，８０５万円、決算剰余金を２億円積み立てた一方で、公債費負担軽減のため２億５，０００万円取り崩したことに伴い、約３，２００万円の減となっ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役場庁舎等の高台移転事業をはじめとした南海トラフ地震対策事業の財源となった地方債の償還に伴って公債費が増加しており、令和７～８年度をピークとして逓減していくものの、令和１２年度頃までは公債費負担の高い状態が続く見込みである。公債費の増加に伴う一般財源の不足については減債基金を取り崩すことで対応しつつ、なお不足する一般財源については、財政調整基金を取り崩すことを予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9614293C-3544-4E22-9155-E75100DE63A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404CD7E0-9025-49CD-880A-1EBF0DB24C5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27395BAA-CBFA-49F3-BBBE-8FE6693E48F1}"/>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9BA0EE6D-DD08-4577-9FF7-49A8273487CE}"/>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DB900854-228A-43DA-BC91-1AF3159767C4}"/>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739E28BB-AAD6-438D-A25F-FEF6B2504FD2}"/>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A0BE4830-DA08-423B-925E-E519B03520B5}"/>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4279A8C5-F02E-4991-B5A4-D989AE07173B}"/>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6B816157-1F63-481A-81A0-A4806584677C}"/>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43AED26F-B42E-4B8A-950B-E6D07613C65A}"/>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2A344342-808A-414A-9E19-69FFDA4F0B4D}"/>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663CFACB-B176-4F27-ABF0-2B0EBD151282}"/>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2A699050-93BD-464A-B2C8-B44D39A2B1E5}"/>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4D5F3E6F-3743-48D5-A890-0674CF3A3F19}"/>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A013BDB8-387F-4BCD-9287-CAAAEE7AFD92}"/>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9ED56B3E-4ED3-4600-A22B-CC8DE6390242}"/>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F59DEC28-98DE-4B3E-AB45-245F42957D0F}"/>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CF0D300F-EADF-48CA-B117-CB7DFCAB1EED}"/>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89E64DAB-D7E8-428F-BC03-CDB396B0EF82}"/>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C163E74F-DABC-45DA-BC12-97A8376C7786}"/>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80DF38DB-3385-42C7-8C3C-26A53C4E10DF}"/>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8C81EF2A-D18D-44EC-90A4-B0305A2267FF}"/>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5,774
5,724
193.21
7,553,782
7,259,791
216,771
4,007,635
12,860,407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6940EC9C-7CDE-445D-9E2C-12B6D34F2128}"/>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47D2607F-3D57-414D-858F-C0B6D6707979}"/>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2FF12659-046D-4641-8683-E6862BF6DB24}"/>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8F84B4DD-D681-4CA0-A3ED-B901CB6A4DD0}"/>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66681A46-277B-4C0E-855C-59558E34B1A4}"/>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598A9D5E-3C87-4A55-AB62-E3CFB1455DE6}"/>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4CB5E00D-884F-45AA-82E6-A014D5A0540E}"/>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2C21DC60-15AC-48EA-A126-31B9D5EECAB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DCDBA71B-B704-40FE-B9E4-A49A4E326A44}"/>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72D2CCEA-64A6-4F69-9EA0-614CC9F3FF66}"/>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692E9FF1-83A6-4B5E-9472-C49F98D63C89}"/>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D4C38D28-085E-4B80-97E8-1BF59CC8DB8A}"/>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54A7055F-2348-4487-886E-0210E710A5B9}"/>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31A4C5D0-D152-4D22-8BFE-5EC867DD9D2B}"/>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BF416668-0293-4299-BE0F-DDA90A6CE511}"/>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02D33C93-2EEC-4CE7-ADF1-EDF5C2559D80}"/>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42AE5F01-4128-4B5A-B798-0F35A1249055}"/>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6966D335-82C8-4B72-A45C-027F1B60B066}"/>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B30FE84F-1335-45D8-B226-819F1C1A6A34}"/>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DD7DD47D-D0E4-4D62-BCF2-A73C78CA5CAC}"/>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44" name="テキスト ボックス 43">
          <a:extLst>
            <a:ext uri="{FF2B5EF4-FFF2-40B4-BE49-F238E27FC236}">
              <a16:creationId xmlns:a16="http://schemas.microsoft.com/office/drawing/2014/main" id="{F78D5E12-5132-4A0C-862A-DE1D8B6172B7}"/>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45" name="テキスト ボックス 44">
          <a:extLst>
            <a:ext uri="{FF2B5EF4-FFF2-40B4-BE49-F238E27FC236}">
              <a16:creationId xmlns:a16="http://schemas.microsoft.com/office/drawing/2014/main" id="{AC0C3FF6-9248-48CB-A5EF-9861A848ABCC}"/>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9B5ABF42-934B-4653-8F25-76BBF20FC29B}"/>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C58C735F-2C12-49F0-81BE-309483D1F75B}"/>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0456C515-7B5F-4B52-B08F-C19DF44E3BB4}"/>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[ 58.6</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F479F407-2A4A-4EE2-ADD0-7C3BFAAEE3B6}"/>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209EAD96-FA86-44E9-8621-439F1B014994}"/>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03BC33CD-6CFD-4A99-A0FC-A98F84861014}"/>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07F9D4DA-8DA9-437D-B515-C8543B96ACB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F0A9B79F-A04A-412C-B56D-EA3CCBAE8EBE}"/>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64FB9344-003B-4E68-8E7F-25D4DD6E1832}"/>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3504A251-B075-46AB-AF58-7A49F897CB97}"/>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5814E355-184F-4AB8-BC68-1674D073B05D}"/>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55587940-4133-40A5-B03A-1856404BC429}"/>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C20285B6-0134-4FCA-9D61-CC12DB58398F}"/>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有形固定資産減価償却率は類似団体を下回っており、令和２年度に完了した公共施設移転等事業（役場庁舎・保育所・消防庁舎の高台移転）など、近年大型の普通建設事業を実施していることが要因となっている。</a:t>
          </a:r>
          <a:endParaRPr lang="ja-JP" altLang="ja-JP">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今後は、公共施設等総合管理計画及び個別施設計画に基づき、施設保有量の適正化や管理運営の効率化、安全性の確保と長寿命化を図っていく。</a:t>
          </a:r>
          <a:endParaRPr lang="ja-JP" altLang="ja-JP">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E6E29FB2-4754-412C-BA6D-C8AC995609B6}"/>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5CE6654E-76B0-4A6E-8CAD-F069CBD83806}"/>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0A279E4C-B21E-4400-9190-43EE10F21E7D}"/>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110.0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2" name="直線コネクタ 61">
          <a:extLst>
            <a:ext uri="{FF2B5EF4-FFF2-40B4-BE49-F238E27FC236}">
              <a16:creationId xmlns:a16="http://schemas.microsoft.com/office/drawing/2014/main" id="{0D09CB92-F93C-49B8-8690-C01FC0EB85B0}"/>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34</xdr:row>
      <xdr:rowOff>108946</xdr:rowOff>
    </xdr:from>
    <xdr:ext cx="410689" cy="225703"/>
    <xdr:sp macro="" textlink="">
      <xdr:nvSpPr>
        <xdr:cNvPr id="63" name="テキスト ボックス 62">
          <a:extLst>
            <a:ext uri="{FF2B5EF4-FFF2-40B4-BE49-F238E27FC236}">
              <a16:creationId xmlns:a16="http://schemas.microsoft.com/office/drawing/2014/main" id="{09F84FD0-FF73-4B01-8121-287B92462234}"/>
            </a:ext>
          </a:extLst>
        </xdr:cNvPr>
        <xdr:cNvSpPr txBox="1"/>
      </xdr:nvSpPr>
      <xdr:spPr>
        <a:xfrm>
          <a:off x="795811" y="6709771"/>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4" name="直線コネクタ 63">
          <a:extLst>
            <a:ext uri="{FF2B5EF4-FFF2-40B4-BE49-F238E27FC236}">
              <a16:creationId xmlns:a16="http://schemas.microsoft.com/office/drawing/2014/main" id="{5DD941D7-1DF3-45A4-988F-E35A8E0DE2A5}"/>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5" name="テキスト ボックス 64">
          <a:extLst>
            <a:ext uri="{FF2B5EF4-FFF2-40B4-BE49-F238E27FC236}">
              <a16:creationId xmlns:a16="http://schemas.microsoft.com/office/drawing/2014/main" id="{0BBBEFB9-F050-4647-AC77-ACE8CE93DED9}"/>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6" name="直線コネクタ 65">
          <a:extLst>
            <a:ext uri="{FF2B5EF4-FFF2-40B4-BE49-F238E27FC236}">
              <a16:creationId xmlns:a16="http://schemas.microsoft.com/office/drawing/2014/main" id="{7AA01BC4-0B34-4AAF-A200-70C1AF578930}"/>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7" name="テキスト ボックス 66">
          <a:extLst>
            <a:ext uri="{FF2B5EF4-FFF2-40B4-BE49-F238E27FC236}">
              <a16:creationId xmlns:a16="http://schemas.microsoft.com/office/drawing/2014/main" id="{8D449B39-3368-42B6-B138-DE296F8D190C}"/>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8" name="直線コネクタ 67">
          <a:extLst>
            <a:ext uri="{FF2B5EF4-FFF2-40B4-BE49-F238E27FC236}">
              <a16:creationId xmlns:a16="http://schemas.microsoft.com/office/drawing/2014/main" id="{210D6106-146F-4A27-B848-56E415A85744}"/>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9" name="テキスト ボックス 68">
          <a:extLst>
            <a:ext uri="{FF2B5EF4-FFF2-40B4-BE49-F238E27FC236}">
              <a16:creationId xmlns:a16="http://schemas.microsoft.com/office/drawing/2014/main" id="{A11AE55C-ACDE-410E-A34A-1D828A639B7D}"/>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70" name="直線コネクタ 69">
          <a:extLst>
            <a:ext uri="{FF2B5EF4-FFF2-40B4-BE49-F238E27FC236}">
              <a16:creationId xmlns:a16="http://schemas.microsoft.com/office/drawing/2014/main" id="{27C90832-8E01-4AAE-9CDC-FA6ABA8E1DF7}"/>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71" name="テキスト ボックス 70">
          <a:extLst>
            <a:ext uri="{FF2B5EF4-FFF2-40B4-BE49-F238E27FC236}">
              <a16:creationId xmlns:a16="http://schemas.microsoft.com/office/drawing/2014/main" id="{220E8BBB-1F7C-46F4-BF63-3A312057671B}"/>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2" name="直線コネクタ 71">
          <a:extLst>
            <a:ext uri="{FF2B5EF4-FFF2-40B4-BE49-F238E27FC236}">
              <a16:creationId xmlns:a16="http://schemas.microsoft.com/office/drawing/2014/main" id="{A9B09CC5-8C3D-4B1F-9DA0-D0026C59F074}"/>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3" name="テキスト ボックス 72">
          <a:extLst>
            <a:ext uri="{FF2B5EF4-FFF2-40B4-BE49-F238E27FC236}">
              <a16:creationId xmlns:a16="http://schemas.microsoft.com/office/drawing/2014/main" id="{B776C93E-E2D3-417D-9590-366EA4629C5A}"/>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F9343D8A-7206-475E-A65A-9B21958F842B}"/>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5" name="テキスト ボックス 74">
          <a:extLst>
            <a:ext uri="{FF2B5EF4-FFF2-40B4-BE49-F238E27FC236}">
              <a16:creationId xmlns:a16="http://schemas.microsoft.com/office/drawing/2014/main" id="{2687D401-3076-492A-8B17-2BA244BAA053}"/>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B7CF7729-D289-42BD-BA41-8BE0AAB7E559}"/>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75383</xdr:rowOff>
    </xdr:from>
    <xdr:to>
      <xdr:col>23</xdr:col>
      <xdr:colOff>85090</xdr:colOff>
      <xdr:row>34</xdr:row>
      <xdr:rowOff>14605</xdr:rowOff>
    </xdr:to>
    <xdr:cxnSp macro="">
      <xdr:nvCxnSpPr>
        <xdr:cNvPr id="77" name="直線コネクタ 76">
          <a:extLst>
            <a:ext uri="{FF2B5EF4-FFF2-40B4-BE49-F238E27FC236}">
              <a16:creationId xmlns:a16="http://schemas.microsoft.com/office/drawing/2014/main" id="{C46BB534-65C1-4964-8EDE-C4C57CE79938}"/>
            </a:ext>
          </a:extLst>
        </xdr:cNvPr>
        <xdr:cNvCxnSpPr/>
      </xdr:nvCxnSpPr>
      <xdr:spPr>
        <a:xfrm flipV="1">
          <a:off x="4760595" y="5304608"/>
          <a:ext cx="1270" cy="13108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18432</xdr:rowOff>
    </xdr:from>
    <xdr:ext cx="405111" cy="259045"/>
    <xdr:sp macro="" textlink="">
      <xdr:nvSpPr>
        <xdr:cNvPr id="78" name="有形固定資産減価償却率最小値テキスト">
          <a:extLst>
            <a:ext uri="{FF2B5EF4-FFF2-40B4-BE49-F238E27FC236}">
              <a16:creationId xmlns:a16="http://schemas.microsoft.com/office/drawing/2014/main" id="{D1D18685-8B58-4827-9875-A87B523871F8}"/>
            </a:ext>
          </a:extLst>
        </xdr:cNvPr>
        <xdr:cNvSpPr txBox="1"/>
      </xdr:nvSpPr>
      <xdr:spPr>
        <a:xfrm>
          <a:off x="4813300" y="6619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14605</xdr:rowOff>
    </xdr:from>
    <xdr:to>
      <xdr:col>23</xdr:col>
      <xdr:colOff>174625</xdr:colOff>
      <xdr:row>34</xdr:row>
      <xdr:rowOff>14605</xdr:rowOff>
    </xdr:to>
    <xdr:cxnSp macro="">
      <xdr:nvCxnSpPr>
        <xdr:cNvPr id="79" name="直線コネクタ 78">
          <a:extLst>
            <a:ext uri="{FF2B5EF4-FFF2-40B4-BE49-F238E27FC236}">
              <a16:creationId xmlns:a16="http://schemas.microsoft.com/office/drawing/2014/main" id="{37AEADF3-F0BF-4E39-9BE0-58CCAC9024F3}"/>
            </a:ext>
          </a:extLst>
        </xdr:cNvPr>
        <xdr:cNvCxnSpPr/>
      </xdr:nvCxnSpPr>
      <xdr:spPr>
        <a:xfrm>
          <a:off x="4673600" y="6615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22060</xdr:rowOff>
    </xdr:from>
    <xdr:ext cx="405111" cy="259045"/>
    <xdr:sp macro="" textlink="">
      <xdr:nvSpPr>
        <xdr:cNvPr id="80" name="有形固定資産減価償却率最大値テキスト">
          <a:extLst>
            <a:ext uri="{FF2B5EF4-FFF2-40B4-BE49-F238E27FC236}">
              <a16:creationId xmlns:a16="http://schemas.microsoft.com/office/drawing/2014/main" id="{B913F64D-1382-42EE-8395-ED86BFB9F83A}"/>
            </a:ext>
          </a:extLst>
        </xdr:cNvPr>
        <xdr:cNvSpPr txBox="1"/>
      </xdr:nvSpPr>
      <xdr:spPr>
        <a:xfrm>
          <a:off x="4813300" y="50798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75383</xdr:rowOff>
    </xdr:from>
    <xdr:to>
      <xdr:col>23</xdr:col>
      <xdr:colOff>174625</xdr:colOff>
      <xdr:row>26</xdr:row>
      <xdr:rowOff>75383</xdr:rowOff>
    </xdr:to>
    <xdr:cxnSp macro="">
      <xdr:nvCxnSpPr>
        <xdr:cNvPr id="81" name="直線コネクタ 80">
          <a:extLst>
            <a:ext uri="{FF2B5EF4-FFF2-40B4-BE49-F238E27FC236}">
              <a16:creationId xmlns:a16="http://schemas.microsoft.com/office/drawing/2014/main" id="{94765EF3-B7B7-4850-B19B-90A0572A1F9A}"/>
            </a:ext>
          </a:extLst>
        </xdr:cNvPr>
        <xdr:cNvCxnSpPr/>
      </xdr:nvCxnSpPr>
      <xdr:spPr>
        <a:xfrm>
          <a:off x="4673600" y="53046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9905</xdr:rowOff>
    </xdr:from>
    <xdr:ext cx="405111" cy="259045"/>
    <xdr:sp macro="" textlink="">
      <xdr:nvSpPr>
        <xdr:cNvPr id="82" name="有形固定資産減価償却率平均値テキスト">
          <a:extLst>
            <a:ext uri="{FF2B5EF4-FFF2-40B4-BE49-F238E27FC236}">
              <a16:creationId xmlns:a16="http://schemas.microsoft.com/office/drawing/2014/main" id="{6573F696-82BB-41B6-85F7-998F7D335CFB}"/>
            </a:ext>
          </a:extLst>
        </xdr:cNvPr>
        <xdr:cNvSpPr txBox="1"/>
      </xdr:nvSpPr>
      <xdr:spPr>
        <a:xfrm>
          <a:off x="4813300" y="575348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31478</xdr:rowOff>
    </xdr:from>
    <xdr:to>
      <xdr:col>23</xdr:col>
      <xdr:colOff>136525</xdr:colOff>
      <xdr:row>29</xdr:row>
      <xdr:rowOff>133078</xdr:rowOff>
    </xdr:to>
    <xdr:sp macro="" textlink="">
      <xdr:nvSpPr>
        <xdr:cNvPr id="83" name="フローチャート: 判断 82">
          <a:extLst>
            <a:ext uri="{FF2B5EF4-FFF2-40B4-BE49-F238E27FC236}">
              <a16:creationId xmlns:a16="http://schemas.microsoft.com/office/drawing/2014/main" id="{10705FCD-F072-4731-B44C-528F7DE7E8A7}"/>
            </a:ext>
          </a:extLst>
        </xdr:cNvPr>
        <xdr:cNvSpPr/>
      </xdr:nvSpPr>
      <xdr:spPr>
        <a:xfrm>
          <a:off x="4711700" y="57750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28</xdr:row>
      <xdr:rowOff>169001</xdr:rowOff>
    </xdr:from>
    <xdr:to>
      <xdr:col>19</xdr:col>
      <xdr:colOff>187325</xdr:colOff>
      <xdr:row>29</xdr:row>
      <xdr:rowOff>99151</xdr:rowOff>
    </xdr:to>
    <xdr:sp macro="" textlink="">
      <xdr:nvSpPr>
        <xdr:cNvPr id="84" name="フローチャート: 判断 83">
          <a:extLst>
            <a:ext uri="{FF2B5EF4-FFF2-40B4-BE49-F238E27FC236}">
              <a16:creationId xmlns:a16="http://schemas.microsoft.com/office/drawing/2014/main" id="{8B2737E5-5364-41E7-9C11-DEF457A6C56E}"/>
            </a:ext>
          </a:extLst>
        </xdr:cNvPr>
        <xdr:cNvSpPr/>
      </xdr:nvSpPr>
      <xdr:spPr>
        <a:xfrm>
          <a:off x="4000500" y="5741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28</xdr:row>
      <xdr:rowOff>153579</xdr:rowOff>
    </xdr:from>
    <xdr:to>
      <xdr:col>15</xdr:col>
      <xdr:colOff>187325</xdr:colOff>
      <xdr:row>29</xdr:row>
      <xdr:rowOff>83729</xdr:rowOff>
    </xdr:to>
    <xdr:sp macro="" textlink="">
      <xdr:nvSpPr>
        <xdr:cNvPr id="85" name="フローチャート: 判断 84">
          <a:extLst>
            <a:ext uri="{FF2B5EF4-FFF2-40B4-BE49-F238E27FC236}">
              <a16:creationId xmlns:a16="http://schemas.microsoft.com/office/drawing/2014/main" id="{9E955E64-6206-439A-923E-A5E23334C11D}"/>
            </a:ext>
          </a:extLst>
        </xdr:cNvPr>
        <xdr:cNvSpPr/>
      </xdr:nvSpPr>
      <xdr:spPr>
        <a:xfrm>
          <a:off x="3238500" y="5725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28</xdr:row>
      <xdr:rowOff>110399</xdr:rowOff>
    </xdr:from>
    <xdr:to>
      <xdr:col>11</xdr:col>
      <xdr:colOff>187325</xdr:colOff>
      <xdr:row>29</xdr:row>
      <xdr:rowOff>40549</xdr:rowOff>
    </xdr:to>
    <xdr:sp macro="" textlink="">
      <xdr:nvSpPr>
        <xdr:cNvPr id="86" name="フローチャート: 判断 85">
          <a:extLst>
            <a:ext uri="{FF2B5EF4-FFF2-40B4-BE49-F238E27FC236}">
              <a16:creationId xmlns:a16="http://schemas.microsoft.com/office/drawing/2014/main" id="{FB7B7B1B-73FA-461B-8FAF-7B0CE5D6D28A}"/>
            </a:ext>
          </a:extLst>
        </xdr:cNvPr>
        <xdr:cNvSpPr/>
      </xdr:nvSpPr>
      <xdr:spPr>
        <a:xfrm>
          <a:off x="2476500" y="5682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28</xdr:row>
      <xdr:rowOff>82641</xdr:rowOff>
    </xdr:from>
    <xdr:to>
      <xdr:col>7</xdr:col>
      <xdr:colOff>187325</xdr:colOff>
      <xdr:row>29</xdr:row>
      <xdr:rowOff>12791</xdr:rowOff>
    </xdr:to>
    <xdr:sp macro="" textlink="">
      <xdr:nvSpPr>
        <xdr:cNvPr id="87" name="フローチャート: 判断 86">
          <a:extLst>
            <a:ext uri="{FF2B5EF4-FFF2-40B4-BE49-F238E27FC236}">
              <a16:creationId xmlns:a16="http://schemas.microsoft.com/office/drawing/2014/main" id="{5C03C6EA-03E4-4218-976A-10C2CC34D8EA}"/>
            </a:ext>
          </a:extLst>
        </xdr:cNvPr>
        <xdr:cNvSpPr/>
      </xdr:nvSpPr>
      <xdr:spPr>
        <a:xfrm>
          <a:off x="1714500" y="5654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48F78AC9-5FE3-4ED6-B128-0489A06437E6}"/>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E0B0DFC1-8B07-4BF0-B25D-71D992E5B367}"/>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27974D73-A3F9-4B89-AB98-6CD35912A05C}"/>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91" name="テキスト ボックス 90">
          <a:extLst>
            <a:ext uri="{FF2B5EF4-FFF2-40B4-BE49-F238E27FC236}">
              <a16:creationId xmlns:a16="http://schemas.microsoft.com/office/drawing/2014/main" id="{9790224B-573A-47F3-8C36-624D4E7F2AAF}"/>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2" name="テキスト ボックス 91">
          <a:extLst>
            <a:ext uri="{FF2B5EF4-FFF2-40B4-BE49-F238E27FC236}">
              <a16:creationId xmlns:a16="http://schemas.microsoft.com/office/drawing/2014/main" id="{6C99AC9C-6293-4B16-8DD8-D8D1AD54692C}"/>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27</xdr:row>
      <xdr:rowOff>75202</xdr:rowOff>
    </xdr:from>
    <xdr:to>
      <xdr:col>23</xdr:col>
      <xdr:colOff>136525</xdr:colOff>
      <xdr:row>28</xdr:row>
      <xdr:rowOff>5352</xdr:rowOff>
    </xdr:to>
    <xdr:sp macro="" textlink="">
      <xdr:nvSpPr>
        <xdr:cNvPr id="93" name="楕円 92">
          <a:extLst>
            <a:ext uri="{FF2B5EF4-FFF2-40B4-BE49-F238E27FC236}">
              <a16:creationId xmlns:a16="http://schemas.microsoft.com/office/drawing/2014/main" id="{09EC043D-45C5-428B-873F-2EDC162BCDBB}"/>
            </a:ext>
          </a:extLst>
        </xdr:cNvPr>
        <xdr:cNvSpPr/>
      </xdr:nvSpPr>
      <xdr:spPr>
        <a:xfrm>
          <a:off x="4711700" y="5475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26</xdr:row>
      <xdr:rowOff>98079</xdr:rowOff>
    </xdr:from>
    <xdr:ext cx="405111" cy="259045"/>
    <xdr:sp macro="" textlink="">
      <xdr:nvSpPr>
        <xdr:cNvPr id="94" name="有形固定資産減価償却率該当値テキスト">
          <a:extLst>
            <a:ext uri="{FF2B5EF4-FFF2-40B4-BE49-F238E27FC236}">
              <a16:creationId xmlns:a16="http://schemas.microsoft.com/office/drawing/2014/main" id="{9C381482-CBA3-4BEB-8838-21373541CEC3}"/>
            </a:ext>
          </a:extLst>
        </xdr:cNvPr>
        <xdr:cNvSpPr txBox="1"/>
      </xdr:nvSpPr>
      <xdr:spPr>
        <a:xfrm>
          <a:off x="4813300" y="53273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27</xdr:row>
      <xdr:rowOff>28938</xdr:rowOff>
    </xdr:from>
    <xdr:to>
      <xdr:col>19</xdr:col>
      <xdr:colOff>187325</xdr:colOff>
      <xdr:row>27</xdr:row>
      <xdr:rowOff>130538</xdr:rowOff>
    </xdr:to>
    <xdr:sp macro="" textlink="">
      <xdr:nvSpPr>
        <xdr:cNvPr id="95" name="楕円 94">
          <a:extLst>
            <a:ext uri="{FF2B5EF4-FFF2-40B4-BE49-F238E27FC236}">
              <a16:creationId xmlns:a16="http://schemas.microsoft.com/office/drawing/2014/main" id="{024C4666-833D-4284-A6C9-70DE540D9ABA}"/>
            </a:ext>
          </a:extLst>
        </xdr:cNvPr>
        <xdr:cNvSpPr/>
      </xdr:nvSpPr>
      <xdr:spPr>
        <a:xfrm>
          <a:off x="4000500" y="5429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27</xdr:row>
      <xdr:rowOff>79738</xdr:rowOff>
    </xdr:from>
    <xdr:to>
      <xdr:col>23</xdr:col>
      <xdr:colOff>85725</xdr:colOff>
      <xdr:row>27</xdr:row>
      <xdr:rowOff>126002</xdr:rowOff>
    </xdr:to>
    <xdr:cxnSp macro="">
      <xdr:nvCxnSpPr>
        <xdr:cNvPr id="96" name="直線コネクタ 95">
          <a:extLst>
            <a:ext uri="{FF2B5EF4-FFF2-40B4-BE49-F238E27FC236}">
              <a16:creationId xmlns:a16="http://schemas.microsoft.com/office/drawing/2014/main" id="{F14A3E3C-753D-4B5F-9E73-E9BBEF5F53F5}"/>
            </a:ext>
          </a:extLst>
        </xdr:cNvPr>
        <xdr:cNvCxnSpPr/>
      </xdr:nvCxnSpPr>
      <xdr:spPr>
        <a:xfrm>
          <a:off x="4051300" y="5480413"/>
          <a:ext cx="711200" cy="462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26</xdr:row>
      <xdr:rowOff>138702</xdr:rowOff>
    </xdr:from>
    <xdr:to>
      <xdr:col>15</xdr:col>
      <xdr:colOff>187325</xdr:colOff>
      <xdr:row>27</xdr:row>
      <xdr:rowOff>68852</xdr:rowOff>
    </xdr:to>
    <xdr:sp macro="" textlink="">
      <xdr:nvSpPr>
        <xdr:cNvPr id="97" name="楕円 96">
          <a:extLst>
            <a:ext uri="{FF2B5EF4-FFF2-40B4-BE49-F238E27FC236}">
              <a16:creationId xmlns:a16="http://schemas.microsoft.com/office/drawing/2014/main" id="{030B2F00-C4E9-4BB7-B0E3-40DE93BDC285}"/>
            </a:ext>
          </a:extLst>
        </xdr:cNvPr>
        <xdr:cNvSpPr/>
      </xdr:nvSpPr>
      <xdr:spPr>
        <a:xfrm>
          <a:off x="3238500" y="5367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27</xdr:row>
      <xdr:rowOff>18052</xdr:rowOff>
    </xdr:from>
    <xdr:to>
      <xdr:col>19</xdr:col>
      <xdr:colOff>136525</xdr:colOff>
      <xdr:row>27</xdr:row>
      <xdr:rowOff>79738</xdr:rowOff>
    </xdr:to>
    <xdr:cxnSp macro="">
      <xdr:nvCxnSpPr>
        <xdr:cNvPr id="98" name="直線コネクタ 97">
          <a:extLst>
            <a:ext uri="{FF2B5EF4-FFF2-40B4-BE49-F238E27FC236}">
              <a16:creationId xmlns:a16="http://schemas.microsoft.com/office/drawing/2014/main" id="{466F1F27-D3E3-4D87-9537-27AC909C67AF}"/>
            </a:ext>
          </a:extLst>
        </xdr:cNvPr>
        <xdr:cNvCxnSpPr/>
      </xdr:nvCxnSpPr>
      <xdr:spPr>
        <a:xfrm>
          <a:off x="3289300" y="5418727"/>
          <a:ext cx="762000" cy="61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27</xdr:row>
      <xdr:rowOff>38191</xdr:rowOff>
    </xdr:from>
    <xdr:to>
      <xdr:col>11</xdr:col>
      <xdr:colOff>187325</xdr:colOff>
      <xdr:row>27</xdr:row>
      <xdr:rowOff>139791</xdr:rowOff>
    </xdr:to>
    <xdr:sp macro="" textlink="">
      <xdr:nvSpPr>
        <xdr:cNvPr id="99" name="楕円 98">
          <a:extLst>
            <a:ext uri="{FF2B5EF4-FFF2-40B4-BE49-F238E27FC236}">
              <a16:creationId xmlns:a16="http://schemas.microsoft.com/office/drawing/2014/main" id="{72166171-3068-4765-A888-4B56253A1759}"/>
            </a:ext>
          </a:extLst>
        </xdr:cNvPr>
        <xdr:cNvSpPr/>
      </xdr:nvSpPr>
      <xdr:spPr>
        <a:xfrm>
          <a:off x="2476500" y="5438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27</xdr:row>
      <xdr:rowOff>18052</xdr:rowOff>
    </xdr:from>
    <xdr:to>
      <xdr:col>15</xdr:col>
      <xdr:colOff>136525</xdr:colOff>
      <xdr:row>27</xdr:row>
      <xdr:rowOff>88991</xdr:rowOff>
    </xdr:to>
    <xdr:cxnSp macro="">
      <xdr:nvCxnSpPr>
        <xdr:cNvPr id="100" name="直線コネクタ 99">
          <a:extLst>
            <a:ext uri="{FF2B5EF4-FFF2-40B4-BE49-F238E27FC236}">
              <a16:creationId xmlns:a16="http://schemas.microsoft.com/office/drawing/2014/main" id="{F2829C10-1A63-48AD-9C2A-1EC2DCE2BA96}"/>
            </a:ext>
          </a:extLst>
        </xdr:cNvPr>
        <xdr:cNvCxnSpPr/>
      </xdr:nvCxnSpPr>
      <xdr:spPr>
        <a:xfrm flipV="1">
          <a:off x="2527300" y="5418727"/>
          <a:ext cx="762000" cy="70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27</xdr:row>
      <xdr:rowOff>1179</xdr:rowOff>
    </xdr:from>
    <xdr:to>
      <xdr:col>7</xdr:col>
      <xdr:colOff>187325</xdr:colOff>
      <xdr:row>27</xdr:row>
      <xdr:rowOff>102779</xdr:rowOff>
    </xdr:to>
    <xdr:sp macro="" textlink="">
      <xdr:nvSpPr>
        <xdr:cNvPr id="101" name="楕円 100">
          <a:extLst>
            <a:ext uri="{FF2B5EF4-FFF2-40B4-BE49-F238E27FC236}">
              <a16:creationId xmlns:a16="http://schemas.microsoft.com/office/drawing/2014/main" id="{13151AEA-61D2-4333-AD23-0E0C370F6FC5}"/>
            </a:ext>
          </a:extLst>
        </xdr:cNvPr>
        <xdr:cNvSpPr/>
      </xdr:nvSpPr>
      <xdr:spPr>
        <a:xfrm>
          <a:off x="1714500" y="5401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27</xdr:row>
      <xdr:rowOff>51979</xdr:rowOff>
    </xdr:from>
    <xdr:to>
      <xdr:col>11</xdr:col>
      <xdr:colOff>136525</xdr:colOff>
      <xdr:row>27</xdr:row>
      <xdr:rowOff>88991</xdr:rowOff>
    </xdr:to>
    <xdr:cxnSp macro="">
      <xdr:nvCxnSpPr>
        <xdr:cNvPr id="102" name="直線コネクタ 101">
          <a:extLst>
            <a:ext uri="{FF2B5EF4-FFF2-40B4-BE49-F238E27FC236}">
              <a16:creationId xmlns:a16="http://schemas.microsoft.com/office/drawing/2014/main" id="{1E09E894-F635-4041-A2F5-539D6FEB8A17}"/>
            </a:ext>
          </a:extLst>
        </xdr:cNvPr>
        <xdr:cNvCxnSpPr/>
      </xdr:nvCxnSpPr>
      <xdr:spPr>
        <a:xfrm>
          <a:off x="1765300" y="5452654"/>
          <a:ext cx="762000" cy="37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90278</xdr:rowOff>
    </xdr:from>
    <xdr:ext cx="405111" cy="259045"/>
    <xdr:sp macro="" textlink="">
      <xdr:nvSpPr>
        <xdr:cNvPr id="103" name="n_1aveValue有形固定資産減価償却率">
          <a:extLst>
            <a:ext uri="{FF2B5EF4-FFF2-40B4-BE49-F238E27FC236}">
              <a16:creationId xmlns:a16="http://schemas.microsoft.com/office/drawing/2014/main" id="{93961143-D8B7-4A9A-951F-B8EFAF6AF012}"/>
            </a:ext>
          </a:extLst>
        </xdr:cNvPr>
        <xdr:cNvSpPr txBox="1"/>
      </xdr:nvSpPr>
      <xdr:spPr>
        <a:xfrm>
          <a:off x="3836044" y="58338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74856</xdr:rowOff>
    </xdr:from>
    <xdr:ext cx="405111" cy="259045"/>
    <xdr:sp macro="" textlink="">
      <xdr:nvSpPr>
        <xdr:cNvPr id="104" name="n_2aveValue有形固定資産減価償却率">
          <a:extLst>
            <a:ext uri="{FF2B5EF4-FFF2-40B4-BE49-F238E27FC236}">
              <a16:creationId xmlns:a16="http://schemas.microsoft.com/office/drawing/2014/main" id="{E808541C-1761-4E87-B907-8F86344ECE5D}"/>
            </a:ext>
          </a:extLst>
        </xdr:cNvPr>
        <xdr:cNvSpPr txBox="1"/>
      </xdr:nvSpPr>
      <xdr:spPr>
        <a:xfrm>
          <a:off x="3086744" y="58184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31676</xdr:rowOff>
    </xdr:from>
    <xdr:ext cx="405111" cy="259045"/>
    <xdr:sp macro="" textlink="">
      <xdr:nvSpPr>
        <xdr:cNvPr id="105" name="n_3aveValue有形固定資産減価償却率">
          <a:extLst>
            <a:ext uri="{FF2B5EF4-FFF2-40B4-BE49-F238E27FC236}">
              <a16:creationId xmlns:a16="http://schemas.microsoft.com/office/drawing/2014/main" id="{ECA56FA4-2F66-4114-B86C-3EEC252B8C36}"/>
            </a:ext>
          </a:extLst>
        </xdr:cNvPr>
        <xdr:cNvSpPr txBox="1"/>
      </xdr:nvSpPr>
      <xdr:spPr>
        <a:xfrm>
          <a:off x="2324744" y="57752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3918</xdr:rowOff>
    </xdr:from>
    <xdr:ext cx="405111" cy="259045"/>
    <xdr:sp macro="" textlink="">
      <xdr:nvSpPr>
        <xdr:cNvPr id="106" name="n_4aveValue有形固定資産減価償却率">
          <a:extLst>
            <a:ext uri="{FF2B5EF4-FFF2-40B4-BE49-F238E27FC236}">
              <a16:creationId xmlns:a16="http://schemas.microsoft.com/office/drawing/2014/main" id="{172CB2EF-93DC-4662-B9C1-A1E6599AE997}"/>
            </a:ext>
          </a:extLst>
        </xdr:cNvPr>
        <xdr:cNvSpPr txBox="1"/>
      </xdr:nvSpPr>
      <xdr:spPr>
        <a:xfrm>
          <a:off x="1562744" y="57474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25</xdr:row>
      <xdr:rowOff>147065</xdr:rowOff>
    </xdr:from>
    <xdr:ext cx="405111" cy="259045"/>
    <xdr:sp macro="" textlink="">
      <xdr:nvSpPr>
        <xdr:cNvPr id="107" name="n_1mainValue有形固定資産減価償却率">
          <a:extLst>
            <a:ext uri="{FF2B5EF4-FFF2-40B4-BE49-F238E27FC236}">
              <a16:creationId xmlns:a16="http://schemas.microsoft.com/office/drawing/2014/main" id="{A5F6AC45-17D8-466A-ABDF-F0DDB5862195}"/>
            </a:ext>
          </a:extLst>
        </xdr:cNvPr>
        <xdr:cNvSpPr txBox="1"/>
      </xdr:nvSpPr>
      <xdr:spPr>
        <a:xfrm>
          <a:off x="3836044" y="52048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25</xdr:row>
      <xdr:rowOff>85379</xdr:rowOff>
    </xdr:from>
    <xdr:ext cx="405111" cy="259045"/>
    <xdr:sp macro="" textlink="">
      <xdr:nvSpPr>
        <xdr:cNvPr id="108" name="n_2mainValue有形固定資産減価償却率">
          <a:extLst>
            <a:ext uri="{FF2B5EF4-FFF2-40B4-BE49-F238E27FC236}">
              <a16:creationId xmlns:a16="http://schemas.microsoft.com/office/drawing/2014/main" id="{8FCB9AAF-85E0-4B97-AD4D-D51B63E47723}"/>
            </a:ext>
          </a:extLst>
        </xdr:cNvPr>
        <xdr:cNvSpPr txBox="1"/>
      </xdr:nvSpPr>
      <xdr:spPr>
        <a:xfrm>
          <a:off x="3086744" y="51431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25</xdr:row>
      <xdr:rowOff>156318</xdr:rowOff>
    </xdr:from>
    <xdr:ext cx="405111" cy="259045"/>
    <xdr:sp macro="" textlink="">
      <xdr:nvSpPr>
        <xdr:cNvPr id="109" name="n_3mainValue有形固定資産減価償却率">
          <a:extLst>
            <a:ext uri="{FF2B5EF4-FFF2-40B4-BE49-F238E27FC236}">
              <a16:creationId xmlns:a16="http://schemas.microsoft.com/office/drawing/2014/main" id="{E25FE0D3-D7C6-4A3C-A2A2-1BE345EEC93A}"/>
            </a:ext>
          </a:extLst>
        </xdr:cNvPr>
        <xdr:cNvSpPr txBox="1"/>
      </xdr:nvSpPr>
      <xdr:spPr>
        <a:xfrm>
          <a:off x="2324744" y="52140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25</xdr:row>
      <xdr:rowOff>119306</xdr:rowOff>
    </xdr:from>
    <xdr:ext cx="405111" cy="259045"/>
    <xdr:sp macro="" textlink="">
      <xdr:nvSpPr>
        <xdr:cNvPr id="110" name="n_4mainValue有形固定資産減価償却率">
          <a:extLst>
            <a:ext uri="{FF2B5EF4-FFF2-40B4-BE49-F238E27FC236}">
              <a16:creationId xmlns:a16="http://schemas.microsoft.com/office/drawing/2014/main" id="{B7735514-7EE9-4FDA-9620-2ED5084A0BC0}"/>
            </a:ext>
          </a:extLst>
        </xdr:cNvPr>
        <xdr:cNvSpPr txBox="1"/>
      </xdr:nvSpPr>
      <xdr:spPr>
        <a:xfrm>
          <a:off x="1562744" y="51770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11" name="正方形/長方形 110">
          <a:extLst>
            <a:ext uri="{FF2B5EF4-FFF2-40B4-BE49-F238E27FC236}">
              <a16:creationId xmlns:a16="http://schemas.microsoft.com/office/drawing/2014/main" id="{4570DADB-6988-483B-A3BB-88821524A862}"/>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2" name="正方形/長方形 111">
          <a:extLst>
            <a:ext uri="{FF2B5EF4-FFF2-40B4-BE49-F238E27FC236}">
              <a16:creationId xmlns:a16="http://schemas.microsoft.com/office/drawing/2014/main" id="{D3051D2D-EF99-428A-B467-556D91C78D85}"/>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13" name="正方形/長方形 112">
          <a:extLst>
            <a:ext uri="{FF2B5EF4-FFF2-40B4-BE49-F238E27FC236}">
              <a16:creationId xmlns:a16="http://schemas.microsoft.com/office/drawing/2014/main" id="{D6CDDD10-E879-457C-90D6-76EF53D2376A}"/>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[ 623.1</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307F0917-28B4-40A5-A653-E1BFD6CFFE51}"/>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9E01B89D-4546-4EAE-8747-F79E3FEC1813}"/>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4E85A382-D858-4A4F-BCAF-95CCC59BB778}"/>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70D594F4-C21A-4DA6-8FDA-E7848FB5ED27}"/>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1EC71018-C62B-4473-89BB-16DBDC13D7D9}"/>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73CD834C-4094-4A38-9931-EDF229C9A6B2}"/>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D479B9F0-BAD1-4F4C-A54B-1C4EAA38AC49}"/>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B061DD6D-8F7A-4AAD-9BE4-FC17E9C0BED2}"/>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18D73BB0-C1BB-4289-9D67-9D903FD1CA54}"/>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EA42E946-8B8D-4A00-A9F0-BBC9435BD310}"/>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債務償還比率は類似団体平均を上回っており、これは、南海トラフ地震対策事業の実施や庁舎建設等の大型事業の実施に伴う地方債残高の増加により将来負担額が増加しているためである。</a:t>
          </a:r>
          <a:endParaRPr lang="ja-JP" altLang="ja-JP">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24" name="テキスト ボックス 123">
          <a:extLst>
            <a:ext uri="{FF2B5EF4-FFF2-40B4-BE49-F238E27FC236}">
              <a16:creationId xmlns:a16="http://schemas.microsoft.com/office/drawing/2014/main" id="{49A166AC-50DB-4F3D-B62A-09E715320657}"/>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B97A1117-2E0C-42D3-931F-A306C9B51340}"/>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6" name="テキスト ボックス 125">
          <a:extLst>
            <a:ext uri="{FF2B5EF4-FFF2-40B4-BE49-F238E27FC236}">
              <a16:creationId xmlns:a16="http://schemas.microsoft.com/office/drawing/2014/main" id="{19693A23-E786-49A4-8FD5-A09517B46777}"/>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27" name="直線コネクタ 126">
          <a:extLst>
            <a:ext uri="{FF2B5EF4-FFF2-40B4-BE49-F238E27FC236}">
              <a16:creationId xmlns:a16="http://schemas.microsoft.com/office/drawing/2014/main" id="{DBD4CBFB-2A90-4E79-B6A5-EAF15D7FAE79}"/>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28" name="テキスト ボックス 127">
          <a:extLst>
            <a:ext uri="{FF2B5EF4-FFF2-40B4-BE49-F238E27FC236}">
              <a16:creationId xmlns:a16="http://schemas.microsoft.com/office/drawing/2014/main" id="{2568DA09-0C0F-4C43-ABD4-BE87B49B1A03}"/>
            </a:ext>
          </a:extLst>
        </xdr:cNvPr>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9" name="直線コネクタ 128">
          <a:extLst>
            <a:ext uri="{FF2B5EF4-FFF2-40B4-BE49-F238E27FC236}">
              <a16:creationId xmlns:a16="http://schemas.microsoft.com/office/drawing/2014/main" id="{9E691669-2951-489B-A65F-492CF887E4DB}"/>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30" name="テキスト ボックス 129">
          <a:extLst>
            <a:ext uri="{FF2B5EF4-FFF2-40B4-BE49-F238E27FC236}">
              <a16:creationId xmlns:a16="http://schemas.microsoft.com/office/drawing/2014/main" id="{8CCE8557-4217-4E6A-8D18-25681670ABE1}"/>
            </a:ext>
          </a:extLst>
        </xdr:cNvPr>
        <xdr:cNvSpPr txBox="1"/>
      </xdr:nvSpPr>
      <xdr:spPr>
        <a:xfrm>
          <a:off x="10828811" y="640134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31" name="直線コネクタ 130">
          <a:extLst>
            <a:ext uri="{FF2B5EF4-FFF2-40B4-BE49-F238E27FC236}">
              <a16:creationId xmlns:a16="http://schemas.microsoft.com/office/drawing/2014/main" id="{2402703C-D713-4D67-BA75-823F788254F5}"/>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32" name="テキスト ボックス 131">
          <a:extLst>
            <a:ext uri="{FF2B5EF4-FFF2-40B4-BE49-F238E27FC236}">
              <a16:creationId xmlns:a16="http://schemas.microsoft.com/office/drawing/2014/main" id="{FE533C83-79A4-4D72-ABA3-0F86978E3896}"/>
            </a:ext>
          </a:extLst>
        </xdr:cNvPr>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33" name="直線コネクタ 132">
          <a:extLst>
            <a:ext uri="{FF2B5EF4-FFF2-40B4-BE49-F238E27FC236}">
              <a16:creationId xmlns:a16="http://schemas.microsoft.com/office/drawing/2014/main" id="{B9BABD1A-9192-473E-92E6-EB19ACA8CE26}"/>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34" name="テキスト ボックス 133">
          <a:extLst>
            <a:ext uri="{FF2B5EF4-FFF2-40B4-BE49-F238E27FC236}">
              <a16:creationId xmlns:a16="http://schemas.microsoft.com/office/drawing/2014/main" id="{6AF3F739-DDCE-4DFD-B933-12493917C1E3}"/>
            </a:ext>
          </a:extLst>
        </xdr:cNvPr>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35" name="直線コネクタ 134">
          <a:extLst>
            <a:ext uri="{FF2B5EF4-FFF2-40B4-BE49-F238E27FC236}">
              <a16:creationId xmlns:a16="http://schemas.microsoft.com/office/drawing/2014/main" id="{E7B36EA7-AC79-46DE-AA1F-5B224E04B8B5}"/>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36" name="テキスト ボックス 135">
          <a:extLst>
            <a:ext uri="{FF2B5EF4-FFF2-40B4-BE49-F238E27FC236}">
              <a16:creationId xmlns:a16="http://schemas.microsoft.com/office/drawing/2014/main" id="{280A8733-4469-4B79-9D0D-F6609C2737C5}"/>
            </a:ext>
          </a:extLst>
        </xdr:cNvPr>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37" name="直線コネクタ 136">
          <a:extLst>
            <a:ext uri="{FF2B5EF4-FFF2-40B4-BE49-F238E27FC236}">
              <a16:creationId xmlns:a16="http://schemas.microsoft.com/office/drawing/2014/main" id="{ECAC6DE7-F54E-45D7-8A2B-E1A1DEEBE67A}"/>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38" name="テキスト ボックス 137">
          <a:extLst>
            <a:ext uri="{FF2B5EF4-FFF2-40B4-BE49-F238E27FC236}">
              <a16:creationId xmlns:a16="http://schemas.microsoft.com/office/drawing/2014/main" id="{509E692F-B923-4232-8037-A6BF730EA37F}"/>
            </a:ext>
          </a:extLst>
        </xdr:cNvPr>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9" name="直線コネクタ 138">
          <a:extLst>
            <a:ext uri="{FF2B5EF4-FFF2-40B4-BE49-F238E27FC236}">
              <a16:creationId xmlns:a16="http://schemas.microsoft.com/office/drawing/2014/main" id="{428FAD5D-CD09-4DE0-A3F8-9CDFC3683067}"/>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40" name="債務償還比率グラフ枠">
          <a:extLst>
            <a:ext uri="{FF2B5EF4-FFF2-40B4-BE49-F238E27FC236}">
              <a16:creationId xmlns:a16="http://schemas.microsoft.com/office/drawing/2014/main" id="{A004219D-DA29-43A3-89EB-E96C29E4ECD4}"/>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34</xdr:row>
      <xdr:rowOff>109447</xdr:rowOff>
    </xdr:to>
    <xdr:cxnSp macro="">
      <xdr:nvCxnSpPr>
        <xdr:cNvPr id="141" name="直線コネクタ 140">
          <a:extLst>
            <a:ext uri="{FF2B5EF4-FFF2-40B4-BE49-F238E27FC236}">
              <a16:creationId xmlns:a16="http://schemas.microsoft.com/office/drawing/2014/main" id="{92D44119-035C-4954-B0CF-FA491B426AF3}"/>
            </a:ext>
          </a:extLst>
        </xdr:cNvPr>
        <xdr:cNvCxnSpPr/>
      </xdr:nvCxnSpPr>
      <xdr:spPr>
        <a:xfrm flipV="1">
          <a:off x="14793595" y="5261428"/>
          <a:ext cx="1269" cy="14488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113274</xdr:rowOff>
    </xdr:from>
    <xdr:ext cx="469744" cy="259045"/>
    <xdr:sp macro="" textlink="">
      <xdr:nvSpPr>
        <xdr:cNvPr id="142" name="債務償還比率最小値テキスト">
          <a:extLst>
            <a:ext uri="{FF2B5EF4-FFF2-40B4-BE49-F238E27FC236}">
              <a16:creationId xmlns:a16="http://schemas.microsoft.com/office/drawing/2014/main" id="{DB8C1FA2-018C-4514-9DFC-7C3AD106DB38}"/>
            </a:ext>
          </a:extLst>
        </xdr:cNvPr>
        <xdr:cNvSpPr txBox="1"/>
      </xdr:nvSpPr>
      <xdr:spPr>
        <a:xfrm>
          <a:off x="14846300" y="67140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109447</xdr:rowOff>
    </xdr:from>
    <xdr:to>
      <xdr:col>76</xdr:col>
      <xdr:colOff>111125</xdr:colOff>
      <xdr:row>34</xdr:row>
      <xdr:rowOff>109447</xdr:rowOff>
    </xdr:to>
    <xdr:cxnSp macro="">
      <xdr:nvCxnSpPr>
        <xdr:cNvPr id="143" name="直線コネクタ 142">
          <a:extLst>
            <a:ext uri="{FF2B5EF4-FFF2-40B4-BE49-F238E27FC236}">
              <a16:creationId xmlns:a16="http://schemas.microsoft.com/office/drawing/2014/main" id="{9457BBEC-3725-48AE-9B55-8D6707A5F35C}"/>
            </a:ext>
          </a:extLst>
        </xdr:cNvPr>
        <xdr:cNvCxnSpPr/>
      </xdr:nvCxnSpPr>
      <xdr:spPr>
        <a:xfrm>
          <a:off x="14706600" y="6710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macro="" textlink="">
      <xdr:nvSpPr>
        <xdr:cNvPr id="144" name="債務償還比率最大値テキスト">
          <a:extLst>
            <a:ext uri="{FF2B5EF4-FFF2-40B4-BE49-F238E27FC236}">
              <a16:creationId xmlns:a16="http://schemas.microsoft.com/office/drawing/2014/main" id="{C440BC4D-CCBD-4A2E-97F3-98AF1FB6B050}"/>
            </a:ext>
          </a:extLst>
        </xdr:cNvPr>
        <xdr:cNvSpPr txBox="1"/>
      </xdr:nvSpPr>
      <xdr:spPr>
        <a:xfrm>
          <a:off x="14846300" y="50366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45" name="直線コネクタ 144">
          <a:extLst>
            <a:ext uri="{FF2B5EF4-FFF2-40B4-BE49-F238E27FC236}">
              <a16:creationId xmlns:a16="http://schemas.microsoft.com/office/drawing/2014/main" id="{589C43B3-47AD-4FAB-B87D-03E8BC5B14DE}"/>
            </a:ext>
          </a:extLst>
        </xdr:cNvPr>
        <xdr:cNvCxnSpPr/>
      </xdr:nvCxnSpPr>
      <xdr:spPr>
        <a:xfrm>
          <a:off x="14706600" y="5261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11792</xdr:rowOff>
    </xdr:from>
    <xdr:ext cx="469744" cy="259045"/>
    <xdr:sp macro="" textlink="">
      <xdr:nvSpPr>
        <xdr:cNvPr id="146" name="債務償還比率平均値テキスト">
          <a:extLst>
            <a:ext uri="{FF2B5EF4-FFF2-40B4-BE49-F238E27FC236}">
              <a16:creationId xmlns:a16="http://schemas.microsoft.com/office/drawing/2014/main" id="{3F2F25BC-C70B-4F46-8680-645A81A51398}"/>
            </a:ext>
          </a:extLst>
        </xdr:cNvPr>
        <xdr:cNvSpPr txBox="1"/>
      </xdr:nvSpPr>
      <xdr:spPr>
        <a:xfrm>
          <a:off x="14846300" y="558391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160365</xdr:rowOff>
    </xdr:from>
    <xdr:to>
      <xdr:col>76</xdr:col>
      <xdr:colOff>73025</xdr:colOff>
      <xdr:row>29</xdr:row>
      <xdr:rowOff>90515</xdr:rowOff>
    </xdr:to>
    <xdr:sp macro="" textlink="">
      <xdr:nvSpPr>
        <xdr:cNvPr id="147" name="フローチャート: 判断 146">
          <a:extLst>
            <a:ext uri="{FF2B5EF4-FFF2-40B4-BE49-F238E27FC236}">
              <a16:creationId xmlns:a16="http://schemas.microsoft.com/office/drawing/2014/main" id="{EA9145DD-FA65-439E-999F-D12FC55D4FD2}"/>
            </a:ext>
          </a:extLst>
        </xdr:cNvPr>
        <xdr:cNvSpPr/>
      </xdr:nvSpPr>
      <xdr:spPr>
        <a:xfrm>
          <a:off x="14744700" y="5732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142630</xdr:rowOff>
    </xdr:from>
    <xdr:to>
      <xdr:col>72</xdr:col>
      <xdr:colOff>123825</xdr:colOff>
      <xdr:row>29</xdr:row>
      <xdr:rowOff>72780</xdr:rowOff>
    </xdr:to>
    <xdr:sp macro="" textlink="">
      <xdr:nvSpPr>
        <xdr:cNvPr id="148" name="フローチャート: 判断 147">
          <a:extLst>
            <a:ext uri="{FF2B5EF4-FFF2-40B4-BE49-F238E27FC236}">
              <a16:creationId xmlns:a16="http://schemas.microsoft.com/office/drawing/2014/main" id="{7F9D4CBE-7F54-4299-B127-45FE47BC624B}"/>
            </a:ext>
          </a:extLst>
        </xdr:cNvPr>
        <xdr:cNvSpPr/>
      </xdr:nvSpPr>
      <xdr:spPr>
        <a:xfrm>
          <a:off x="14033500" y="5714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28</xdr:row>
      <xdr:rowOff>158822</xdr:rowOff>
    </xdr:from>
    <xdr:to>
      <xdr:col>68</xdr:col>
      <xdr:colOff>123825</xdr:colOff>
      <xdr:row>29</xdr:row>
      <xdr:rowOff>88972</xdr:rowOff>
    </xdr:to>
    <xdr:sp macro="" textlink="">
      <xdr:nvSpPr>
        <xdr:cNvPr id="149" name="フローチャート: 判断 148">
          <a:extLst>
            <a:ext uri="{FF2B5EF4-FFF2-40B4-BE49-F238E27FC236}">
              <a16:creationId xmlns:a16="http://schemas.microsoft.com/office/drawing/2014/main" id="{629AE4A6-E73A-4328-9BF5-94A580D2F7D9}"/>
            </a:ext>
          </a:extLst>
        </xdr:cNvPr>
        <xdr:cNvSpPr/>
      </xdr:nvSpPr>
      <xdr:spPr>
        <a:xfrm>
          <a:off x="13271500" y="5730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28</xdr:row>
      <xdr:rowOff>137233</xdr:rowOff>
    </xdr:from>
    <xdr:to>
      <xdr:col>64</xdr:col>
      <xdr:colOff>123825</xdr:colOff>
      <xdr:row>29</xdr:row>
      <xdr:rowOff>67383</xdr:rowOff>
    </xdr:to>
    <xdr:sp macro="" textlink="">
      <xdr:nvSpPr>
        <xdr:cNvPr id="150" name="フローチャート: 判断 149">
          <a:extLst>
            <a:ext uri="{FF2B5EF4-FFF2-40B4-BE49-F238E27FC236}">
              <a16:creationId xmlns:a16="http://schemas.microsoft.com/office/drawing/2014/main" id="{954529FF-3043-44F0-B554-422801F16694}"/>
            </a:ext>
          </a:extLst>
        </xdr:cNvPr>
        <xdr:cNvSpPr/>
      </xdr:nvSpPr>
      <xdr:spPr>
        <a:xfrm>
          <a:off x="12509500" y="57093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87304</xdr:rowOff>
    </xdr:from>
    <xdr:to>
      <xdr:col>60</xdr:col>
      <xdr:colOff>123825</xdr:colOff>
      <xdr:row>30</xdr:row>
      <xdr:rowOff>17454</xdr:rowOff>
    </xdr:to>
    <xdr:sp macro="" textlink="">
      <xdr:nvSpPr>
        <xdr:cNvPr id="151" name="フローチャート: 判断 150">
          <a:extLst>
            <a:ext uri="{FF2B5EF4-FFF2-40B4-BE49-F238E27FC236}">
              <a16:creationId xmlns:a16="http://schemas.microsoft.com/office/drawing/2014/main" id="{67E37C74-26AB-40C5-9306-97D459AAB23C}"/>
            </a:ext>
          </a:extLst>
        </xdr:cNvPr>
        <xdr:cNvSpPr/>
      </xdr:nvSpPr>
      <xdr:spPr>
        <a:xfrm>
          <a:off x="11747500" y="58308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DBBD65A5-E83E-4693-97EE-1E5C809E7850}"/>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53" name="テキスト ボックス 152">
          <a:extLst>
            <a:ext uri="{FF2B5EF4-FFF2-40B4-BE49-F238E27FC236}">
              <a16:creationId xmlns:a16="http://schemas.microsoft.com/office/drawing/2014/main" id="{9936DEC9-D7C7-450E-AABC-8B2954FC500B}"/>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4" name="テキスト ボックス 153">
          <a:extLst>
            <a:ext uri="{FF2B5EF4-FFF2-40B4-BE49-F238E27FC236}">
              <a16:creationId xmlns:a16="http://schemas.microsoft.com/office/drawing/2014/main" id="{649E280E-F94F-434D-8521-5F5563F21638}"/>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5" name="テキスト ボックス 154">
          <a:extLst>
            <a:ext uri="{FF2B5EF4-FFF2-40B4-BE49-F238E27FC236}">
              <a16:creationId xmlns:a16="http://schemas.microsoft.com/office/drawing/2014/main" id="{C331D315-6FED-48A9-9909-3F7C7B7E6B2B}"/>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6" name="テキスト ボックス 155">
          <a:extLst>
            <a:ext uri="{FF2B5EF4-FFF2-40B4-BE49-F238E27FC236}">
              <a16:creationId xmlns:a16="http://schemas.microsoft.com/office/drawing/2014/main" id="{5363E9A1-E229-47E8-B11F-85B268D824BE}"/>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31</xdr:row>
      <xdr:rowOff>85063</xdr:rowOff>
    </xdr:from>
    <xdr:to>
      <xdr:col>76</xdr:col>
      <xdr:colOff>73025</xdr:colOff>
      <xdr:row>32</xdr:row>
      <xdr:rowOff>15213</xdr:rowOff>
    </xdr:to>
    <xdr:sp macro="" textlink="">
      <xdr:nvSpPr>
        <xdr:cNvPr id="157" name="楕円 156">
          <a:extLst>
            <a:ext uri="{FF2B5EF4-FFF2-40B4-BE49-F238E27FC236}">
              <a16:creationId xmlns:a16="http://schemas.microsoft.com/office/drawing/2014/main" id="{4182D879-1964-490D-8256-3E0F84F47945}"/>
            </a:ext>
          </a:extLst>
        </xdr:cNvPr>
        <xdr:cNvSpPr/>
      </xdr:nvSpPr>
      <xdr:spPr>
        <a:xfrm>
          <a:off x="14744700" y="6171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31</xdr:row>
      <xdr:rowOff>63490</xdr:rowOff>
    </xdr:from>
    <xdr:ext cx="469744" cy="259045"/>
    <xdr:sp macro="" textlink="">
      <xdr:nvSpPr>
        <xdr:cNvPr id="158" name="債務償還比率該当値テキスト">
          <a:extLst>
            <a:ext uri="{FF2B5EF4-FFF2-40B4-BE49-F238E27FC236}">
              <a16:creationId xmlns:a16="http://schemas.microsoft.com/office/drawing/2014/main" id="{CF04D1F6-D98D-4731-870A-05B0B407C9F3}"/>
            </a:ext>
          </a:extLst>
        </xdr:cNvPr>
        <xdr:cNvSpPr txBox="1"/>
      </xdr:nvSpPr>
      <xdr:spPr>
        <a:xfrm>
          <a:off x="14846300" y="61499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31</xdr:row>
      <xdr:rowOff>118527</xdr:rowOff>
    </xdr:from>
    <xdr:to>
      <xdr:col>72</xdr:col>
      <xdr:colOff>123825</xdr:colOff>
      <xdr:row>32</xdr:row>
      <xdr:rowOff>48677</xdr:rowOff>
    </xdr:to>
    <xdr:sp macro="" textlink="">
      <xdr:nvSpPr>
        <xdr:cNvPr id="159" name="楕円 158">
          <a:extLst>
            <a:ext uri="{FF2B5EF4-FFF2-40B4-BE49-F238E27FC236}">
              <a16:creationId xmlns:a16="http://schemas.microsoft.com/office/drawing/2014/main" id="{FFCBCF6A-EB9B-4FE1-9DFF-0EB4655181F9}"/>
            </a:ext>
          </a:extLst>
        </xdr:cNvPr>
        <xdr:cNvSpPr/>
      </xdr:nvSpPr>
      <xdr:spPr>
        <a:xfrm>
          <a:off x="14033500" y="6205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31</xdr:row>
      <xdr:rowOff>135863</xdr:rowOff>
    </xdr:from>
    <xdr:to>
      <xdr:col>76</xdr:col>
      <xdr:colOff>22225</xdr:colOff>
      <xdr:row>31</xdr:row>
      <xdr:rowOff>169327</xdr:rowOff>
    </xdr:to>
    <xdr:cxnSp macro="">
      <xdr:nvCxnSpPr>
        <xdr:cNvPr id="160" name="直線コネクタ 159">
          <a:extLst>
            <a:ext uri="{FF2B5EF4-FFF2-40B4-BE49-F238E27FC236}">
              <a16:creationId xmlns:a16="http://schemas.microsoft.com/office/drawing/2014/main" id="{CAC49090-B1A7-48C9-A6EF-0BF85C7FF507}"/>
            </a:ext>
          </a:extLst>
        </xdr:cNvPr>
        <xdr:cNvCxnSpPr/>
      </xdr:nvCxnSpPr>
      <xdr:spPr>
        <a:xfrm flipV="1">
          <a:off x="14084300" y="6222338"/>
          <a:ext cx="711200" cy="33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31</xdr:row>
      <xdr:rowOff>95395</xdr:rowOff>
    </xdr:from>
    <xdr:to>
      <xdr:col>68</xdr:col>
      <xdr:colOff>123825</xdr:colOff>
      <xdr:row>32</xdr:row>
      <xdr:rowOff>25545</xdr:rowOff>
    </xdr:to>
    <xdr:sp macro="" textlink="">
      <xdr:nvSpPr>
        <xdr:cNvPr id="161" name="楕円 160">
          <a:extLst>
            <a:ext uri="{FF2B5EF4-FFF2-40B4-BE49-F238E27FC236}">
              <a16:creationId xmlns:a16="http://schemas.microsoft.com/office/drawing/2014/main" id="{ED684207-779D-4AAF-B02A-9BE67A7A9CBA}"/>
            </a:ext>
          </a:extLst>
        </xdr:cNvPr>
        <xdr:cNvSpPr/>
      </xdr:nvSpPr>
      <xdr:spPr>
        <a:xfrm>
          <a:off x="13271500" y="6181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31</xdr:row>
      <xdr:rowOff>146195</xdr:rowOff>
    </xdr:from>
    <xdr:to>
      <xdr:col>72</xdr:col>
      <xdr:colOff>73025</xdr:colOff>
      <xdr:row>31</xdr:row>
      <xdr:rowOff>169327</xdr:rowOff>
    </xdr:to>
    <xdr:cxnSp macro="">
      <xdr:nvCxnSpPr>
        <xdr:cNvPr id="162" name="直線コネクタ 161">
          <a:extLst>
            <a:ext uri="{FF2B5EF4-FFF2-40B4-BE49-F238E27FC236}">
              <a16:creationId xmlns:a16="http://schemas.microsoft.com/office/drawing/2014/main" id="{3F045830-EF11-48ED-8FCE-AAFF015D5850}"/>
            </a:ext>
          </a:extLst>
        </xdr:cNvPr>
        <xdr:cNvCxnSpPr/>
      </xdr:nvCxnSpPr>
      <xdr:spPr>
        <a:xfrm>
          <a:off x="13322300" y="6232670"/>
          <a:ext cx="762000" cy="231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31</xdr:row>
      <xdr:rowOff>54220</xdr:rowOff>
    </xdr:from>
    <xdr:to>
      <xdr:col>64</xdr:col>
      <xdr:colOff>123825</xdr:colOff>
      <xdr:row>31</xdr:row>
      <xdr:rowOff>155820</xdr:rowOff>
    </xdr:to>
    <xdr:sp macro="" textlink="">
      <xdr:nvSpPr>
        <xdr:cNvPr id="163" name="楕円 162">
          <a:extLst>
            <a:ext uri="{FF2B5EF4-FFF2-40B4-BE49-F238E27FC236}">
              <a16:creationId xmlns:a16="http://schemas.microsoft.com/office/drawing/2014/main" id="{A9FD2681-0F66-452A-BEA2-3764BA864462}"/>
            </a:ext>
          </a:extLst>
        </xdr:cNvPr>
        <xdr:cNvSpPr/>
      </xdr:nvSpPr>
      <xdr:spPr>
        <a:xfrm>
          <a:off x="12509500" y="6140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31</xdr:row>
      <xdr:rowOff>105020</xdr:rowOff>
    </xdr:from>
    <xdr:to>
      <xdr:col>68</xdr:col>
      <xdr:colOff>73025</xdr:colOff>
      <xdr:row>31</xdr:row>
      <xdr:rowOff>146195</xdr:rowOff>
    </xdr:to>
    <xdr:cxnSp macro="">
      <xdr:nvCxnSpPr>
        <xdr:cNvPr id="164" name="直線コネクタ 163">
          <a:extLst>
            <a:ext uri="{FF2B5EF4-FFF2-40B4-BE49-F238E27FC236}">
              <a16:creationId xmlns:a16="http://schemas.microsoft.com/office/drawing/2014/main" id="{DE3C13F7-18FB-4447-840B-1F6C78A8BBB1}"/>
            </a:ext>
          </a:extLst>
        </xdr:cNvPr>
        <xdr:cNvCxnSpPr/>
      </xdr:nvCxnSpPr>
      <xdr:spPr>
        <a:xfrm>
          <a:off x="12560300" y="6191495"/>
          <a:ext cx="762000" cy="411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32</xdr:row>
      <xdr:rowOff>90188</xdr:rowOff>
    </xdr:from>
    <xdr:to>
      <xdr:col>60</xdr:col>
      <xdr:colOff>123825</xdr:colOff>
      <xdr:row>33</xdr:row>
      <xdr:rowOff>20338</xdr:rowOff>
    </xdr:to>
    <xdr:sp macro="" textlink="">
      <xdr:nvSpPr>
        <xdr:cNvPr id="165" name="楕円 164">
          <a:extLst>
            <a:ext uri="{FF2B5EF4-FFF2-40B4-BE49-F238E27FC236}">
              <a16:creationId xmlns:a16="http://schemas.microsoft.com/office/drawing/2014/main" id="{5BBBC73D-FAB2-4276-9BC2-192FFD66D804}"/>
            </a:ext>
          </a:extLst>
        </xdr:cNvPr>
        <xdr:cNvSpPr/>
      </xdr:nvSpPr>
      <xdr:spPr>
        <a:xfrm>
          <a:off x="11747500" y="6348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31</xdr:row>
      <xdr:rowOff>105020</xdr:rowOff>
    </xdr:from>
    <xdr:to>
      <xdr:col>64</xdr:col>
      <xdr:colOff>73025</xdr:colOff>
      <xdr:row>32</xdr:row>
      <xdr:rowOff>140988</xdr:rowOff>
    </xdr:to>
    <xdr:cxnSp macro="">
      <xdr:nvCxnSpPr>
        <xdr:cNvPr id="166" name="直線コネクタ 165">
          <a:extLst>
            <a:ext uri="{FF2B5EF4-FFF2-40B4-BE49-F238E27FC236}">
              <a16:creationId xmlns:a16="http://schemas.microsoft.com/office/drawing/2014/main" id="{23B62BB0-5308-4246-AC40-4ED5FC5B0AE8}"/>
            </a:ext>
          </a:extLst>
        </xdr:cNvPr>
        <xdr:cNvCxnSpPr/>
      </xdr:nvCxnSpPr>
      <xdr:spPr>
        <a:xfrm flipV="1">
          <a:off x="11798300" y="6191495"/>
          <a:ext cx="762000" cy="2074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27</xdr:row>
      <xdr:rowOff>89307</xdr:rowOff>
    </xdr:from>
    <xdr:ext cx="469744" cy="259045"/>
    <xdr:sp macro="" textlink="">
      <xdr:nvSpPr>
        <xdr:cNvPr id="167" name="n_1aveValue債務償還比率">
          <a:extLst>
            <a:ext uri="{FF2B5EF4-FFF2-40B4-BE49-F238E27FC236}">
              <a16:creationId xmlns:a16="http://schemas.microsoft.com/office/drawing/2014/main" id="{78CBA6CC-DCB2-4492-A709-07E413A39A20}"/>
            </a:ext>
          </a:extLst>
        </xdr:cNvPr>
        <xdr:cNvSpPr txBox="1"/>
      </xdr:nvSpPr>
      <xdr:spPr>
        <a:xfrm>
          <a:off x="13836727" y="5489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27</xdr:row>
      <xdr:rowOff>105499</xdr:rowOff>
    </xdr:from>
    <xdr:ext cx="469744" cy="259045"/>
    <xdr:sp macro="" textlink="">
      <xdr:nvSpPr>
        <xdr:cNvPr id="168" name="n_2aveValue債務償還比率">
          <a:extLst>
            <a:ext uri="{FF2B5EF4-FFF2-40B4-BE49-F238E27FC236}">
              <a16:creationId xmlns:a16="http://schemas.microsoft.com/office/drawing/2014/main" id="{9F02B2BD-5410-4F31-90BD-F052D8C0ADB7}"/>
            </a:ext>
          </a:extLst>
        </xdr:cNvPr>
        <xdr:cNvSpPr txBox="1"/>
      </xdr:nvSpPr>
      <xdr:spPr>
        <a:xfrm>
          <a:off x="13087427" y="55061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27</xdr:row>
      <xdr:rowOff>83910</xdr:rowOff>
    </xdr:from>
    <xdr:ext cx="469744" cy="259045"/>
    <xdr:sp macro="" textlink="">
      <xdr:nvSpPr>
        <xdr:cNvPr id="169" name="n_3aveValue債務償還比率">
          <a:extLst>
            <a:ext uri="{FF2B5EF4-FFF2-40B4-BE49-F238E27FC236}">
              <a16:creationId xmlns:a16="http://schemas.microsoft.com/office/drawing/2014/main" id="{647A949C-849D-46DF-A52D-0ABF388591BD}"/>
            </a:ext>
          </a:extLst>
        </xdr:cNvPr>
        <xdr:cNvSpPr txBox="1"/>
      </xdr:nvSpPr>
      <xdr:spPr>
        <a:xfrm>
          <a:off x="12325427" y="5484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28</xdr:row>
      <xdr:rowOff>33981</xdr:rowOff>
    </xdr:from>
    <xdr:ext cx="469744" cy="259045"/>
    <xdr:sp macro="" textlink="">
      <xdr:nvSpPr>
        <xdr:cNvPr id="170" name="n_4aveValue債務償還比率">
          <a:extLst>
            <a:ext uri="{FF2B5EF4-FFF2-40B4-BE49-F238E27FC236}">
              <a16:creationId xmlns:a16="http://schemas.microsoft.com/office/drawing/2014/main" id="{1A29519A-3451-4C7E-9C85-703264CE3F95}"/>
            </a:ext>
          </a:extLst>
        </xdr:cNvPr>
        <xdr:cNvSpPr txBox="1"/>
      </xdr:nvSpPr>
      <xdr:spPr>
        <a:xfrm>
          <a:off x="11563427" y="56061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32</xdr:row>
      <xdr:rowOff>39804</xdr:rowOff>
    </xdr:from>
    <xdr:ext cx="469744" cy="259045"/>
    <xdr:sp macro="" textlink="">
      <xdr:nvSpPr>
        <xdr:cNvPr id="171" name="n_1mainValue債務償還比率">
          <a:extLst>
            <a:ext uri="{FF2B5EF4-FFF2-40B4-BE49-F238E27FC236}">
              <a16:creationId xmlns:a16="http://schemas.microsoft.com/office/drawing/2014/main" id="{9B6A9157-C262-444C-ABFB-6E11831102E2}"/>
            </a:ext>
          </a:extLst>
        </xdr:cNvPr>
        <xdr:cNvSpPr txBox="1"/>
      </xdr:nvSpPr>
      <xdr:spPr>
        <a:xfrm>
          <a:off x="13836727" y="6297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32</xdr:row>
      <xdr:rowOff>16672</xdr:rowOff>
    </xdr:from>
    <xdr:ext cx="469744" cy="259045"/>
    <xdr:sp macro="" textlink="">
      <xdr:nvSpPr>
        <xdr:cNvPr id="172" name="n_2mainValue債務償還比率">
          <a:extLst>
            <a:ext uri="{FF2B5EF4-FFF2-40B4-BE49-F238E27FC236}">
              <a16:creationId xmlns:a16="http://schemas.microsoft.com/office/drawing/2014/main" id="{38DFE75E-DB65-4DCA-A81C-B46751AF44B5}"/>
            </a:ext>
          </a:extLst>
        </xdr:cNvPr>
        <xdr:cNvSpPr txBox="1"/>
      </xdr:nvSpPr>
      <xdr:spPr>
        <a:xfrm>
          <a:off x="13087427" y="6274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31</xdr:row>
      <xdr:rowOff>146947</xdr:rowOff>
    </xdr:from>
    <xdr:ext cx="469744" cy="259045"/>
    <xdr:sp macro="" textlink="">
      <xdr:nvSpPr>
        <xdr:cNvPr id="173" name="n_3mainValue債務償還比率">
          <a:extLst>
            <a:ext uri="{FF2B5EF4-FFF2-40B4-BE49-F238E27FC236}">
              <a16:creationId xmlns:a16="http://schemas.microsoft.com/office/drawing/2014/main" id="{EB1FE375-A22B-463E-A2A1-B6E8AD3E1BCB}"/>
            </a:ext>
          </a:extLst>
        </xdr:cNvPr>
        <xdr:cNvSpPr txBox="1"/>
      </xdr:nvSpPr>
      <xdr:spPr>
        <a:xfrm>
          <a:off x="12325427" y="62334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33</xdr:row>
      <xdr:rowOff>11465</xdr:rowOff>
    </xdr:from>
    <xdr:ext cx="469744" cy="259045"/>
    <xdr:sp macro="" textlink="">
      <xdr:nvSpPr>
        <xdr:cNvPr id="174" name="n_4mainValue債務償還比率">
          <a:extLst>
            <a:ext uri="{FF2B5EF4-FFF2-40B4-BE49-F238E27FC236}">
              <a16:creationId xmlns:a16="http://schemas.microsoft.com/office/drawing/2014/main" id="{6D349E86-E3E7-4696-8F65-6B00BE915B01}"/>
            </a:ext>
          </a:extLst>
        </xdr:cNvPr>
        <xdr:cNvSpPr txBox="1"/>
      </xdr:nvSpPr>
      <xdr:spPr>
        <a:xfrm>
          <a:off x="11563427" y="64408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5" name="正方形/長方形 174">
          <a:extLst>
            <a:ext uri="{FF2B5EF4-FFF2-40B4-BE49-F238E27FC236}">
              <a16:creationId xmlns:a16="http://schemas.microsoft.com/office/drawing/2014/main" id="{89179FB4-CBA9-4FAA-ABAF-06859240F897}"/>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6" name="正方形/長方形 175">
          <a:extLst>
            <a:ext uri="{FF2B5EF4-FFF2-40B4-BE49-F238E27FC236}">
              <a16:creationId xmlns:a16="http://schemas.microsoft.com/office/drawing/2014/main" id="{EEDEA0AE-46BC-4650-A9A3-199D1F967EED}"/>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7" name="テキスト ボックス 176">
          <a:extLst>
            <a:ext uri="{FF2B5EF4-FFF2-40B4-BE49-F238E27FC236}">
              <a16:creationId xmlns:a16="http://schemas.microsoft.com/office/drawing/2014/main" id="{D7F23FBE-192C-4F83-8A97-13772C342146}"/>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8" name="テキスト ボックス 177">
          <a:extLst>
            <a:ext uri="{FF2B5EF4-FFF2-40B4-BE49-F238E27FC236}">
              <a16:creationId xmlns:a16="http://schemas.microsoft.com/office/drawing/2014/main" id="{B38E668E-2FFF-4906-A388-67D7774A6077}"/>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9" name="テキスト ボックス 178">
          <a:extLst>
            <a:ext uri="{FF2B5EF4-FFF2-40B4-BE49-F238E27FC236}">
              <a16:creationId xmlns:a16="http://schemas.microsoft.com/office/drawing/2014/main" id="{69C8F78E-2B25-409F-9D88-FD6D5987AFE3}"/>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80" name="テキスト ボックス 179">
          <a:extLst>
            <a:ext uri="{FF2B5EF4-FFF2-40B4-BE49-F238E27FC236}">
              <a16:creationId xmlns:a16="http://schemas.microsoft.com/office/drawing/2014/main" id="{F586F94B-58AA-4C6F-B34B-559213A7E6D0}"/>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16958D92-0F63-4AF1-8D6A-2824AF48A3AD}"/>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E012CD9B-F58B-498F-8403-D39AD229F79C}"/>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7AE50A52-37D7-42CE-8C27-6486C678A828}"/>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74B88413-D9D8-4E44-B454-D2650EF1B42B}"/>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A3B9505D-A5BD-452C-9DDF-E35ACE06BF4A}"/>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A5407311-6ABD-4F6A-8559-D075C5C731BF}"/>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686E2C7D-E83F-4F2E-AA6A-C94C5473CD1F}"/>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6E20F76A-68D4-4A66-8687-B5FBE380E777}"/>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B54D53C9-EB24-43AF-9D8B-89FAA4ECDC4B}"/>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88E179F3-DE74-422C-82F9-C169332567D4}"/>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5,774
5,724
193.21
7,553,782
7,259,791
216,771
4,007,635
12,860,407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305C376A-9639-4E48-8026-16C9FF67E2D8}"/>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698B78A6-44D9-47B4-BE26-FEDF259E40EB}"/>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E981BB12-1A52-44C9-BEE6-82F3394F5BB6}"/>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E6321CCB-F2E9-4D59-982A-8AFD1E429479}"/>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849EF2C5-8E1F-4288-9E83-AB2D91FF5FD2}"/>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FABA2AE1-9356-4776-938C-0D62660D9433}"/>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29DFF340-C94F-4048-9569-08CEFA1D5262}"/>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E2EEADA3-5272-4ACC-A433-EF145F80130F}"/>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F770A8AB-4A54-4FFB-AE26-2E3B4096642C}"/>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BEBF14E9-BD8C-4B06-8A78-E6E09971788A}"/>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5635C448-7C0A-4F20-9B0B-516485A41F33}"/>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7E469084-ADDE-4619-A0AB-0765211CAAFF}"/>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9499DD34-3FB4-4415-99E7-3DD573865651}"/>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6EC32A57-56C2-43D0-B0B3-DE1667A0A40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5AF1FD73-0BB8-439D-B70A-1B197C75E453}"/>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1F18ACC2-E3B6-4474-97D4-8E3A9BE7F5A5}"/>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D9AD7AC5-002F-4B07-944D-FBB107FCBB14}"/>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D8F0B03D-5FFF-4350-A966-EE19BB90B548}"/>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4867A534-CB76-4F34-84F8-1EB753AB7EBF}"/>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8990266E-2B09-4F8C-8924-5DA22ED9573E}"/>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5D7C2513-F653-490E-8509-B3FEE51419A2}"/>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E961C2B2-F6A4-4473-9740-8F2437BED751}"/>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D2A626E6-DE96-471E-B983-54011C3F832B}"/>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A205ECA-4AA5-4F8F-AF30-D2657C01FFBB}"/>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5E431BDC-BDCA-4314-BF9D-E216E4E3552C}"/>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2552C623-719B-481D-9753-E731BDD89963}"/>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62E890FE-CF8C-4E94-B92A-DAD7FBCCC8AB}"/>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2B9DA979-CCF9-4612-82A7-2B4FAB651D4C}"/>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989AFD8B-E2B2-479D-856A-1AD39820A148}"/>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D0AE7DD2-E39A-4073-AA5E-83828245076E}"/>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03D9C120-AECD-4C35-8045-C6771484395D}"/>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FF91F7FA-CDBE-4EC4-B1C6-64A8B559923B}"/>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9BFFC1A3-DC73-405E-8F54-4C58D0DB7E25}"/>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C84E8BF5-F5E5-4EDC-86C1-62013A41F453}"/>
            </a:ext>
          </a:extLst>
        </xdr:cNvPr>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E66AE7C9-093A-4B77-9F80-A85B4C6474DA}"/>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A8D6715A-E955-409C-8E6C-554CA9A90C33}"/>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F1E7CD1B-3E32-4915-B9AC-2847D93780BF}"/>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E864B9E5-1D60-40C2-9FC2-D00A0A9A700D}"/>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05115797-3EEE-405C-9B70-295C613D46C5}"/>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9D729FD0-A903-4233-A8C6-79D66CDCFFC6}"/>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F2254FA7-5E24-4959-A731-A94F56DB0E34}"/>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2A0DAD3E-216A-4126-8FD9-13C36B932868}"/>
            </a:ext>
          </a:extLst>
        </xdr:cNvPr>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B2418C3D-0017-4FA2-A6F0-823CAEA61B89}"/>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a:extLst>
            <a:ext uri="{FF2B5EF4-FFF2-40B4-BE49-F238E27FC236}">
              <a16:creationId xmlns:a16="http://schemas.microsoft.com/office/drawing/2014/main" id="{0D600EA7-08EE-413B-8C26-262D7B5F521F}"/>
            </a:ext>
          </a:extLst>
        </xdr:cNvPr>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0E8E589F-C798-4174-8A8B-838A9C68F41A}"/>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68580</xdr:rowOff>
    </xdr:from>
    <xdr:to>
      <xdr:col>24</xdr:col>
      <xdr:colOff>62865</xdr:colOff>
      <xdr:row>41</xdr:row>
      <xdr:rowOff>114300</xdr:rowOff>
    </xdr:to>
    <xdr:cxnSp macro="">
      <xdr:nvCxnSpPr>
        <xdr:cNvPr id="57" name="直線コネクタ 56">
          <a:extLst>
            <a:ext uri="{FF2B5EF4-FFF2-40B4-BE49-F238E27FC236}">
              <a16:creationId xmlns:a16="http://schemas.microsoft.com/office/drawing/2014/main" id="{23BDE717-A0FF-4494-B83D-9F52CAE7C21C}"/>
            </a:ext>
          </a:extLst>
        </xdr:cNvPr>
        <xdr:cNvCxnSpPr/>
      </xdr:nvCxnSpPr>
      <xdr:spPr>
        <a:xfrm flipV="1">
          <a:off x="4634865" y="5726430"/>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118127</xdr:rowOff>
    </xdr:from>
    <xdr:ext cx="405111" cy="259045"/>
    <xdr:sp macro="" textlink="">
      <xdr:nvSpPr>
        <xdr:cNvPr id="58" name="【道路】&#10;有形固定資産減価償却率最小値テキスト">
          <a:extLst>
            <a:ext uri="{FF2B5EF4-FFF2-40B4-BE49-F238E27FC236}">
              <a16:creationId xmlns:a16="http://schemas.microsoft.com/office/drawing/2014/main" id="{95339A7E-328C-435B-8F1A-F295F832B4B8}"/>
            </a:ext>
          </a:extLst>
        </xdr:cNvPr>
        <xdr:cNvSpPr txBox="1"/>
      </xdr:nvSpPr>
      <xdr:spPr>
        <a:xfrm>
          <a:off x="4673600" y="7147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114300</xdr:rowOff>
    </xdr:from>
    <xdr:to>
      <xdr:col>24</xdr:col>
      <xdr:colOff>152400</xdr:colOff>
      <xdr:row>41</xdr:row>
      <xdr:rowOff>114300</xdr:rowOff>
    </xdr:to>
    <xdr:cxnSp macro="">
      <xdr:nvCxnSpPr>
        <xdr:cNvPr id="59" name="直線コネクタ 58">
          <a:extLst>
            <a:ext uri="{FF2B5EF4-FFF2-40B4-BE49-F238E27FC236}">
              <a16:creationId xmlns:a16="http://schemas.microsoft.com/office/drawing/2014/main" id="{171231E7-6EE3-4C06-A698-66E614A5B56F}"/>
            </a:ext>
          </a:extLst>
        </xdr:cNvPr>
        <xdr:cNvCxnSpPr/>
      </xdr:nvCxnSpPr>
      <xdr:spPr>
        <a:xfrm>
          <a:off x="4546600" y="7143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15257</xdr:rowOff>
    </xdr:from>
    <xdr:ext cx="405111" cy="259045"/>
    <xdr:sp macro="" textlink="">
      <xdr:nvSpPr>
        <xdr:cNvPr id="60" name="【道路】&#10;有形固定資産減価償却率最大値テキスト">
          <a:extLst>
            <a:ext uri="{FF2B5EF4-FFF2-40B4-BE49-F238E27FC236}">
              <a16:creationId xmlns:a16="http://schemas.microsoft.com/office/drawing/2014/main" id="{8D79D1FC-DE5C-41A2-A41C-32DCB3D1FA75}"/>
            </a:ext>
          </a:extLst>
        </xdr:cNvPr>
        <xdr:cNvSpPr txBox="1"/>
      </xdr:nvSpPr>
      <xdr:spPr>
        <a:xfrm>
          <a:off x="4673600" y="5501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68580</xdr:rowOff>
    </xdr:from>
    <xdr:to>
      <xdr:col>24</xdr:col>
      <xdr:colOff>152400</xdr:colOff>
      <xdr:row>33</xdr:row>
      <xdr:rowOff>68580</xdr:rowOff>
    </xdr:to>
    <xdr:cxnSp macro="">
      <xdr:nvCxnSpPr>
        <xdr:cNvPr id="61" name="直線コネクタ 60">
          <a:extLst>
            <a:ext uri="{FF2B5EF4-FFF2-40B4-BE49-F238E27FC236}">
              <a16:creationId xmlns:a16="http://schemas.microsoft.com/office/drawing/2014/main" id="{99DBD506-6D08-4711-81C6-85A83CD8D728}"/>
            </a:ext>
          </a:extLst>
        </xdr:cNvPr>
        <xdr:cNvCxnSpPr/>
      </xdr:nvCxnSpPr>
      <xdr:spPr>
        <a:xfrm>
          <a:off x="4546600" y="5726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137177</xdr:rowOff>
    </xdr:from>
    <xdr:ext cx="405111" cy="259045"/>
    <xdr:sp macro="" textlink="">
      <xdr:nvSpPr>
        <xdr:cNvPr id="62" name="【道路】&#10;有形固定資産減価償却率平均値テキスト">
          <a:extLst>
            <a:ext uri="{FF2B5EF4-FFF2-40B4-BE49-F238E27FC236}">
              <a16:creationId xmlns:a16="http://schemas.microsoft.com/office/drawing/2014/main" id="{64FC75A4-0080-4BF3-86FA-6267E95B860F}"/>
            </a:ext>
          </a:extLst>
        </xdr:cNvPr>
        <xdr:cNvSpPr txBox="1"/>
      </xdr:nvSpPr>
      <xdr:spPr>
        <a:xfrm>
          <a:off x="4673600" y="66522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158750</xdr:rowOff>
    </xdr:from>
    <xdr:to>
      <xdr:col>24</xdr:col>
      <xdr:colOff>114300</xdr:colOff>
      <xdr:row>39</xdr:row>
      <xdr:rowOff>88900</xdr:rowOff>
    </xdr:to>
    <xdr:sp macro="" textlink="">
      <xdr:nvSpPr>
        <xdr:cNvPr id="63" name="フローチャート: 判断 62">
          <a:extLst>
            <a:ext uri="{FF2B5EF4-FFF2-40B4-BE49-F238E27FC236}">
              <a16:creationId xmlns:a16="http://schemas.microsoft.com/office/drawing/2014/main" id="{51A183EF-2874-4BC3-BA73-6C9C917BDA53}"/>
            </a:ext>
          </a:extLst>
        </xdr:cNvPr>
        <xdr:cNvSpPr/>
      </xdr:nvSpPr>
      <xdr:spPr>
        <a:xfrm>
          <a:off x="4584700" y="6673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128270</xdr:rowOff>
    </xdr:from>
    <xdr:to>
      <xdr:col>20</xdr:col>
      <xdr:colOff>38100</xdr:colOff>
      <xdr:row>39</xdr:row>
      <xdr:rowOff>58420</xdr:rowOff>
    </xdr:to>
    <xdr:sp macro="" textlink="">
      <xdr:nvSpPr>
        <xdr:cNvPr id="64" name="フローチャート: 判断 63">
          <a:extLst>
            <a:ext uri="{FF2B5EF4-FFF2-40B4-BE49-F238E27FC236}">
              <a16:creationId xmlns:a16="http://schemas.microsoft.com/office/drawing/2014/main" id="{02B8E80D-CD9B-4AC1-B945-159991AEAA2E}"/>
            </a:ext>
          </a:extLst>
        </xdr:cNvPr>
        <xdr:cNvSpPr/>
      </xdr:nvSpPr>
      <xdr:spPr>
        <a:xfrm>
          <a:off x="3746500" y="664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113030</xdr:rowOff>
    </xdr:from>
    <xdr:to>
      <xdr:col>15</xdr:col>
      <xdr:colOff>101600</xdr:colOff>
      <xdr:row>39</xdr:row>
      <xdr:rowOff>43180</xdr:rowOff>
    </xdr:to>
    <xdr:sp macro="" textlink="">
      <xdr:nvSpPr>
        <xdr:cNvPr id="65" name="フローチャート: 判断 64">
          <a:extLst>
            <a:ext uri="{FF2B5EF4-FFF2-40B4-BE49-F238E27FC236}">
              <a16:creationId xmlns:a16="http://schemas.microsoft.com/office/drawing/2014/main" id="{1C7C1F1C-A8DC-4AE5-89EB-7A41993322E7}"/>
            </a:ext>
          </a:extLst>
        </xdr:cNvPr>
        <xdr:cNvSpPr/>
      </xdr:nvSpPr>
      <xdr:spPr>
        <a:xfrm>
          <a:off x="2857500" y="6628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74930</xdr:rowOff>
    </xdr:from>
    <xdr:to>
      <xdr:col>10</xdr:col>
      <xdr:colOff>165100</xdr:colOff>
      <xdr:row>39</xdr:row>
      <xdr:rowOff>5080</xdr:rowOff>
    </xdr:to>
    <xdr:sp macro="" textlink="">
      <xdr:nvSpPr>
        <xdr:cNvPr id="66" name="フローチャート: 判断 65">
          <a:extLst>
            <a:ext uri="{FF2B5EF4-FFF2-40B4-BE49-F238E27FC236}">
              <a16:creationId xmlns:a16="http://schemas.microsoft.com/office/drawing/2014/main" id="{000DCD1D-4BEA-4F07-874E-836E2B83A016}"/>
            </a:ext>
          </a:extLst>
        </xdr:cNvPr>
        <xdr:cNvSpPr/>
      </xdr:nvSpPr>
      <xdr:spPr>
        <a:xfrm>
          <a:off x="1968500" y="6590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38735</xdr:rowOff>
    </xdr:from>
    <xdr:to>
      <xdr:col>6</xdr:col>
      <xdr:colOff>38100</xdr:colOff>
      <xdr:row>38</xdr:row>
      <xdr:rowOff>140335</xdr:rowOff>
    </xdr:to>
    <xdr:sp macro="" textlink="">
      <xdr:nvSpPr>
        <xdr:cNvPr id="67" name="フローチャート: 判断 66">
          <a:extLst>
            <a:ext uri="{FF2B5EF4-FFF2-40B4-BE49-F238E27FC236}">
              <a16:creationId xmlns:a16="http://schemas.microsoft.com/office/drawing/2014/main" id="{534CF7A5-EC72-4BBE-AC7F-E5E03E527D53}"/>
            </a:ext>
          </a:extLst>
        </xdr:cNvPr>
        <xdr:cNvSpPr/>
      </xdr:nvSpPr>
      <xdr:spPr>
        <a:xfrm>
          <a:off x="1079500" y="655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CCAF52BF-6CE0-47AC-8DBD-369F7EEAF4C7}"/>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BD26E4E8-6041-4F5B-A37C-AD654961601F}"/>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B9120DE2-780A-4C45-83EE-565CED816223}"/>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6A242520-A4F8-486D-BD72-17671747F1BC}"/>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843CA688-BA48-428E-83F8-4833EA36C8A9}"/>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164465</xdr:rowOff>
    </xdr:from>
    <xdr:to>
      <xdr:col>24</xdr:col>
      <xdr:colOff>114300</xdr:colOff>
      <xdr:row>38</xdr:row>
      <xdr:rowOff>94615</xdr:rowOff>
    </xdr:to>
    <xdr:sp macro="" textlink="">
      <xdr:nvSpPr>
        <xdr:cNvPr id="73" name="楕円 72">
          <a:extLst>
            <a:ext uri="{FF2B5EF4-FFF2-40B4-BE49-F238E27FC236}">
              <a16:creationId xmlns:a16="http://schemas.microsoft.com/office/drawing/2014/main" id="{3D409DCE-D511-4C52-BBE2-510EAA4D1ECF}"/>
            </a:ext>
          </a:extLst>
        </xdr:cNvPr>
        <xdr:cNvSpPr/>
      </xdr:nvSpPr>
      <xdr:spPr>
        <a:xfrm>
          <a:off x="4584700" y="6508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15892</xdr:rowOff>
    </xdr:from>
    <xdr:ext cx="405111" cy="259045"/>
    <xdr:sp macro="" textlink="">
      <xdr:nvSpPr>
        <xdr:cNvPr id="74" name="【道路】&#10;有形固定資産減価償却率該当値テキスト">
          <a:extLst>
            <a:ext uri="{FF2B5EF4-FFF2-40B4-BE49-F238E27FC236}">
              <a16:creationId xmlns:a16="http://schemas.microsoft.com/office/drawing/2014/main" id="{6524B51B-AC1B-4551-93D5-66D9D1CE634F}"/>
            </a:ext>
          </a:extLst>
        </xdr:cNvPr>
        <xdr:cNvSpPr txBox="1"/>
      </xdr:nvSpPr>
      <xdr:spPr>
        <a:xfrm>
          <a:off x="4673600" y="6359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128270</xdr:rowOff>
    </xdr:from>
    <xdr:to>
      <xdr:col>20</xdr:col>
      <xdr:colOff>38100</xdr:colOff>
      <xdr:row>38</xdr:row>
      <xdr:rowOff>58420</xdr:rowOff>
    </xdr:to>
    <xdr:sp macro="" textlink="">
      <xdr:nvSpPr>
        <xdr:cNvPr id="75" name="楕円 74">
          <a:extLst>
            <a:ext uri="{FF2B5EF4-FFF2-40B4-BE49-F238E27FC236}">
              <a16:creationId xmlns:a16="http://schemas.microsoft.com/office/drawing/2014/main" id="{79E136BF-49D7-41F7-A365-370A00501272}"/>
            </a:ext>
          </a:extLst>
        </xdr:cNvPr>
        <xdr:cNvSpPr/>
      </xdr:nvSpPr>
      <xdr:spPr>
        <a:xfrm>
          <a:off x="3746500" y="647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7620</xdr:rowOff>
    </xdr:from>
    <xdr:to>
      <xdr:col>24</xdr:col>
      <xdr:colOff>63500</xdr:colOff>
      <xdr:row>38</xdr:row>
      <xdr:rowOff>43815</xdr:rowOff>
    </xdr:to>
    <xdr:cxnSp macro="">
      <xdr:nvCxnSpPr>
        <xdr:cNvPr id="76" name="直線コネクタ 75">
          <a:extLst>
            <a:ext uri="{FF2B5EF4-FFF2-40B4-BE49-F238E27FC236}">
              <a16:creationId xmlns:a16="http://schemas.microsoft.com/office/drawing/2014/main" id="{AE520157-7444-45B3-8A5A-93A4F43DD53B}"/>
            </a:ext>
          </a:extLst>
        </xdr:cNvPr>
        <xdr:cNvCxnSpPr/>
      </xdr:nvCxnSpPr>
      <xdr:spPr>
        <a:xfrm>
          <a:off x="3797300" y="6522720"/>
          <a:ext cx="8382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88265</xdr:rowOff>
    </xdr:from>
    <xdr:to>
      <xdr:col>15</xdr:col>
      <xdr:colOff>101600</xdr:colOff>
      <xdr:row>38</xdr:row>
      <xdr:rowOff>18415</xdr:rowOff>
    </xdr:to>
    <xdr:sp macro="" textlink="">
      <xdr:nvSpPr>
        <xdr:cNvPr id="77" name="楕円 76">
          <a:extLst>
            <a:ext uri="{FF2B5EF4-FFF2-40B4-BE49-F238E27FC236}">
              <a16:creationId xmlns:a16="http://schemas.microsoft.com/office/drawing/2014/main" id="{3F446392-F349-4D10-9A91-6A447573145D}"/>
            </a:ext>
          </a:extLst>
        </xdr:cNvPr>
        <xdr:cNvSpPr/>
      </xdr:nvSpPr>
      <xdr:spPr>
        <a:xfrm>
          <a:off x="2857500" y="6431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139065</xdr:rowOff>
    </xdr:from>
    <xdr:to>
      <xdr:col>19</xdr:col>
      <xdr:colOff>177800</xdr:colOff>
      <xdr:row>38</xdr:row>
      <xdr:rowOff>7620</xdr:rowOff>
    </xdr:to>
    <xdr:cxnSp macro="">
      <xdr:nvCxnSpPr>
        <xdr:cNvPr id="78" name="直線コネクタ 77">
          <a:extLst>
            <a:ext uri="{FF2B5EF4-FFF2-40B4-BE49-F238E27FC236}">
              <a16:creationId xmlns:a16="http://schemas.microsoft.com/office/drawing/2014/main" id="{4B8EB2BE-3B29-4AFE-8F25-829CE644D9A1}"/>
            </a:ext>
          </a:extLst>
        </xdr:cNvPr>
        <xdr:cNvCxnSpPr/>
      </xdr:nvCxnSpPr>
      <xdr:spPr>
        <a:xfrm>
          <a:off x="2908300" y="6482715"/>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59690</xdr:rowOff>
    </xdr:from>
    <xdr:to>
      <xdr:col>10</xdr:col>
      <xdr:colOff>165100</xdr:colOff>
      <xdr:row>37</xdr:row>
      <xdr:rowOff>161290</xdr:rowOff>
    </xdr:to>
    <xdr:sp macro="" textlink="">
      <xdr:nvSpPr>
        <xdr:cNvPr id="79" name="楕円 78">
          <a:extLst>
            <a:ext uri="{FF2B5EF4-FFF2-40B4-BE49-F238E27FC236}">
              <a16:creationId xmlns:a16="http://schemas.microsoft.com/office/drawing/2014/main" id="{5812AA7A-0F16-47C4-B7B3-323C1135A7CE}"/>
            </a:ext>
          </a:extLst>
        </xdr:cNvPr>
        <xdr:cNvSpPr/>
      </xdr:nvSpPr>
      <xdr:spPr>
        <a:xfrm>
          <a:off x="1968500" y="640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110490</xdr:rowOff>
    </xdr:from>
    <xdr:to>
      <xdr:col>15</xdr:col>
      <xdr:colOff>50800</xdr:colOff>
      <xdr:row>37</xdr:row>
      <xdr:rowOff>139065</xdr:rowOff>
    </xdr:to>
    <xdr:cxnSp macro="">
      <xdr:nvCxnSpPr>
        <xdr:cNvPr id="80" name="直線コネクタ 79">
          <a:extLst>
            <a:ext uri="{FF2B5EF4-FFF2-40B4-BE49-F238E27FC236}">
              <a16:creationId xmlns:a16="http://schemas.microsoft.com/office/drawing/2014/main" id="{7E4ED128-18CA-4669-A0AA-AA0D747891EE}"/>
            </a:ext>
          </a:extLst>
        </xdr:cNvPr>
        <xdr:cNvCxnSpPr/>
      </xdr:nvCxnSpPr>
      <xdr:spPr>
        <a:xfrm>
          <a:off x="2019300" y="6454140"/>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23495</xdr:rowOff>
    </xdr:from>
    <xdr:to>
      <xdr:col>6</xdr:col>
      <xdr:colOff>38100</xdr:colOff>
      <xdr:row>37</xdr:row>
      <xdr:rowOff>125095</xdr:rowOff>
    </xdr:to>
    <xdr:sp macro="" textlink="">
      <xdr:nvSpPr>
        <xdr:cNvPr id="81" name="楕円 80">
          <a:extLst>
            <a:ext uri="{FF2B5EF4-FFF2-40B4-BE49-F238E27FC236}">
              <a16:creationId xmlns:a16="http://schemas.microsoft.com/office/drawing/2014/main" id="{7B3B4E47-8E9E-44BB-B266-27F9C1DDC2A4}"/>
            </a:ext>
          </a:extLst>
        </xdr:cNvPr>
        <xdr:cNvSpPr/>
      </xdr:nvSpPr>
      <xdr:spPr>
        <a:xfrm>
          <a:off x="1079500" y="6367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74295</xdr:rowOff>
    </xdr:from>
    <xdr:to>
      <xdr:col>10</xdr:col>
      <xdr:colOff>114300</xdr:colOff>
      <xdr:row>37</xdr:row>
      <xdr:rowOff>110490</xdr:rowOff>
    </xdr:to>
    <xdr:cxnSp macro="">
      <xdr:nvCxnSpPr>
        <xdr:cNvPr id="82" name="直線コネクタ 81">
          <a:extLst>
            <a:ext uri="{FF2B5EF4-FFF2-40B4-BE49-F238E27FC236}">
              <a16:creationId xmlns:a16="http://schemas.microsoft.com/office/drawing/2014/main" id="{A515EF48-5BFC-4AB9-9AF0-455A1D9F2DB8}"/>
            </a:ext>
          </a:extLst>
        </xdr:cNvPr>
        <xdr:cNvCxnSpPr/>
      </xdr:nvCxnSpPr>
      <xdr:spPr>
        <a:xfrm>
          <a:off x="1130300" y="641794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49547</xdr:rowOff>
    </xdr:from>
    <xdr:ext cx="405111" cy="259045"/>
    <xdr:sp macro="" textlink="">
      <xdr:nvSpPr>
        <xdr:cNvPr id="83" name="n_1aveValue【道路】&#10;有形固定資産減価償却率">
          <a:extLst>
            <a:ext uri="{FF2B5EF4-FFF2-40B4-BE49-F238E27FC236}">
              <a16:creationId xmlns:a16="http://schemas.microsoft.com/office/drawing/2014/main" id="{BC412357-3013-47E6-A5A8-F53675B0CF58}"/>
            </a:ext>
          </a:extLst>
        </xdr:cNvPr>
        <xdr:cNvSpPr txBox="1"/>
      </xdr:nvSpPr>
      <xdr:spPr>
        <a:xfrm>
          <a:off x="3582044" y="6736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34307</xdr:rowOff>
    </xdr:from>
    <xdr:ext cx="405111" cy="259045"/>
    <xdr:sp macro="" textlink="">
      <xdr:nvSpPr>
        <xdr:cNvPr id="84" name="n_2aveValue【道路】&#10;有形固定資産減価償却率">
          <a:extLst>
            <a:ext uri="{FF2B5EF4-FFF2-40B4-BE49-F238E27FC236}">
              <a16:creationId xmlns:a16="http://schemas.microsoft.com/office/drawing/2014/main" id="{C15D49D9-E207-45FE-AFE6-33CCC025B419}"/>
            </a:ext>
          </a:extLst>
        </xdr:cNvPr>
        <xdr:cNvSpPr txBox="1"/>
      </xdr:nvSpPr>
      <xdr:spPr>
        <a:xfrm>
          <a:off x="2705744" y="6720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167657</xdr:rowOff>
    </xdr:from>
    <xdr:ext cx="405111" cy="259045"/>
    <xdr:sp macro="" textlink="">
      <xdr:nvSpPr>
        <xdr:cNvPr id="85" name="n_3aveValue【道路】&#10;有形固定資産減価償却率">
          <a:extLst>
            <a:ext uri="{FF2B5EF4-FFF2-40B4-BE49-F238E27FC236}">
              <a16:creationId xmlns:a16="http://schemas.microsoft.com/office/drawing/2014/main" id="{0122E62A-A4AB-4B9F-86F4-11E50972C3B2}"/>
            </a:ext>
          </a:extLst>
        </xdr:cNvPr>
        <xdr:cNvSpPr txBox="1"/>
      </xdr:nvSpPr>
      <xdr:spPr>
        <a:xfrm>
          <a:off x="1816744" y="6682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131462</xdr:rowOff>
    </xdr:from>
    <xdr:ext cx="405111" cy="259045"/>
    <xdr:sp macro="" textlink="">
      <xdr:nvSpPr>
        <xdr:cNvPr id="86" name="n_4aveValue【道路】&#10;有形固定資産減価償却率">
          <a:extLst>
            <a:ext uri="{FF2B5EF4-FFF2-40B4-BE49-F238E27FC236}">
              <a16:creationId xmlns:a16="http://schemas.microsoft.com/office/drawing/2014/main" id="{029E8B07-577C-4AC7-B131-0F2BA5D8C67D}"/>
            </a:ext>
          </a:extLst>
        </xdr:cNvPr>
        <xdr:cNvSpPr txBox="1"/>
      </xdr:nvSpPr>
      <xdr:spPr>
        <a:xfrm>
          <a:off x="927744" y="66465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74947</xdr:rowOff>
    </xdr:from>
    <xdr:ext cx="405111" cy="259045"/>
    <xdr:sp macro="" textlink="">
      <xdr:nvSpPr>
        <xdr:cNvPr id="87" name="n_1mainValue【道路】&#10;有形固定資産減価償却率">
          <a:extLst>
            <a:ext uri="{FF2B5EF4-FFF2-40B4-BE49-F238E27FC236}">
              <a16:creationId xmlns:a16="http://schemas.microsoft.com/office/drawing/2014/main" id="{6DFC1425-19D2-4128-A71D-4AFEBE2A8637}"/>
            </a:ext>
          </a:extLst>
        </xdr:cNvPr>
        <xdr:cNvSpPr txBox="1"/>
      </xdr:nvSpPr>
      <xdr:spPr>
        <a:xfrm>
          <a:off x="3582044" y="6247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34942</xdr:rowOff>
    </xdr:from>
    <xdr:ext cx="405111" cy="259045"/>
    <xdr:sp macro="" textlink="">
      <xdr:nvSpPr>
        <xdr:cNvPr id="88" name="n_2mainValue【道路】&#10;有形固定資産減価償却率">
          <a:extLst>
            <a:ext uri="{FF2B5EF4-FFF2-40B4-BE49-F238E27FC236}">
              <a16:creationId xmlns:a16="http://schemas.microsoft.com/office/drawing/2014/main" id="{2594CC51-06EA-442A-BFB5-1CF19B63D3BF}"/>
            </a:ext>
          </a:extLst>
        </xdr:cNvPr>
        <xdr:cNvSpPr txBox="1"/>
      </xdr:nvSpPr>
      <xdr:spPr>
        <a:xfrm>
          <a:off x="2705744" y="6207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6367</xdr:rowOff>
    </xdr:from>
    <xdr:ext cx="405111" cy="259045"/>
    <xdr:sp macro="" textlink="">
      <xdr:nvSpPr>
        <xdr:cNvPr id="89" name="n_3mainValue【道路】&#10;有形固定資産減価償却率">
          <a:extLst>
            <a:ext uri="{FF2B5EF4-FFF2-40B4-BE49-F238E27FC236}">
              <a16:creationId xmlns:a16="http://schemas.microsoft.com/office/drawing/2014/main" id="{506F1D1D-3FB0-4CA3-8408-5CCD754886CA}"/>
            </a:ext>
          </a:extLst>
        </xdr:cNvPr>
        <xdr:cNvSpPr txBox="1"/>
      </xdr:nvSpPr>
      <xdr:spPr>
        <a:xfrm>
          <a:off x="1816744" y="6178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141622</xdr:rowOff>
    </xdr:from>
    <xdr:ext cx="405111" cy="259045"/>
    <xdr:sp macro="" textlink="">
      <xdr:nvSpPr>
        <xdr:cNvPr id="90" name="n_4mainValue【道路】&#10;有形固定資産減価償却率">
          <a:extLst>
            <a:ext uri="{FF2B5EF4-FFF2-40B4-BE49-F238E27FC236}">
              <a16:creationId xmlns:a16="http://schemas.microsoft.com/office/drawing/2014/main" id="{0FC7314E-ABBD-41B9-AC83-D17CEBE8BA7D}"/>
            </a:ext>
          </a:extLst>
        </xdr:cNvPr>
        <xdr:cNvSpPr txBox="1"/>
      </xdr:nvSpPr>
      <xdr:spPr>
        <a:xfrm>
          <a:off x="927744" y="6142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a:extLst>
            <a:ext uri="{FF2B5EF4-FFF2-40B4-BE49-F238E27FC236}">
              <a16:creationId xmlns:a16="http://schemas.microsoft.com/office/drawing/2014/main" id="{B3DDDB26-A782-429E-87AB-9EB48C2C79DF}"/>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a:extLst>
            <a:ext uri="{FF2B5EF4-FFF2-40B4-BE49-F238E27FC236}">
              <a16:creationId xmlns:a16="http://schemas.microsoft.com/office/drawing/2014/main" id="{0B1E2AF0-691D-415D-86FE-1C1BD41FDD85}"/>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a:extLst>
            <a:ext uri="{FF2B5EF4-FFF2-40B4-BE49-F238E27FC236}">
              <a16:creationId xmlns:a16="http://schemas.microsoft.com/office/drawing/2014/main" id="{DECC402E-12B0-4E95-987A-9789864F6AED}"/>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a:extLst>
            <a:ext uri="{FF2B5EF4-FFF2-40B4-BE49-F238E27FC236}">
              <a16:creationId xmlns:a16="http://schemas.microsoft.com/office/drawing/2014/main" id="{6CD7E5CB-7B02-4E25-AAB6-E955FF50D711}"/>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a:extLst>
            <a:ext uri="{FF2B5EF4-FFF2-40B4-BE49-F238E27FC236}">
              <a16:creationId xmlns:a16="http://schemas.microsoft.com/office/drawing/2014/main" id="{CC2253A9-21FB-4891-A715-1B772DEE9D4C}"/>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a:extLst>
            <a:ext uri="{FF2B5EF4-FFF2-40B4-BE49-F238E27FC236}">
              <a16:creationId xmlns:a16="http://schemas.microsoft.com/office/drawing/2014/main" id="{8BDD9DD1-D2ED-4E08-B45E-9CBC84FEF203}"/>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a:extLst>
            <a:ext uri="{FF2B5EF4-FFF2-40B4-BE49-F238E27FC236}">
              <a16:creationId xmlns:a16="http://schemas.microsoft.com/office/drawing/2014/main" id="{1F1F09B5-DE35-4D11-9345-7ADA287EE022}"/>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a:extLst>
            <a:ext uri="{FF2B5EF4-FFF2-40B4-BE49-F238E27FC236}">
              <a16:creationId xmlns:a16="http://schemas.microsoft.com/office/drawing/2014/main" id="{96AB334B-88C1-43CE-85E3-19B10134F3BE}"/>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a:extLst>
            <a:ext uri="{FF2B5EF4-FFF2-40B4-BE49-F238E27FC236}">
              <a16:creationId xmlns:a16="http://schemas.microsoft.com/office/drawing/2014/main" id="{5A32879F-AB36-4161-837E-B3D8F95F3BB3}"/>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27106D7E-CE7C-44A9-A142-C5901249D389}"/>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1" name="直線コネクタ 100">
          <a:extLst>
            <a:ext uri="{FF2B5EF4-FFF2-40B4-BE49-F238E27FC236}">
              <a16:creationId xmlns:a16="http://schemas.microsoft.com/office/drawing/2014/main" id="{CE64308A-778E-4D74-AC85-C10AEAF4A812}"/>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2" name="テキスト ボックス 101">
          <a:extLst>
            <a:ext uri="{FF2B5EF4-FFF2-40B4-BE49-F238E27FC236}">
              <a16:creationId xmlns:a16="http://schemas.microsoft.com/office/drawing/2014/main" id="{5AB1678B-892D-4CAE-887D-B0F6C4E53366}"/>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3" name="直線コネクタ 102">
          <a:extLst>
            <a:ext uri="{FF2B5EF4-FFF2-40B4-BE49-F238E27FC236}">
              <a16:creationId xmlns:a16="http://schemas.microsoft.com/office/drawing/2014/main" id="{D7012D56-682D-4535-B7B5-B3A0D80B930D}"/>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104" name="テキスト ボックス 103">
          <a:extLst>
            <a:ext uri="{FF2B5EF4-FFF2-40B4-BE49-F238E27FC236}">
              <a16:creationId xmlns:a16="http://schemas.microsoft.com/office/drawing/2014/main" id="{27CF178F-B630-4D5B-8D6D-A0A331D9F132}"/>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5" name="直線コネクタ 104">
          <a:extLst>
            <a:ext uri="{FF2B5EF4-FFF2-40B4-BE49-F238E27FC236}">
              <a16:creationId xmlns:a16="http://schemas.microsoft.com/office/drawing/2014/main" id="{E32EF244-14F6-4F51-B825-A75B2572827E}"/>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6" name="テキスト ボックス 105">
          <a:extLst>
            <a:ext uri="{FF2B5EF4-FFF2-40B4-BE49-F238E27FC236}">
              <a16:creationId xmlns:a16="http://schemas.microsoft.com/office/drawing/2014/main" id="{0B464215-9D35-4BAE-B6A3-E31F0CF0CE36}"/>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7" name="直線コネクタ 106">
          <a:extLst>
            <a:ext uri="{FF2B5EF4-FFF2-40B4-BE49-F238E27FC236}">
              <a16:creationId xmlns:a16="http://schemas.microsoft.com/office/drawing/2014/main" id="{88B14841-A840-46BD-9B47-BCA79A2DFEED}"/>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8" name="テキスト ボックス 107">
          <a:extLst>
            <a:ext uri="{FF2B5EF4-FFF2-40B4-BE49-F238E27FC236}">
              <a16:creationId xmlns:a16="http://schemas.microsoft.com/office/drawing/2014/main" id="{7278E3C8-B5E3-4C21-A9F3-60A132115F32}"/>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9" name="直線コネクタ 108">
          <a:extLst>
            <a:ext uri="{FF2B5EF4-FFF2-40B4-BE49-F238E27FC236}">
              <a16:creationId xmlns:a16="http://schemas.microsoft.com/office/drawing/2014/main" id="{13A4364A-172F-4451-916F-8A57B9983E94}"/>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32</xdr:row>
      <xdr:rowOff>86377</xdr:rowOff>
    </xdr:from>
    <xdr:ext cx="685572" cy="259045"/>
    <xdr:sp macro="" textlink="">
      <xdr:nvSpPr>
        <xdr:cNvPr id="110" name="テキスト ボックス 109">
          <a:extLst>
            <a:ext uri="{FF2B5EF4-FFF2-40B4-BE49-F238E27FC236}">
              <a16:creationId xmlns:a16="http://schemas.microsoft.com/office/drawing/2014/main" id="{37DA0B2D-D42F-49E7-A9E6-840D724FD32C}"/>
            </a:ext>
          </a:extLst>
        </xdr:cNvPr>
        <xdr:cNvSpPr txBox="1"/>
      </xdr:nvSpPr>
      <xdr:spPr>
        <a:xfrm>
          <a:off x="5918428" y="557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1" name="直線コネクタ 110">
          <a:extLst>
            <a:ext uri="{FF2B5EF4-FFF2-40B4-BE49-F238E27FC236}">
              <a16:creationId xmlns:a16="http://schemas.microsoft.com/office/drawing/2014/main" id="{36F0F37B-5ED5-4B67-97B0-A50F6E5F01F0}"/>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12" name="テキスト ボックス 111">
          <a:extLst>
            <a:ext uri="{FF2B5EF4-FFF2-40B4-BE49-F238E27FC236}">
              <a16:creationId xmlns:a16="http://schemas.microsoft.com/office/drawing/2014/main" id="{34F3237A-E575-437E-BAD0-1DFA69349C96}"/>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3" name="【道路】&#10;一人当たり延長グラフ枠">
          <a:extLst>
            <a:ext uri="{FF2B5EF4-FFF2-40B4-BE49-F238E27FC236}">
              <a16:creationId xmlns:a16="http://schemas.microsoft.com/office/drawing/2014/main" id="{5A09E768-36E9-47FA-BD4F-30C8EDF6084F}"/>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127707</xdr:rowOff>
    </xdr:from>
    <xdr:to>
      <xdr:col>54</xdr:col>
      <xdr:colOff>189865</xdr:colOff>
      <xdr:row>42</xdr:row>
      <xdr:rowOff>12443</xdr:rowOff>
    </xdr:to>
    <xdr:cxnSp macro="">
      <xdr:nvCxnSpPr>
        <xdr:cNvPr id="114" name="直線コネクタ 113">
          <a:extLst>
            <a:ext uri="{FF2B5EF4-FFF2-40B4-BE49-F238E27FC236}">
              <a16:creationId xmlns:a16="http://schemas.microsoft.com/office/drawing/2014/main" id="{BA5C0DE0-6BE5-457C-9FF6-262106997394}"/>
            </a:ext>
          </a:extLst>
        </xdr:cNvPr>
        <xdr:cNvCxnSpPr/>
      </xdr:nvCxnSpPr>
      <xdr:spPr>
        <a:xfrm flipV="1">
          <a:off x="10476865" y="5785557"/>
          <a:ext cx="0" cy="14277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16270</xdr:rowOff>
    </xdr:from>
    <xdr:ext cx="534377" cy="259045"/>
    <xdr:sp macro="" textlink="">
      <xdr:nvSpPr>
        <xdr:cNvPr id="115" name="【道路】&#10;一人当たり延長最小値テキスト">
          <a:extLst>
            <a:ext uri="{FF2B5EF4-FFF2-40B4-BE49-F238E27FC236}">
              <a16:creationId xmlns:a16="http://schemas.microsoft.com/office/drawing/2014/main" id="{D73F6165-5AC1-4163-A33A-B2D72152197E}"/>
            </a:ext>
          </a:extLst>
        </xdr:cNvPr>
        <xdr:cNvSpPr txBox="1"/>
      </xdr:nvSpPr>
      <xdr:spPr>
        <a:xfrm>
          <a:off x="10515600" y="72171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12443</xdr:rowOff>
    </xdr:from>
    <xdr:to>
      <xdr:col>55</xdr:col>
      <xdr:colOff>88900</xdr:colOff>
      <xdr:row>42</xdr:row>
      <xdr:rowOff>12443</xdr:rowOff>
    </xdr:to>
    <xdr:cxnSp macro="">
      <xdr:nvCxnSpPr>
        <xdr:cNvPr id="116" name="直線コネクタ 115">
          <a:extLst>
            <a:ext uri="{FF2B5EF4-FFF2-40B4-BE49-F238E27FC236}">
              <a16:creationId xmlns:a16="http://schemas.microsoft.com/office/drawing/2014/main" id="{9BDC0C9A-969F-46FD-B497-ECD759CB7C66}"/>
            </a:ext>
          </a:extLst>
        </xdr:cNvPr>
        <xdr:cNvCxnSpPr/>
      </xdr:nvCxnSpPr>
      <xdr:spPr>
        <a:xfrm>
          <a:off x="10388600" y="72133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74384</xdr:rowOff>
    </xdr:from>
    <xdr:ext cx="690189" cy="259045"/>
    <xdr:sp macro="" textlink="">
      <xdr:nvSpPr>
        <xdr:cNvPr id="117" name="【道路】&#10;一人当たり延長最大値テキスト">
          <a:extLst>
            <a:ext uri="{FF2B5EF4-FFF2-40B4-BE49-F238E27FC236}">
              <a16:creationId xmlns:a16="http://schemas.microsoft.com/office/drawing/2014/main" id="{98677BAF-CB75-4492-B70C-CDEDB26516FD}"/>
            </a:ext>
          </a:extLst>
        </xdr:cNvPr>
        <xdr:cNvSpPr txBox="1"/>
      </xdr:nvSpPr>
      <xdr:spPr>
        <a:xfrm>
          <a:off x="10515600" y="55607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1,144.443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127707</xdr:rowOff>
    </xdr:from>
    <xdr:to>
      <xdr:col>55</xdr:col>
      <xdr:colOff>88900</xdr:colOff>
      <xdr:row>33</xdr:row>
      <xdr:rowOff>127707</xdr:rowOff>
    </xdr:to>
    <xdr:cxnSp macro="">
      <xdr:nvCxnSpPr>
        <xdr:cNvPr id="118" name="直線コネクタ 117">
          <a:extLst>
            <a:ext uri="{FF2B5EF4-FFF2-40B4-BE49-F238E27FC236}">
              <a16:creationId xmlns:a16="http://schemas.microsoft.com/office/drawing/2014/main" id="{3C6AA51D-97AA-461A-95BF-51983FF97001}"/>
            </a:ext>
          </a:extLst>
        </xdr:cNvPr>
        <xdr:cNvCxnSpPr/>
      </xdr:nvCxnSpPr>
      <xdr:spPr>
        <a:xfrm>
          <a:off x="10388600" y="5785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71322</xdr:rowOff>
    </xdr:from>
    <xdr:ext cx="534377" cy="259045"/>
    <xdr:sp macro="" textlink="">
      <xdr:nvSpPr>
        <xdr:cNvPr id="119" name="【道路】&#10;一人当たり延長平均値テキスト">
          <a:extLst>
            <a:ext uri="{FF2B5EF4-FFF2-40B4-BE49-F238E27FC236}">
              <a16:creationId xmlns:a16="http://schemas.microsoft.com/office/drawing/2014/main" id="{A5C56094-9118-4435-B9D2-D5F97BDFCB08}"/>
            </a:ext>
          </a:extLst>
        </xdr:cNvPr>
        <xdr:cNvSpPr txBox="1"/>
      </xdr:nvSpPr>
      <xdr:spPr>
        <a:xfrm>
          <a:off x="10515600" y="69293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86.854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48445</xdr:rowOff>
    </xdr:from>
    <xdr:to>
      <xdr:col>55</xdr:col>
      <xdr:colOff>50800</xdr:colOff>
      <xdr:row>41</xdr:row>
      <xdr:rowOff>150045</xdr:rowOff>
    </xdr:to>
    <xdr:sp macro="" textlink="">
      <xdr:nvSpPr>
        <xdr:cNvPr id="120" name="フローチャート: 判断 119">
          <a:extLst>
            <a:ext uri="{FF2B5EF4-FFF2-40B4-BE49-F238E27FC236}">
              <a16:creationId xmlns:a16="http://schemas.microsoft.com/office/drawing/2014/main" id="{3C3199B5-7511-4CB0-B9E4-00EEF6FE0D87}"/>
            </a:ext>
          </a:extLst>
        </xdr:cNvPr>
        <xdr:cNvSpPr/>
      </xdr:nvSpPr>
      <xdr:spPr>
        <a:xfrm>
          <a:off x="10426700" y="7077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41</xdr:row>
      <xdr:rowOff>53844</xdr:rowOff>
    </xdr:from>
    <xdr:to>
      <xdr:col>50</xdr:col>
      <xdr:colOff>165100</xdr:colOff>
      <xdr:row>41</xdr:row>
      <xdr:rowOff>155444</xdr:rowOff>
    </xdr:to>
    <xdr:sp macro="" textlink="">
      <xdr:nvSpPr>
        <xdr:cNvPr id="121" name="フローチャート: 判断 120">
          <a:extLst>
            <a:ext uri="{FF2B5EF4-FFF2-40B4-BE49-F238E27FC236}">
              <a16:creationId xmlns:a16="http://schemas.microsoft.com/office/drawing/2014/main" id="{AB7AED89-41E8-4D20-8B7B-D5C572E842D3}"/>
            </a:ext>
          </a:extLst>
        </xdr:cNvPr>
        <xdr:cNvSpPr/>
      </xdr:nvSpPr>
      <xdr:spPr>
        <a:xfrm>
          <a:off x="9588500" y="7083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41</xdr:row>
      <xdr:rowOff>57858</xdr:rowOff>
    </xdr:from>
    <xdr:to>
      <xdr:col>46</xdr:col>
      <xdr:colOff>38100</xdr:colOff>
      <xdr:row>41</xdr:row>
      <xdr:rowOff>159458</xdr:rowOff>
    </xdr:to>
    <xdr:sp macro="" textlink="">
      <xdr:nvSpPr>
        <xdr:cNvPr id="122" name="フローチャート: 判断 121">
          <a:extLst>
            <a:ext uri="{FF2B5EF4-FFF2-40B4-BE49-F238E27FC236}">
              <a16:creationId xmlns:a16="http://schemas.microsoft.com/office/drawing/2014/main" id="{E6B13233-FEA6-436E-B69E-487D8E78CFDA}"/>
            </a:ext>
          </a:extLst>
        </xdr:cNvPr>
        <xdr:cNvSpPr/>
      </xdr:nvSpPr>
      <xdr:spPr>
        <a:xfrm>
          <a:off x="8699500" y="7087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41</xdr:row>
      <xdr:rowOff>55887</xdr:rowOff>
    </xdr:from>
    <xdr:to>
      <xdr:col>41</xdr:col>
      <xdr:colOff>101600</xdr:colOff>
      <xdr:row>41</xdr:row>
      <xdr:rowOff>157487</xdr:rowOff>
    </xdr:to>
    <xdr:sp macro="" textlink="">
      <xdr:nvSpPr>
        <xdr:cNvPr id="123" name="フローチャート: 判断 122">
          <a:extLst>
            <a:ext uri="{FF2B5EF4-FFF2-40B4-BE49-F238E27FC236}">
              <a16:creationId xmlns:a16="http://schemas.microsoft.com/office/drawing/2014/main" id="{4954CF38-D2D5-495D-BF11-6BBB53498A1E}"/>
            </a:ext>
          </a:extLst>
        </xdr:cNvPr>
        <xdr:cNvSpPr/>
      </xdr:nvSpPr>
      <xdr:spPr>
        <a:xfrm>
          <a:off x="7810500" y="7085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41</xdr:row>
      <xdr:rowOff>86602</xdr:rowOff>
    </xdr:from>
    <xdr:to>
      <xdr:col>36</xdr:col>
      <xdr:colOff>165100</xdr:colOff>
      <xdr:row>42</xdr:row>
      <xdr:rowOff>16752</xdr:rowOff>
    </xdr:to>
    <xdr:sp macro="" textlink="">
      <xdr:nvSpPr>
        <xdr:cNvPr id="124" name="フローチャート: 判断 123">
          <a:extLst>
            <a:ext uri="{FF2B5EF4-FFF2-40B4-BE49-F238E27FC236}">
              <a16:creationId xmlns:a16="http://schemas.microsoft.com/office/drawing/2014/main" id="{8EE7FCFD-49A2-4BAC-B706-09C7596DBBFD}"/>
            </a:ext>
          </a:extLst>
        </xdr:cNvPr>
        <xdr:cNvSpPr/>
      </xdr:nvSpPr>
      <xdr:spPr>
        <a:xfrm>
          <a:off x="6921500" y="7116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32E5388C-F8FA-4481-BDC7-CE77AD3D69B2}"/>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D4E01B38-7ED5-4D0E-BC5E-D8E3AEF9C2B9}"/>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32E47363-84A9-4BD3-AA22-33967DDDEDFD}"/>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15BBF446-7801-492B-9C75-F08F37673877}"/>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CE71B9EF-FD4F-4626-9484-01F60980DEAE}"/>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89670</xdr:rowOff>
    </xdr:from>
    <xdr:to>
      <xdr:col>55</xdr:col>
      <xdr:colOff>50800</xdr:colOff>
      <xdr:row>42</xdr:row>
      <xdr:rowOff>19820</xdr:rowOff>
    </xdr:to>
    <xdr:sp macro="" textlink="">
      <xdr:nvSpPr>
        <xdr:cNvPr id="130" name="楕円 129">
          <a:extLst>
            <a:ext uri="{FF2B5EF4-FFF2-40B4-BE49-F238E27FC236}">
              <a16:creationId xmlns:a16="http://schemas.microsoft.com/office/drawing/2014/main" id="{4EF2E1F3-224A-4360-BD9E-BFC5B919852C}"/>
            </a:ext>
          </a:extLst>
        </xdr:cNvPr>
        <xdr:cNvSpPr/>
      </xdr:nvSpPr>
      <xdr:spPr>
        <a:xfrm>
          <a:off x="10426700" y="711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41</xdr:row>
      <xdr:rowOff>26873</xdr:rowOff>
    </xdr:from>
    <xdr:ext cx="534377" cy="259045"/>
    <xdr:sp macro="" textlink="">
      <xdr:nvSpPr>
        <xdr:cNvPr id="131" name="【道路】&#10;一人当たり延長該当値テキスト">
          <a:extLst>
            <a:ext uri="{FF2B5EF4-FFF2-40B4-BE49-F238E27FC236}">
              <a16:creationId xmlns:a16="http://schemas.microsoft.com/office/drawing/2014/main" id="{AAA6361F-7982-434A-9536-0EE26CF4E1E3}"/>
            </a:ext>
          </a:extLst>
        </xdr:cNvPr>
        <xdr:cNvSpPr txBox="1"/>
      </xdr:nvSpPr>
      <xdr:spPr>
        <a:xfrm>
          <a:off x="10515600" y="70563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91611</xdr:rowOff>
    </xdr:from>
    <xdr:to>
      <xdr:col>50</xdr:col>
      <xdr:colOff>165100</xdr:colOff>
      <xdr:row>42</xdr:row>
      <xdr:rowOff>21761</xdr:rowOff>
    </xdr:to>
    <xdr:sp macro="" textlink="">
      <xdr:nvSpPr>
        <xdr:cNvPr id="132" name="楕円 131">
          <a:extLst>
            <a:ext uri="{FF2B5EF4-FFF2-40B4-BE49-F238E27FC236}">
              <a16:creationId xmlns:a16="http://schemas.microsoft.com/office/drawing/2014/main" id="{C8EF4EF2-016D-4AB7-8145-28048F61BA55}"/>
            </a:ext>
          </a:extLst>
        </xdr:cNvPr>
        <xdr:cNvSpPr/>
      </xdr:nvSpPr>
      <xdr:spPr>
        <a:xfrm>
          <a:off x="9588500" y="7121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140470</xdr:rowOff>
    </xdr:from>
    <xdr:to>
      <xdr:col>55</xdr:col>
      <xdr:colOff>0</xdr:colOff>
      <xdr:row>41</xdr:row>
      <xdr:rowOff>142411</xdr:rowOff>
    </xdr:to>
    <xdr:cxnSp macro="">
      <xdr:nvCxnSpPr>
        <xdr:cNvPr id="133" name="直線コネクタ 132">
          <a:extLst>
            <a:ext uri="{FF2B5EF4-FFF2-40B4-BE49-F238E27FC236}">
              <a16:creationId xmlns:a16="http://schemas.microsoft.com/office/drawing/2014/main" id="{A23B4356-2908-4D9D-9496-414A36AFA570}"/>
            </a:ext>
          </a:extLst>
        </xdr:cNvPr>
        <xdr:cNvCxnSpPr/>
      </xdr:nvCxnSpPr>
      <xdr:spPr>
        <a:xfrm flipV="1">
          <a:off x="9639300" y="7169920"/>
          <a:ext cx="838200" cy="1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92974</xdr:rowOff>
    </xdr:from>
    <xdr:to>
      <xdr:col>46</xdr:col>
      <xdr:colOff>38100</xdr:colOff>
      <xdr:row>42</xdr:row>
      <xdr:rowOff>23124</xdr:rowOff>
    </xdr:to>
    <xdr:sp macro="" textlink="">
      <xdr:nvSpPr>
        <xdr:cNvPr id="134" name="楕円 133">
          <a:extLst>
            <a:ext uri="{FF2B5EF4-FFF2-40B4-BE49-F238E27FC236}">
              <a16:creationId xmlns:a16="http://schemas.microsoft.com/office/drawing/2014/main" id="{B73FCB32-15FA-474F-BF7A-7DDD170F57B1}"/>
            </a:ext>
          </a:extLst>
        </xdr:cNvPr>
        <xdr:cNvSpPr/>
      </xdr:nvSpPr>
      <xdr:spPr>
        <a:xfrm>
          <a:off x="8699500" y="7122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142411</xdr:rowOff>
    </xdr:from>
    <xdr:to>
      <xdr:col>50</xdr:col>
      <xdr:colOff>114300</xdr:colOff>
      <xdr:row>41</xdr:row>
      <xdr:rowOff>143774</xdr:rowOff>
    </xdr:to>
    <xdr:cxnSp macro="">
      <xdr:nvCxnSpPr>
        <xdr:cNvPr id="135" name="直線コネクタ 134">
          <a:extLst>
            <a:ext uri="{FF2B5EF4-FFF2-40B4-BE49-F238E27FC236}">
              <a16:creationId xmlns:a16="http://schemas.microsoft.com/office/drawing/2014/main" id="{EB312F4C-79A8-49BC-9F8D-03600AC814FD}"/>
            </a:ext>
          </a:extLst>
        </xdr:cNvPr>
        <xdr:cNvCxnSpPr/>
      </xdr:nvCxnSpPr>
      <xdr:spPr>
        <a:xfrm flipV="1">
          <a:off x="8750300" y="7171861"/>
          <a:ext cx="889000" cy="1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94827</xdr:rowOff>
    </xdr:from>
    <xdr:to>
      <xdr:col>41</xdr:col>
      <xdr:colOff>101600</xdr:colOff>
      <xdr:row>42</xdr:row>
      <xdr:rowOff>24977</xdr:rowOff>
    </xdr:to>
    <xdr:sp macro="" textlink="">
      <xdr:nvSpPr>
        <xdr:cNvPr id="136" name="楕円 135">
          <a:extLst>
            <a:ext uri="{FF2B5EF4-FFF2-40B4-BE49-F238E27FC236}">
              <a16:creationId xmlns:a16="http://schemas.microsoft.com/office/drawing/2014/main" id="{5DF788D5-5DF2-49F8-8520-D397373831FE}"/>
            </a:ext>
          </a:extLst>
        </xdr:cNvPr>
        <xdr:cNvSpPr/>
      </xdr:nvSpPr>
      <xdr:spPr>
        <a:xfrm>
          <a:off x="7810500" y="7124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143774</xdr:rowOff>
    </xdr:from>
    <xdr:to>
      <xdr:col>45</xdr:col>
      <xdr:colOff>177800</xdr:colOff>
      <xdr:row>41</xdr:row>
      <xdr:rowOff>145627</xdr:rowOff>
    </xdr:to>
    <xdr:cxnSp macro="">
      <xdr:nvCxnSpPr>
        <xdr:cNvPr id="137" name="直線コネクタ 136">
          <a:extLst>
            <a:ext uri="{FF2B5EF4-FFF2-40B4-BE49-F238E27FC236}">
              <a16:creationId xmlns:a16="http://schemas.microsoft.com/office/drawing/2014/main" id="{F8BD20D0-F5D3-4DAB-B448-4EADE493566A}"/>
            </a:ext>
          </a:extLst>
        </xdr:cNvPr>
        <xdr:cNvCxnSpPr/>
      </xdr:nvCxnSpPr>
      <xdr:spPr>
        <a:xfrm flipV="1">
          <a:off x="7861300" y="7173224"/>
          <a:ext cx="889000" cy="1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96704</xdr:rowOff>
    </xdr:from>
    <xdr:to>
      <xdr:col>36</xdr:col>
      <xdr:colOff>165100</xdr:colOff>
      <xdr:row>42</xdr:row>
      <xdr:rowOff>26854</xdr:rowOff>
    </xdr:to>
    <xdr:sp macro="" textlink="">
      <xdr:nvSpPr>
        <xdr:cNvPr id="138" name="楕円 137">
          <a:extLst>
            <a:ext uri="{FF2B5EF4-FFF2-40B4-BE49-F238E27FC236}">
              <a16:creationId xmlns:a16="http://schemas.microsoft.com/office/drawing/2014/main" id="{CCB89B9D-0AE9-4290-A122-E219DA4B1D68}"/>
            </a:ext>
          </a:extLst>
        </xdr:cNvPr>
        <xdr:cNvSpPr/>
      </xdr:nvSpPr>
      <xdr:spPr>
        <a:xfrm>
          <a:off x="6921500" y="7126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145627</xdr:rowOff>
    </xdr:from>
    <xdr:to>
      <xdr:col>41</xdr:col>
      <xdr:colOff>50800</xdr:colOff>
      <xdr:row>41</xdr:row>
      <xdr:rowOff>147504</xdr:rowOff>
    </xdr:to>
    <xdr:cxnSp macro="">
      <xdr:nvCxnSpPr>
        <xdr:cNvPr id="139" name="直線コネクタ 138">
          <a:extLst>
            <a:ext uri="{FF2B5EF4-FFF2-40B4-BE49-F238E27FC236}">
              <a16:creationId xmlns:a16="http://schemas.microsoft.com/office/drawing/2014/main" id="{345D02CB-E561-4278-A58A-39B83C7F7434}"/>
            </a:ext>
          </a:extLst>
        </xdr:cNvPr>
        <xdr:cNvCxnSpPr/>
      </xdr:nvCxnSpPr>
      <xdr:spPr>
        <a:xfrm flipV="1">
          <a:off x="6972300" y="7175077"/>
          <a:ext cx="889000" cy="1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40</xdr:row>
      <xdr:rowOff>521</xdr:rowOff>
    </xdr:from>
    <xdr:ext cx="534377" cy="259045"/>
    <xdr:sp macro="" textlink="">
      <xdr:nvSpPr>
        <xdr:cNvPr id="140" name="n_1aveValue【道路】&#10;一人当たり延長">
          <a:extLst>
            <a:ext uri="{FF2B5EF4-FFF2-40B4-BE49-F238E27FC236}">
              <a16:creationId xmlns:a16="http://schemas.microsoft.com/office/drawing/2014/main" id="{59443518-97BA-4871-B501-4CC4C88FD1DB}"/>
            </a:ext>
          </a:extLst>
        </xdr:cNvPr>
        <xdr:cNvSpPr txBox="1"/>
      </xdr:nvSpPr>
      <xdr:spPr>
        <a:xfrm>
          <a:off x="9359411" y="6858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4535</xdr:rowOff>
    </xdr:from>
    <xdr:ext cx="534377" cy="259045"/>
    <xdr:sp macro="" textlink="">
      <xdr:nvSpPr>
        <xdr:cNvPr id="141" name="n_2aveValue【道路】&#10;一人当たり延長">
          <a:extLst>
            <a:ext uri="{FF2B5EF4-FFF2-40B4-BE49-F238E27FC236}">
              <a16:creationId xmlns:a16="http://schemas.microsoft.com/office/drawing/2014/main" id="{15C1BB43-3AB6-4807-972C-EE8776C07ABA}"/>
            </a:ext>
          </a:extLst>
        </xdr:cNvPr>
        <xdr:cNvSpPr txBox="1"/>
      </xdr:nvSpPr>
      <xdr:spPr>
        <a:xfrm>
          <a:off x="8483111" y="6862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40</xdr:row>
      <xdr:rowOff>2564</xdr:rowOff>
    </xdr:from>
    <xdr:ext cx="534377" cy="259045"/>
    <xdr:sp macro="" textlink="">
      <xdr:nvSpPr>
        <xdr:cNvPr id="142" name="n_3aveValue【道路】&#10;一人当たり延長">
          <a:extLst>
            <a:ext uri="{FF2B5EF4-FFF2-40B4-BE49-F238E27FC236}">
              <a16:creationId xmlns:a16="http://schemas.microsoft.com/office/drawing/2014/main" id="{2657B1C9-4040-4AB6-B6C5-6AE833D18215}"/>
            </a:ext>
          </a:extLst>
        </xdr:cNvPr>
        <xdr:cNvSpPr txBox="1"/>
      </xdr:nvSpPr>
      <xdr:spPr>
        <a:xfrm>
          <a:off x="7594111" y="6860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80.995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40</xdr:row>
      <xdr:rowOff>33279</xdr:rowOff>
    </xdr:from>
    <xdr:ext cx="534377" cy="259045"/>
    <xdr:sp macro="" textlink="">
      <xdr:nvSpPr>
        <xdr:cNvPr id="143" name="n_4aveValue【道路】&#10;一人当たり延長">
          <a:extLst>
            <a:ext uri="{FF2B5EF4-FFF2-40B4-BE49-F238E27FC236}">
              <a16:creationId xmlns:a16="http://schemas.microsoft.com/office/drawing/2014/main" id="{4F6231FF-84FB-41F5-A941-3CF59A72F58D}"/>
            </a:ext>
          </a:extLst>
        </xdr:cNvPr>
        <xdr:cNvSpPr txBox="1"/>
      </xdr:nvSpPr>
      <xdr:spPr>
        <a:xfrm>
          <a:off x="6705111" y="6891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12888</xdr:rowOff>
    </xdr:from>
    <xdr:ext cx="534377" cy="259045"/>
    <xdr:sp macro="" textlink="">
      <xdr:nvSpPr>
        <xdr:cNvPr id="144" name="n_1mainValue【道路】&#10;一人当たり延長">
          <a:extLst>
            <a:ext uri="{FF2B5EF4-FFF2-40B4-BE49-F238E27FC236}">
              <a16:creationId xmlns:a16="http://schemas.microsoft.com/office/drawing/2014/main" id="{8625B3FB-FE35-4292-9215-731975CF157E}"/>
            </a:ext>
          </a:extLst>
        </xdr:cNvPr>
        <xdr:cNvSpPr txBox="1"/>
      </xdr:nvSpPr>
      <xdr:spPr>
        <a:xfrm>
          <a:off x="9359411" y="7213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42</xdr:row>
      <xdr:rowOff>14251</xdr:rowOff>
    </xdr:from>
    <xdr:ext cx="534377" cy="259045"/>
    <xdr:sp macro="" textlink="">
      <xdr:nvSpPr>
        <xdr:cNvPr id="145" name="n_2mainValue【道路】&#10;一人当たり延長">
          <a:extLst>
            <a:ext uri="{FF2B5EF4-FFF2-40B4-BE49-F238E27FC236}">
              <a16:creationId xmlns:a16="http://schemas.microsoft.com/office/drawing/2014/main" id="{FA0CFDFA-410E-4E4B-B238-970A7EA991DF}"/>
            </a:ext>
          </a:extLst>
        </xdr:cNvPr>
        <xdr:cNvSpPr txBox="1"/>
      </xdr:nvSpPr>
      <xdr:spPr>
        <a:xfrm>
          <a:off x="8483111" y="72151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42</xdr:row>
      <xdr:rowOff>16104</xdr:rowOff>
    </xdr:from>
    <xdr:ext cx="534377" cy="259045"/>
    <xdr:sp macro="" textlink="">
      <xdr:nvSpPr>
        <xdr:cNvPr id="146" name="n_3mainValue【道路】&#10;一人当たり延長">
          <a:extLst>
            <a:ext uri="{FF2B5EF4-FFF2-40B4-BE49-F238E27FC236}">
              <a16:creationId xmlns:a16="http://schemas.microsoft.com/office/drawing/2014/main" id="{F690C39C-B726-4366-819D-26C5E1FE14F4}"/>
            </a:ext>
          </a:extLst>
        </xdr:cNvPr>
        <xdr:cNvSpPr txBox="1"/>
      </xdr:nvSpPr>
      <xdr:spPr>
        <a:xfrm>
          <a:off x="7594111" y="72170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42</xdr:row>
      <xdr:rowOff>17981</xdr:rowOff>
    </xdr:from>
    <xdr:ext cx="534377" cy="259045"/>
    <xdr:sp macro="" textlink="">
      <xdr:nvSpPr>
        <xdr:cNvPr id="147" name="n_4mainValue【道路】&#10;一人当たり延長">
          <a:extLst>
            <a:ext uri="{FF2B5EF4-FFF2-40B4-BE49-F238E27FC236}">
              <a16:creationId xmlns:a16="http://schemas.microsoft.com/office/drawing/2014/main" id="{DC5BAF0E-0CD4-415A-8B62-3287F55B247B}"/>
            </a:ext>
          </a:extLst>
        </xdr:cNvPr>
        <xdr:cNvSpPr txBox="1"/>
      </xdr:nvSpPr>
      <xdr:spPr>
        <a:xfrm>
          <a:off x="6705111" y="72188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8" name="正方形/長方形 147">
          <a:extLst>
            <a:ext uri="{FF2B5EF4-FFF2-40B4-BE49-F238E27FC236}">
              <a16:creationId xmlns:a16="http://schemas.microsoft.com/office/drawing/2014/main" id="{2585DD27-5437-4BE6-A64D-F25860344AD7}"/>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9" name="正方形/長方形 148">
          <a:extLst>
            <a:ext uri="{FF2B5EF4-FFF2-40B4-BE49-F238E27FC236}">
              <a16:creationId xmlns:a16="http://schemas.microsoft.com/office/drawing/2014/main" id="{D92E0E1C-4382-4DB9-9941-E3D76C4D3DBC}"/>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0" name="正方形/長方形 149">
          <a:extLst>
            <a:ext uri="{FF2B5EF4-FFF2-40B4-BE49-F238E27FC236}">
              <a16:creationId xmlns:a16="http://schemas.microsoft.com/office/drawing/2014/main" id="{8C45765F-B8E3-47FB-B461-3BFA73C4BB3A}"/>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1" name="正方形/長方形 150">
          <a:extLst>
            <a:ext uri="{FF2B5EF4-FFF2-40B4-BE49-F238E27FC236}">
              <a16:creationId xmlns:a16="http://schemas.microsoft.com/office/drawing/2014/main" id="{C3FEEEFE-BC75-417E-9DA3-4689DE11A7DC}"/>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2" name="正方形/長方形 151">
          <a:extLst>
            <a:ext uri="{FF2B5EF4-FFF2-40B4-BE49-F238E27FC236}">
              <a16:creationId xmlns:a16="http://schemas.microsoft.com/office/drawing/2014/main" id="{D141E5D2-7828-4359-AFBF-DC2CC66CAB22}"/>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3" name="正方形/長方形 152">
          <a:extLst>
            <a:ext uri="{FF2B5EF4-FFF2-40B4-BE49-F238E27FC236}">
              <a16:creationId xmlns:a16="http://schemas.microsoft.com/office/drawing/2014/main" id="{0B1CD0A6-0CAF-4483-BB18-9E1E99478CDB}"/>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4" name="正方形/長方形 153">
          <a:extLst>
            <a:ext uri="{FF2B5EF4-FFF2-40B4-BE49-F238E27FC236}">
              <a16:creationId xmlns:a16="http://schemas.microsoft.com/office/drawing/2014/main" id="{2D0EB410-CFA1-4F17-9DCF-BCD97314377C}"/>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5" name="正方形/長方形 154">
          <a:extLst>
            <a:ext uri="{FF2B5EF4-FFF2-40B4-BE49-F238E27FC236}">
              <a16:creationId xmlns:a16="http://schemas.microsoft.com/office/drawing/2014/main" id="{BF13D984-198C-4EFD-AAB2-5F4585CB9A58}"/>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6" name="テキスト ボックス 155">
          <a:extLst>
            <a:ext uri="{FF2B5EF4-FFF2-40B4-BE49-F238E27FC236}">
              <a16:creationId xmlns:a16="http://schemas.microsoft.com/office/drawing/2014/main" id="{F86EEE49-A950-4C9B-A3F2-12A939B68698}"/>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7" name="直線コネクタ 156">
          <a:extLst>
            <a:ext uri="{FF2B5EF4-FFF2-40B4-BE49-F238E27FC236}">
              <a16:creationId xmlns:a16="http://schemas.microsoft.com/office/drawing/2014/main" id="{75A55EA5-BA28-4FD8-A0CB-E09479F90665}"/>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8" name="テキスト ボックス 157">
          <a:extLst>
            <a:ext uri="{FF2B5EF4-FFF2-40B4-BE49-F238E27FC236}">
              <a16:creationId xmlns:a16="http://schemas.microsoft.com/office/drawing/2014/main" id="{B42E131D-35E7-4467-B5DA-FC5394702EF9}"/>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9" name="直線コネクタ 158">
          <a:extLst>
            <a:ext uri="{FF2B5EF4-FFF2-40B4-BE49-F238E27FC236}">
              <a16:creationId xmlns:a16="http://schemas.microsoft.com/office/drawing/2014/main" id="{18D99C12-2622-4C78-8F5B-639FAEF7F1F5}"/>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0" name="テキスト ボックス 159">
          <a:extLst>
            <a:ext uri="{FF2B5EF4-FFF2-40B4-BE49-F238E27FC236}">
              <a16:creationId xmlns:a16="http://schemas.microsoft.com/office/drawing/2014/main" id="{B54A80D8-AAE3-48C6-84A9-E53125E3405A}"/>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1" name="直線コネクタ 160">
          <a:extLst>
            <a:ext uri="{FF2B5EF4-FFF2-40B4-BE49-F238E27FC236}">
              <a16:creationId xmlns:a16="http://schemas.microsoft.com/office/drawing/2014/main" id="{4AF0FA89-4267-46B1-820A-F8E2905E671A}"/>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2" name="テキスト ボックス 161">
          <a:extLst>
            <a:ext uri="{FF2B5EF4-FFF2-40B4-BE49-F238E27FC236}">
              <a16:creationId xmlns:a16="http://schemas.microsoft.com/office/drawing/2014/main" id="{024CE5BE-DB62-46FF-953D-405BE2C19912}"/>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3" name="直線コネクタ 162">
          <a:extLst>
            <a:ext uri="{FF2B5EF4-FFF2-40B4-BE49-F238E27FC236}">
              <a16:creationId xmlns:a16="http://schemas.microsoft.com/office/drawing/2014/main" id="{B808B1C9-446F-4B26-A39F-4B17C6F0F2CC}"/>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4" name="テキスト ボックス 163">
          <a:extLst>
            <a:ext uri="{FF2B5EF4-FFF2-40B4-BE49-F238E27FC236}">
              <a16:creationId xmlns:a16="http://schemas.microsoft.com/office/drawing/2014/main" id="{19B57CE7-CFC7-4103-A267-71F01EDF1B38}"/>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5" name="直線コネクタ 164">
          <a:extLst>
            <a:ext uri="{FF2B5EF4-FFF2-40B4-BE49-F238E27FC236}">
              <a16:creationId xmlns:a16="http://schemas.microsoft.com/office/drawing/2014/main" id="{B654F081-52CD-48C9-ABA0-3B96339D94F9}"/>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6" name="テキスト ボックス 165">
          <a:extLst>
            <a:ext uri="{FF2B5EF4-FFF2-40B4-BE49-F238E27FC236}">
              <a16:creationId xmlns:a16="http://schemas.microsoft.com/office/drawing/2014/main" id="{0ED2DFBF-A1FE-4524-A08A-BB6AAA3E5819}"/>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7" name="直線コネクタ 166">
          <a:extLst>
            <a:ext uri="{FF2B5EF4-FFF2-40B4-BE49-F238E27FC236}">
              <a16:creationId xmlns:a16="http://schemas.microsoft.com/office/drawing/2014/main" id="{6B857C0E-C657-4F95-B3E9-B7DCC7A5B8AB}"/>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8" name="テキスト ボックス 167">
          <a:extLst>
            <a:ext uri="{FF2B5EF4-FFF2-40B4-BE49-F238E27FC236}">
              <a16:creationId xmlns:a16="http://schemas.microsoft.com/office/drawing/2014/main" id="{50B7B2E3-0FAC-439E-8E1F-D8F06CBF791C}"/>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9" name="直線コネクタ 168">
          <a:extLst>
            <a:ext uri="{FF2B5EF4-FFF2-40B4-BE49-F238E27FC236}">
              <a16:creationId xmlns:a16="http://schemas.microsoft.com/office/drawing/2014/main" id="{673F7F63-C84C-4C81-85DD-51F43B8411F5}"/>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0" name="テキスト ボックス 169">
          <a:extLst>
            <a:ext uri="{FF2B5EF4-FFF2-40B4-BE49-F238E27FC236}">
              <a16:creationId xmlns:a16="http://schemas.microsoft.com/office/drawing/2014/main" id="{71761389-D372-4BB0-8A8C-5432E5DC301A}"/>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1" name="直線コネクタ 170">
          <a:extLst>
            <a:ext uri="{FF2B5EF4-FFF2-40B4-BE49-F238E27FC236}">
              <a16:creationId xmlns:a16="http://schemas.microsoft.com/office/drawing/2014/main" id="{CB9C4FD3-C4E8-464F-986D-D8D3E6616EA5}"/>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2" name="【橋りょう・トンネル】&#10;有形固定資産減価償却率グラフ枠">
          <a:extLst>
            <a:ext uri="{FF2B5EF4-FFF2-40B4-BE49-F238E27FC236}">
              <a16:creationId xmlns:a16="http://schemas.microsoft.com/office/drawing/2014/main" id="{64183B6A-2B4E-4CA5-A373-E266402D689E}"/>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160020</xdr:rowOff>
    </xdr:from>
    <xdr:to>
      <xdr:col>24</xdr:col>
      <xdr:colOff>62865</xdr:colOff>
      <xdr:row>64</xdr:row>
      <xdr:rowOff>76744</xdr:rowOff>
    </xdr:to>
    <xdr:cxnSp macro="">
      <xdr:nvCxnSpPr>
        <xdr:cNvPr id="173" name="直線コネクタ 172">
          <a:extLst>
            <a:ext uri="{FF2B5EF4-FFF2-40B4-BE49-F238E27FC236}">
              <a16:creationId xmlns:a16="http://schemas.microsoft.com/office/drawing/2014/main" id="{B384B815-4C02-4EDC-9B72-12941897BC99}"/>
            </a:ext>
          </a:extLst>
        </xdr:cNvPr>
        <xdr:cNvCxnSpPr/>
      </xdr:nvCxnSpPr>
      <xdr:spPr>
        <a:xfrm flipV="1">
          <a:off x="4634865" y="9589770"/>
          <a:ext cx="0" cy="14597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80571</xdr:rowOff>
    </xdr:from>
    <xdr:ext cx="405111" cy="259045"/>
    <xdr:sp macro="" textlink="">
      <xdr:nvSpPr>
        <xdr:cNvPr id="174" name="【橋りょう・トンネル】&#10;有形固定資産減価償却率最小値テキスト">
          <a:extLst>
            <a:ext uri="{FF2B5EF4-FFF2-40B4-BE49-F238E27FC236}">
              <a16:creationId xmlns:a16="http://schemas.microsoft.com/office/drawing/2014/main" id="{F458AAE5-48B1-4E74-930F-64ECFF7E1432}"/>
            </a:ext>
          </a:extLst>
        </xdr:cNvPr>
        <xdr:cNvSpPr txBox="1"/>
      </xdr:nvSpPr>
      <xdr:spPr>
        <a:xfrm>
          <a:off x="4673600" y="110533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76744</xdr:rowOff>
    </xdr:from>
    <xdr:to>
      <xdr:col>24</xdr:col>
      <xdr:colOff>152400</xdr:colOff>
      <xdr:row>64</xdr:row>
      <xdr:rowOff>76744</xdr:rowOff>
    </xdr:to>
    <xdr:cxnSp macro="">
      <xdr:nvCxnSpPr>
        <xdr:cNvPr id="175" name="直線コネクタ 174">
          <a:extLst>
            <a:ext uri="{FF2B5EF4-FFF2-40B4-BE49-F238E27FC236}">
              <a16:creationId xmlns:a16="http://schemas.microsoft.com/office/drawing/2014/main" id="{8277CBB1-99DA-4CCF-8535-1C5BEC582F72}"/>
            </a:ext>
          </a:extLst>
        </xdr:cNvPr>
        <xdr:cNvCxnSpPr/>
      </xdr:nvCxnSpPr>
      <xdr:spPr>
        <a:xfrm>
          <a:off x="4546600" y="110495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106697</xdr:rowOff>
    </xdr:from>
    <xdr:ext cx="340478" cy="259045"/>
    <xdr:sp macro="" textlink="">
      <xdr:nvSpPr>
        <xdr:cNvPr id="176" name="【橋りょう・トンネル】&#10;有形固定資産減価償却率最大値テキスト">
          <a:extLst>
            <a:ext uri="{FF2B5EF4-FFF2-40B4-BE49-F238E27FC236}">
              <a16:creationId xmlns:a16="http://schemas.microsoft.com/office/drawing/2014/main" id="{6CD39570-1AF7-4C4F-9C99-41F47EC2ADB6}"/>
            </a:ext>
          </a:extLst>
        </xdr:cNvPr>
        <xdr:cNvSpPr txBox="1"/>
      </xdr:nvSpPr>
      <xdr:spPr>
        <a:xfrm>
          <a:off x="4673600" y="936499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160020</xdr:rowOff>
    </xdr:from>
    <xdr:to>
      <xdr:col>24</xdr:col>
      <xdr:colOff>152400</xdr:colOff>
      <xdr:row>55</xdr:row>
      <xdr:rowOff>160020</xdr:rowOff>
    </xdr:to>
    <xdr:cxnSp macro="">
      <xdr:nvCxnSpPr>
        <xdr:cNvPr id="177" name="直線コネクタ 176">
          <a:extLst>
            <a:ext uri="{FF2B5EF4-FFF2-40B4-BE49-F238E27FC236}">
              <a16:creationId xmlns:a16="http://schemas.microsoft.com/office/drawing/2014/main" id="{FAD5430A-84C6-4A3B-B18B-966D5470E580}"/>
            </a:ext>
          </a:extLst>
        </xdr:cNvPr>
        <xdr:cNvCxnSpPr/>
      </xdr:nvCxnSpPr>
      <xdr:spPr>
        <a:xfrm>
          <a:off x="4546600" y="9589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158223</xdr:rowOff>
    </xdr:from>
    <xdr:ext cx="405111" cy="259045"/>
    <xdr:sp macro="" textlink="">
      <xdr:nvSpPr>
        <xdr:cNvPr id="178" name="【橋りょう・トンネル】&#10;有形固定資産減価償却率平均値テキスト">
          <a:extLst>
            <a:ext uri="{FF2B5EF4-FFF2-40B4-BE49-F238E27FC236}">
              <a16:creationId xmlns:a16="http://schemas.microsoft.com/office/drawing/2014/main" id="{34BD3C25-52B3-4731-A4B3-8064BD8BE398}"/>
            </a:ext>
          </a:extLst>
        </xdr:cNvPr>
        <xdr:cNvSpPr txBox="1"/>
      </xdr:nvSpPr>
      <xdr:spPr>
        <a:xfrm>
          <a:off x="4673600" y="1027377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135346</xdr:rowOff>
    </xdr:from>
    <xdr:to>
      <xdr:col>24</xdr:col>
      <xdr:colOff>114300</xdr:colOff>
      <xdr:row>61</xdr:row>
      <xdr:rowOff>65496</xdr:rowOff>
    </xdr:to>
    <xdr:sp macro="" textlink="">
      <xdr:nvSpPr>
        <xdr:cNvPr id="179" name="フローチャート: 判断 178">
          <a:extLst>
            <a:ext uri="{FF2B5EF4-FFF2-40B4-BE49-F238E27FC236}">
              <a16:creationId xmlns:a16="http://schemas.microsoft.com/office/drawing/2014/main" id="{37F4DA56-D4CA-41A3-A541-4872C0F1FDA8}"/>
            </a:ext>
          </a:extLst>
        </xdr:cNvPr>
        <xdr:cNvSpPr/>
      </xdr:nvSpPr>
      <xdr:spPr>
        <a:xfrm>
          <a:off x="4584700" y="10422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119017</xdr:rowOff>
    </xdr:from>
    <xdr:to>
      <xdr:col>20</xdr:col>
      <xdr:colOff>38100</xdr:colOff>
      <xdr:row>61</xdr:row>
      <xdr:rowOff>49167</xdr:rowOff>
    </xdr:to>
    <xdr:sp macro="" textlink="">
      <xdr:nvSpPr>
        <xdr:cNvPr id="180" name="フローチャート: 判断 179">
          <a:extLst>
            <a:ext uri="{FF2B5EF4-FFF2-40B4-BE49-F238E27FC236}">
              <a16:creationId xmlns:a16="http://schemas.microsoft.com/office/drawing/2014/main" id="{1A766A97-695D-45AB-866E-6941B30154D9}"/>
            </a:ext>
          </a:extLst>
        </xdr:cNvPr>
        <xdr:cNvSpPr/>
      </xdr:nvSpPr>
      <xdr:spPr>
        <a:xfrm>
          <a:off x="3746500" y="10406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102688</xdr:rowOff>
    </xdr:from>
    <xdr:to>
      <xdr:col>15</xdr:col>
      <xdr:colOff>101600</xdr:colOff>
      <xdr:row>61</xdr:row>
      <xdr:rowOff>32838</xdr:rowOff>
    </xdr:to>
    <xdr:sp macro="" textlink="">
      <xdr:nvSpPr>
        <xdr:cNvPr id="181" name="フローチャート: 判断 180">
          <a:extLst>
            <a:ext uri="{FF2B5EF4-FFF2-40B4-BE49-F238E27FC236}">
              <a16:creationId xmlns:a16="http://schemas.microsoft.com/office/drawing/2014/main" id="{E556E35F-E3D0-4686-BDB6-54FF5487AF8E}"/>
            </a:ext>
          </a:extLst>
        </xdr:cNvPr>
        <xdr:cNvSpPr/>
      </xdr:nvSpPr>
      <xdr:spPr>
        <a:xfrm>
          <a:off x="2857500" y="10389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99423</xdr:rowOff>
    </xdr:from>
    <xdr:to>
      <xdr:col>10</xdr:col>
      <xdr:colOff>165100</xdr:colOff>
      <xdr:row>61</xdr:row>
      <xdr:rowOff>29573</xdr:rowOff>
    </xdr:to>
    <xdr:sp macro="" textlink="">
      <xdr:nvSpPr>
        <xdr:cNvPr id="182" name="フローチャート: 判断 181">
          <a:extLst>
            <a:ext uri="{FF2B5EF4-FFF2-40B4-BE49-F238E27FC236}">
              <a16:creationId xmlns:a16="http://schemas.microsoft.com/office/drawing/2014/main" id="{71C0B0FC-81C2-4361-97C9-8AA70C107D92}"/>
            </a:ext>
          </a:extLst>
        </xdr:cNvPr>
        <xdr:cNvSpPr/>
      </xdr:nvSpPr>
      <xdr:spPr>
        <a:xfrm>
          <a:off x="1968500" y="10386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110853</xdr:rowOff>
    </xdr:from>
    <xdr:to>
      <xdr:col>6</xdr:col>
      <xdr:colOff>38100</xdr:colOff>
      <xdr:row>61</xdr:row>
      <xdr:rowOff>41003</xdr:rowOff>
    </xdr:to>
    <xdr:sp macro="" textlink="">
      <xdr:nvSpPr>
        <xdr:cNvPr id="183" name="フローチャート: 判断 182">
          <a:extLst>
            <a:ext uri="{FF2B5EF4-FFF2-40B4-BE49-F238E27FC236}">
              <a16:creationId xmlns:a16="http://schemas.microsoft.com/office/drawing/2014/main" id="{8A249B98-EF5F-413C-9199-9C71983EF46A}"/>
            </a:ext>
          </a:extLst>
        </xdr:cNvPr>
        <xdr:cNvSpPr/>
      </xdr:nvSpPr>
      <xdr:spPr>
        <a:xfrm>
          <a:off x="1079500" y="10397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8D4BF194-DB7F-4DBC-A7FC-B8D3B9681538}"/>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8052A0E9-8AF0-4B78-A03A-1A8D2F4F5D78}"/>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9182681F-3A91-41A3-8067-10635CFFEC35}"/>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6520943A-67B3-4511-865E-A58EF55E7F6E}"/>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D514442E-9E9F-42EF-A78F-F05FD42E3445}"/>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102688</xdr:rowOff>
    </xdr:from>
    <xdr:to>
      <xdr:col>24</xdr:col>
      <xdr:colOff>114300</xdr:colOff>
      <xdr:row>63</xdr:row>
      <xdr:rowOff>32838</xdr:rowOff>
    </xdr:to>
    <xdr:sp macro="" textlink="">
      <xdr:nvSpPr>
        <xdr:cNvPr id="189" name="楕円 188">
          <a:extLst>
            <a:ext uri="{FF2B5EF4-FFF2-40B4-BE49-F238E27FC236}">
              <a16:creationId xmlns:a16="http://schemas.microsoft.com/office/drawing/2014/main" id="{4D8B8C53-6BE5-4539-B031-EF00A25BA673}"/>
            </a:ext>
          </a:extLst>
        </xdr:cNvPr>
        <xdr:cNvSpPr/>
      </xdr:nvSpPr>
      <xdr:spPr>
        <a:xfrm>
          <a:off x="4584700" y="10732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81115</xdr:rowOff>
    </xdr:from>
    <xdr:ext cx="405111" cy="259045"/>
    <xdr:sp macro="" textlink="">
      <xdr:nvSpPr>
        <xdr:cNvPr id="190" name="【橋りょう・トンネル】&#10;有形固定資産減価償却率該当値テキスト">
          <a:extLst>
            <a:ext uri="{FF2B5EF4-FFF2-40B4-BE49-F238E27FC236}">
              <a16:creationId xmlns:a16="http://schemas.microsoft.com/office/drawing/2014/main" id="{68CEB2D7-B6AA-49A0-B008-0868C32A7796}"/>
            </a:ext>
          </a:extLst>
        </xdr:cNvPr>
        <xdr:cNvSpPr txBox="1"/>
      </xdr:nvSpPr>
      <xdr:spPr>
        <a:xfrm>
          <a:off x="4673600" y="107110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89626</xdr:rowOff>
    </xdr:from>
    <xdr:to>
      <xdr:col>20</xdr:col>
      <xdr:colOff>38100</xdr:colOff>
      <xdr:row>63</xdr:row>
      <xdr:rowOff>19776</xdr:rowOff>
    </xdr:to>
    <xdr:sp macro="" textlink="">
      <xdr:nvSpPr>
        <xdr:cNvPr id="191" name="楕円 190">
          <a:extLst>
            <a:ext uri="{FF2B5EF4-FFF2-40B4-BE49-F238E27FC236}">
              <a16:creationId xmlns:a16="http://schemas.microsoft.com/office/drawing/2014/main" id="{51AD7B9C-206A-48F1-BB2C-ADAFAAAEF9D6}"/>
            </a:ext>
          </a:extLst>
        </xdr:cNvPr>
        <xdr:cNvSpPr/>
      </xdr:nvSpPr>
      <xdr:spPr>
        <a:xfrm>
          <a:off x="3746500" y="10719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140426</xdr:rowOff>
    </xdr:from>
    <xdr:to>
      <xdr:col>24</xdr:col>
      <xdr:colOff>63500</xdr:colOff>
      <xdr:row>62</xdr:row>
      <xdr:rowOff>153488</xdr:rowOff>
    </xdr:to>
    <xdr:cxnSp macro="">
      <xdr:nvCxnSpPr>
        <xdr:cNvPr id="192" name="直線コネクタ 191">
          <a:extLst>
            <a:ext uri="{FF2B5EF4-FFF2-40B4-BE49-F238E27FC236}">
              <a16:creationId xmlns:a16="http://schemas.microsoft.com/office/drawing/2014/main" id="{92099FB6-BC22-46BA-8CA9-B77164009124}"/>
            </a:ext>
          </a:extLst>
        </xdr:cNvPr>
        <xdr:cNvCxnSpPr/>
      </xdr:nvCxnSpPr>
      <xdr:spPr>
        <a:xfrm>
          <a:off x="3797300" y="10770326"/>
          <a:ext cx="838200" cy="13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74930</xdr:rowOff>
    </xdr:from>
    <xdr:to>
      <xdr:col>15</xdr:col>
      <xdr:colOff>101600</xdr:colOff>
      <xdr:row>63</xdr:row>
      <xdr:rowOff>5080</xdr:rowOff>
    </xdr:to>
    <xdr:sp macro="" textlink="">
      <xdr:nvSpPr>
        <xdr:cNvPr id="193" name="楕円 192">
          <a:extLst>
            <a:ext uri="{FF2B5EF4-FFF2-40B4-BE49-F238E27FC236}">
              <a16:creationId xmlns:a16="http://schemas.microsoft.com/office/drawing/2014/main" id="{AD37D832-3177-4AB7-B376-AE5CFD555D93}"/>
            </a:ext>
          </a:extLst>
        </xdr:cNvPr>
        <xdr:cNvSpPr/>
      </xdr:nvSpPr>
      <xdr:spPr>
        <a:xfrm>
          <a:off x="2857500" y="10704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125730</xdr:rowOff>
    </xdr:from>
    <xdr:to>
      <xdr:col>19</xdr:col>
      <xdr:colOff>177800</xdr:colOff>
      <xdr:row>62</xdr:row>
      <xdr:rowOff>140426</xdr:rowOff>
    </xdr:to>
    <xdr:cxnSp macro="">
      <xdr:nvCxnSpPr>
        <xdr:cNvPr id="194" name="直線コネクタ 193">
          <a:extLst>
            <a:ext uri="{FF2B5EF4-FFF2-40B4-BE49-F238E27FC236}">
              <a16:creationId xmlns:a16="http://schemas.microsoft.com/office/drawing/2014/main" id="{48D76470-1963-44D5-8578-4F1A9F551975}"/>
            </a:ext>
          </a:extLst>
        </xdr:cNvPr>
        <xdr:cNvCxnSpPr/>
      </xdr:nvCxnSpPr>
      <xdr:spPr>
        <a:xfrm>
          <a:off x="2908300" y="10755630"/>
          <a:ext cx="8890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79828</xdr:rowOff>
    </xdr:from>
    <xdr:to>
      <xdr:col>10</xdr:col>
      <xdr:colOff>165100</xdr:colOff>
      <xdr:row>63</xdr:row>
      <xdr:rowOff>9978</xdr:rowOff>
    </xdr:to>
    <xdr:sp macro="" textlink="">
      <xdr:nvSpPr>
        <xdr:cNvPr id="195" name="楕円 194">
          <a:extLst>
            <a:ext uri="{FF2B5EF4-FFF2-40B4-BE49-F238E27FC236}">
              <a16:creationId xmlns:a16="http://schemas.microsoft.com/office/drawing/2014/main" id="{A1F08386-C758-41B7-878D-D03F016EC96B}"/>
            </a:ext>
          </a:extLst>
        </xdr:cNvPr>
        <xdr:cNvSpPr/>
      </xdr:nvSpPr>
      <xdr:spPr>
        <a:xfrm>
          <a:off x="1968500" y="10709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125730</xdr:rowOff>
    </xdr:from>
    <xdr:to>
      <xdr:col>15</xdr:col>
      <xdr:colOff>50800</xdr:colOff>
      <xdr:row>62</xdr:row>
      <xdr:rowOff>130628</xdr:rowOff>
    </xdr:to>
    <xdr:cxnSp macro="">
      <xdr:nvCxnSpPr>
        <xdr:cNvPr id="196" name="直線コネクタ 195">
          <a:extLst>
            <a:ext uri="{FF2B5EF4-FFF2-40B4-BE49-F238E27FC236}">
              <a16:creationId xmlns:a16="http://schemas.microsoft.com/office/drawing/2014/main" id="{6619BF07-3FB4-434C-869A-E15AA1E5FE33}"/>
            </a:ext>
          </a:extLst>
        </xdr:cNvPr>
        <xdr:cNvCxnSpPr/>
      </xdr:nvCxnSpPr>
      <xdr:spPr>
        <a:xfrm flipV="1">
          <a:off x="2019300" y="10755630"/>
          <a:ext cx="889000" cy="48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94524</xdr:rowOff>
    </xdr:from>
    <xdr:to>
      <xdr:col>6</xdr:col>
      <xdr:colOff>38100</xdr:colOff>
      <xdr:row>63</xdr:row>
      <xdr:rowOff>24674</xdr:rowOff>
    </xdr:to>
    <xdr:sp macro="" textlink="">
      <xdr:nvSpPr>
        <xdr:cNvPr id="197" name="楕円 196">
          <a:extLst>
            <a:ext uri="{FF2B5EF4-FFF2-40B4-BE49-F238E27FC236}">
              <a16:creationId xmlns:a16="http://schemas.microsoft.com/office/drawing/2014/main" id="{A7BB51F7-E89A-45DB-A796-8FF7DAD4D355}"/>
            </a:ext>
          </a:extLst>
        </xdr:cNvPr>
        <xdr:cNvSpPr/>
      </xdr:nvSpPr>
      <xdr:spPr>
        <a:xfrm>
          <a:off x="1079500" y="10724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130628</xdr:rowOff>
    </xdr:from>
    <xdr:to>
      <xdr:col>10</xdr:col>
      <xdr:colOff>114300</xdr:colOff>
      <xdr:row>62</xdr:row>
      <xdr:rowOff>145324</xdr:rowOff>
    </xdr:to>
    <xdr:cxnSp macro="">
      <xdr:nvCxnSpPr>
        <xdr:cNvPr id="198" name="直線コネクタ 197">
          <a:extLst>
            <a:ext uri="{FF2B5EF4-FFF2-40B4-BE49-F238E27FC236}">
              <a16:creationId xmlns:a16="http://schemas.microsoft.com/office/drawing/2014/main" id="{67226FA8-0F52-49EA-92F7-9C284A1B334E}"/>
            </a:ext>
          </a:extLst>
        </xdr:cNvPr>
        <xdr:cNvCxnSpPr/>
      </xdr:nvCxnSpPr>
      <xdr:spPr>
        <a:xfrm flipV="1">
          <a:off x="1130300" y="10760528"/>
          <a:ext cx="8890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65694</xdr:rowOff>
    </xdr:from>
    <xdr:ext cx="405111" cy="259045"/>
    <xdr:sp macro="" textlink="">
      <xdr:nvSpPr>
        <xdr:cNvPr id="199" name="n_1aveValue【橋りょう・トンネル】&#10;有形固定資産減価償却率">
          <a:extLst>
            <a:ext uri="{FF2B5EF4-FFF2-40B4-BE49-F238E27FC236}">
              <a16:creationId xmlns:a16="http://schemas.microsoft.com/office/drawing/2014/main" id="{8530883B-BA8B-4F66-81AC-AA73E8B42378}"/>
            </a:ext>
          </a:extLst>
        </xdr:cNvPr>
        <xdr:cNvSpPr txBox="1"/>
      </xdr:nvSpPr>
      <xdr:spPr>
        <a:xfrm>
          <a:off x="3582044" y="101812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49365</xdr:rowOff>
    </xdr:from>
    <xdr:ext cx="405111" cy="259045"/>
    <xdr:sp macro="" textlink="">
      <xdr:nvSpPr>
        <xdr:cNvPr id="200" name="n_2aveValue【橋りょう・トンネル】&#10;有形固定資産減価償却率">
          <a:extLst>
            <a:ext uri="{FF2B5EF4-FFF2-40B4-BE49-F238E27FC236}">
              <a16:creationId xmlns:a16="http://schemas.microsoft.com/office/drawing/2014/main" id="{6D8705BE-6E47-48CC-920E-74DE5F32BBC9}"/>
            </a:ext>
          </a:extLst>
        </xdr:cNvPr>
        <xdr:cNvSpPr txBox="1"/>
      </xdr:nvSpPr>
      <xdr:spPr>
        <a:xfrm>
          <a:off x="2705744" y="101649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46100</xdr:rowOff>
    </xdr:from>
    <xdr:ext cx="405111" cy="259045"/>
    <xdr:sp macro="" textlink="">
      <xdr:nvSpPr>
        <xdr:cNvPr id="201" name="n_3aveValue【橋りょう・トンネル】&#10;有形固定資産減価償却率">
          <a:extLst>
            <a:ext uri="{FF2B5EF4-FFF2-40B4-BE49-F238E27FC236}">
              <a16:creationId xmlns:a16="http://schemas.microsoft.com/office/drawing/2014/main" id="{3324B2A8-C30A-4708-A059-74CD24399F2C}"/>
            </a:ext>
          </a:extLst>
        </xdr:cNvPr>
        <xdr:cNvSpPr txBox="1"/>
      </xdr:nvSpPr>
      <xdr:spPr>
        <a:xfrm>
          <a:off x="1816744" y="101616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57530</xdr:rowOff>
    </xdr:from>
    <xdr:ext cx="405111" cy="259045"/>
    <xdr:sp macro="" textlink="">
      <xdr:nvSpPr>
        <xdr:cNvPr id="202" name="n_4aveValue【橋りょう・トンネル】&#10;有形固定資産減価償却率">
          <a:extLst>
            <a:ext uri="{FF2B5EF4-FFF2-40B4-BE49-F238E27FC236}">
              <a16:creationId xmlns:a16="http://schemas.microsoft.com/office/drawing/2014/main" id="{0F9A1772-95B6-46FF-B6B5-8994158E3372}"/>
            </a:ext>
          </a:extLst>
        </xdr:cNvPr>
        <xdr:cNvSpPr txBox="1"/>
      </xdr:nvSpPr>
      <xdr:spPr>
        <a:xfrm>
          <a:off x="927744" y="101730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10903</xdr:rowOff>
    </xdr:from>
    <xdr:ext cx="405111" cy="259045"/>
    <xdr:sp macro="" textlink="">
      <xdr:nvSpPr>
        <xdr:cNvPr id="203" name="n_1mainValue【橋りょう・トンネル】&#10;有形固定資産減価償却率">
          <a:extLst>
            <a:ext uri="{FF2B5EF4-FFF2-40B4-BE49-F238E27FC236}">
              <a16:creationId xmlns:a16="http://schemas.microsoft.com/office/drawing/2014/main" id="{469BDEAA-E487-4291-8907-7533BE3FA0BF}"/>
            </a:ext>
          </a:extLst>
        </xdr:cNvPr>
        <xdr:cNvSpPr txBox="1"/>
      </xdr:nvSpPr>
      <xdr:spPr>
        <a:xfrm>
          <a:off x="3582044" y="108122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167657</xdr:rowOff>
    </xdr:from>
    <xdr:ext cx="405111" cy="259045"/>
    <xdr:sp macro="" textlink="">
      <xdr:nvSpPr>
        <xdr:cNvPr id="204" name="n_2mainValue【橋りょう・トンネル】&#10;有形固定資産減価償却率">
          <a:extLst>
            <a:ext uri="{FF2B5EF4-FFF2-40B4-BE49-F238E27FC236}">
              <a16:creationId xmlns:a16="http://schemas.microsoft.com/office/drawing/2014/main" id="{5466C442-6C91-4B4F-B072-EC01511ED0B4}"/>
            </a:ext>
          </a:extLst>
        </xdr:cNvPr>
        <xdr:cNvSpPr txBox="1"/>
      </xdr:nvSpPr>
      <xdr:spPr>
        <a:xfrm>
          <a:off x="2705744" y="10797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1105</xdr:rowOff>
    </xdr:from>
    <xdr:ext cx="405111" cy="259045"/>
    <xdr:sp macro="" textlink="">
      <xdr:nvSpPr>
        <xdr:cNvPr id="205" name="n_3mainValue【橋りょう・トンネル】&#10;有形固定資産減価償却率">
          <a:extLst>
            <a:ext uri="{FF2B5EF4-FFF2-40B4-BE49-F238E27FC236}">
              <a16:creationId xmlns:a16="http://schemas.microsoft.com/office/drawing/2014/main" id="{A7A74FCF-D21B-4061-AC53-D168C0608951}"/>
            </a:ext>
          </a:extLst>
        </xdr:cNvPr>
        <xdr:cNvSpPr txBox="1"/>
      </xdr:nvSpPr>
      <xdr:spPr>
        <a:xfrm>
          <a:off x="1816744" y="108024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63</xdr:row>
      <xdr:rowOff>15801</xdr:rowOff>
    </xdr:from>
    <xdr:ext cx="405111" cy="259045"/>
    <xdr:sp macro="" textlink="">
      <xdr:nvSpPr>
        <xdr:cNvPr id="206" name="n_4mainValue【橋りょう・トンネル】&#10;有形固定資産減価償却率">
          <a:extLst>
            <a:ext uri="{FF2B5EF4-FFF2-40B4-BE49-F238E27FC236}">
              <a16:creationId xmlns:a16="http://schemas.microsoft.com/office/drawing/2014/main" id="{BB38CDAC-613C-47D8-8B9C-B0592D3234D0}"/>
            </a:ext>
          </a:extLst>
        </xdr:cNvPr>
        <xdr:cNvSpPr txBox="1"/>
      </xdr:nvSpPr>
      <xdr:spPr>
        <a:xfrm>
          <a:off x="927744" y="108171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7" name="正方形/長方形 206">
          <a:extLst>
            <a:ext uri="{FF2B5EF4-FFF2-40B4-BE49-F238E27FC236}">
              <a16:creationId xmlns:a16="http://schemas.microsoft.com/office/drawing/2014/main" id="{B7ACC195-7708-4CB1-8E1A-5B4840E603B8}"/>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8" name="正方形/長方形 207">
          <a:extLst>
            <a:ext uri="{FF2B5EF4-FFF2-40B4-BE49-F238E27FC236}">
              <a16:creationId xmlns:a16="http://schemas.microsoft.com/office/drawing/2014/main" id="{0227DB1C-69C5-4C7A-B1E9-7C8CD5004A22}"/>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9" name="正方形/長方形 208">
          <a:extLst>
            <a:ext uri="{FF2B5EF4-FFF2-40B4-BE49-F238E27FC236}">
              <a16:creationId xmlns:a16="http://schemas.microsoft.com/office/drawing/2014/main" id="{F594CB12-2486-4C1A-8BF6-B0A9F381547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0" name="正方形/長方形 209">
          <a:extLst>
            <a:ext uri="{FF2B5EF4-FFF2-40B4-BE49-F238E27FC236}">
              <a16:creationId xmlns:a16="http://schemas.microsoft.com/office/drawing/2014/main" id="{65870229-58AB-4D17-B759-06E439CE24ED}"/>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1" name="正方形/長方形 210">
          <a:extLst>
            <a:ext uri="{FF2B5EF4-FFF2-40B4-BE49-F238E27FC236}">
              <a16:creationId xmlns:a16="http://schemas.microsoft.com/office/drawing/2014/main" id="{59BF7CBB-6D52-41D5-9DAC-06DA29FA8B48}"/>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2" name="正方形/長方形 211">
          <a:extLst>
            <a:ext uri="{FF2B5EF4-FFF2-40B4-BE49-F238E27FC236}">
              <a16:creationId xmlns:a16="http://schemas.microsoft.com/office/drawing/2014/main" id="{328FA9C0-0187-4A80-B3CF-48F2F2B6E43B}"/>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3" name="正方形/長方形 212">
          <a:extLst>
            <a:ext uri="{FF2B5EF4-FFF2-40B4-BE49-F238E27FC236}">
              <a16:creationId xmlns:a16="http://schemas.microsoft.com/office/drawing/2014/main" id="{B7AB3197-A0A1-4DBC-AC06-B6E354904A84}"/>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428,050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4" name="正方形/長方形 213">
          <a:extLst>
            <a:ext uri="{FF2B5EF4-FFF2-40B4-BE49-F238E27FC236}">
              <a16:creationId xmlns:a16="http://schemas.microsoft.com/office/drawing/2014/main" id="{AFA9674A-5DBD-41BF-B565-E1027904C00B}"/>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5" name="テキスト ボックス 214">
          <a:extLst>
            <a:ext uri="{FF2B5EF4-FFF2-40B4-BE49-F238E27FC236}">
              <a16:creationId xmlns:a16="http://schemas.microsoft.com/office/drawing/2014/main" id="{0186B480-E134-47E3-925B-D300738FDB43}"/>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6" name="直線コネクタ 215">
          <a:extLst>
            <a:ext uri="{FF2B5EF4-FFF2-40B4-BE49-F238E27FC236}">
              <a16:creationId xmlns:a16="http://schemas.microsoft.com/office/drawing/2014/main" id="{4D1A63B6-0E9F-4F9A-AC7F-2B3A2990A8D9}"/>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7" name="直線コネクタ 216">
          <a:extLst>
            <a:ext uri="{FF2B5EF4-FFF2-40B4-BE49-F238E27FC236}">
              <a16:creationId xmlns:a16="http://schemas.microsoft.com/office/drawing/2014/main" id="{AA98C23F-6F0E-43FB-B95D-B875BD25C093}"/>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8" name="テキスト ボックス 217">
          <a:extLst>
            <a:ext uri="{FF2B5EF4-FFF2-40B4-BE49-F238E27FC236}">
              <a16:creationId xmlns:a16="http://schemas.microsoft.com/office/drawing/2014/main" id="{29967299-F2CB-4D54-811C-C6A59229209A}"/>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9" name="直線コネクタ 218">
          <a:extLst>
            <a:ext uri="{FF2B5EF4-FFF2-40B4-BE49-F238E27FC236}">
              <a16:creationId xmlns:a16="http://schemas.microsoft.com/office/drawing/2014/main" id="{A045EC63-E8C4-42C9-8043-D66B6007FB74}"/>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61</xdr:row>
      <xdr:rowOff>67327</xdr:rowOff>
    </xdr:from>
    <xdr:ext cx="685572" cy="259045"/>
    <xdr:sp macro="" textlink="">
      <xdr:nvSpPr>
        <xdr:cNvPr id="220" name="テキスト ボックス 219">
          <a:extLst>
            <a:ext uri="{FF2B5EF4-FFF2-40B4-BE49-F238E27FC236}">
              <a16:creationId xmlns:a16="http://schemas.microsoft.com/office/drawing/2014/main" id="{FCEE6847-E861-425A-9BC4-CBBDC21A9976}"/>
            </a:ext>
          </a:extLst>
        </xdr:cNvPr>
        <xdr:cNvSpPr txBox="1"/>
      </xdr:nvSpPr>
      <xdr:spPr>
        <a:xfrm>
          <a:off x="5918428" y="1052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1" name="直線コネクタ 220">
          <a:extLst>
            <a:ext uri="{FF2B5EF4-FFF2-40B4-BE49-F238E27FC236}">
              <a16:creationId xmlns:a16="http://schemas.microsoft.com/office/drawing/2014/main" id="{6288AF44-5769-4C49-B2F9-922296C00A4A}"/>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22" name="テキスト ボックス 221">
          <a:extLst>
            <a:ext uri="{FF2B5EF4-FFF2-40B4-BE49-F238E27FC236}">
              <a16:creationId xmlns:a16="http://schemas.microsoft.com/office/drawing/2014/main" id="{2909B2F0-AF5A-431D-A1CB-F00074F93E39}"/>
            </a:ext>
          </a:extLst>
        </xdr:cNvPr>
        <xdr:cNvSpPr txBox="1"/>
      </xdr:nvSpPr>
      <xdr:spPr>
        <a:xfrm>
          <a:off x="591842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3" name="直線コネクタ 222">
          <a:extLst>
            <a:ext uri="{FF2B5EF4-FFF2-40B4-BE49-F238E27FC236}">
              <a16:creationId xmlns:a16="http://schemas.microsoft.com/office/drawing/2014/main" id="{168FCAD1-1CA4-488B-9ABC-7C97DB7242AA}"/>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4" name="テキスト ボックス 223">
          <a:extLst>
            <a:ext uri="{FF2B5EF4-FFF2-40B4-BE49-F238E27FC236}">
              <a16:creationId xmlns:a16="http://schemas.microsoft.com/office/drawing/2014/main" id="{B5DBDF39-D436-422F-BCEE-8C11D060F26D}"/>
            </a:ext>
          </a:extLst>
        </xdr:cNvPr>
        <xdr:cNvSpPr txBox="1"/>
      </xdr:nvSpPr>
      <xdr:spPr>
        <a:xfrm>
          <a:off x="5918428" y="976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5" name="直線コネクタ 224">
          <a:extLst>
            <a:ext uri="{FF2B5EF4-FFF2-40B4-BE49-F238E27FC236}">
              <a16:creationId xmlns:a16="http://schemas.microsoft.com/office/drawing/2014/main" id="{E993057D-0B68-4793-8F77-21182CD32883}"/>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6" name="テキスト ボックス 225">
          <a:extLst>
            <a:ext uri="{FF2B5EF4-FFF2-40B4-BE49-F238E27FC236}">
              <a16:creationId xmlns:a16="http://schemas.microsoft.com/office/drawing/2014/main" id="{FA54940D-8569-494D-BD86-54CA20653EBC}"/>
            </a:ext>
          </a:extLst>
        </xdr:cNvPr>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a:extLst>
            <a:ext uri="{FF2B5EF4-FFF2-40B4-BE49-F238E27FC236}">
              <a16:creationId xmlns:a16="http://schemas.microsoft.com/office/drawing/2014/main" id="{1551AFEC-CEC0-4E7F-B5A4-E8679C06E3B5}"/>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8" name="テキスト ボックス 227">
          <a:extLst>
            <a:ext uri="{FF2B5EF4-FFF2-40B4-BE49-F238E27FC236}">
              <a16:creationId xmlns:a16="http://schemas.microsoft.com/office/drawing/2014/main" id="{C4D8FB88-5EFB-48AC-8666-50779BC2D9E6}"/>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a:extLst>
            <a:ext uri="{FF2B5EF4-FFF2-40B4-BE49-F238E27FC236}">
              <a16:creationId xmlns:a16="http://schemas.microsoft.com/office/drawing/2014/main" id="{4F4E7191-6749-4898-9319-F09224F1652B}"/>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117549</xdr:rowOff>
    </xdr:from>
    <xdr:to>
      <xdr:col>54</xdr:col>
      <xdr:colOff>189865</xdr:colOff>
      <xdr:row>64</xdr:row>
      <xdr:rowOff>66663</xdr:rowOff>
    </xdr:to>
    <xdr:cxnSp macro="">
      <xdr:nvCxnSpPr>
        <xdr:cNvPr id="230" name="直線コネクタ 229">
          <a:extLst>
            <a:ext uri="{FF2B5EF4-FFF2-40B4-BE49-F238E27FC236}">
              <a16:creationId xmlns:a16="http://schemas.microsoft.com/office/drawing/2014/main" id="{0C0EB70A-24A7-4608-8031-A660CB93BBA9}"/>
            </a:ext>
          </a:extLst>
        </xdr:cNvPr>
        <xdr:cNvCxnSpPr/>
      </xdr:nvCxnSpPr>
      <xdr:spPr>
        <a:xfrm flipV="1">
          <a:off x="10476865" y="9718749"/>
          <a:ext cx="0" cy="13207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70490</xdr:rowOff>
    </xdr:from>
    <xdr:ext cx="534377" cy="259045"/>
    <xdr:sp macro="" textlink="">
      <xdr:nvSpPr>
        <xdr:cNvPr id="231" name="【橋りょう・トンネル】&#10;一人当たり有形固定資産（償却資産）額最小値テキスト">
          <a:extLst>
            <a:ext uri="{FF2B5EF4-FFF2-40B4-BE49-F238E27FC236}">
              <a16:creationId xmlns:a16="http://schemas.microsoft.com/office/drawing/2014/main" id="{655B121D-572F-48D4-979E-806F764D8A47}"/>
            </a:ext>
          </a:extLst>
        </xdr:cNvPr>
        <xdr:cNvSpPr txBox="1"/>
      </xdr:nvSpPr>
      <xdr:spPr>
        <a:xfrm>
          <a:off x="10515600" y="110432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25,031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66663</xdr:rowOff>
    </xdr:from>
    <xdr:to>
      <xdr:col>55</xdr:col>
      <xdr:colOff>88900</xdr:colOff>
      <xdr:row>64</xdr:row>
      <xdr:rowOff>66663</xdr:rowOff>
    </xdr:to>
    <xdr:cxnSp macro="">
      <xdr:nvCxnSpPr>
        <xdr:cNvPr id="232" name="直線コネクタ 231">
          <a:extLst>
            <a:ext uri="{FF2B5EF4-FFF2-40B4-BE49-F238E27FC236}">
              <a16:creationId xmlns:a16="http://schemas.microsoft.com/office/drawing/2014/main" id="{9CCA0B3A-5790-45D7-AA47-839C2C213D13}"/>
            </a:ext>
          </a:extLst>
        </xdr:cNvPr>
        <xdr:cNvCxnSpPr/>
      </xdr:nvCxnSpPr>
      <xdr:spPr>
        <a:xfrm>
          <a:off x="10388600" y="110394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64226</xdr:rowOff>
    </xdr:from>
    <xdr:ext cx="690189" cy="259045"/>
    <xdr:sp macro="" textlink="">
      <xdr:nvSpPr>
        <xdr:cNvPr id="233" name="【橋りょう・トンネル】&#10;一人当たり有形固定資産（償却資産）額最大値テキスト">
          <a:extLst>
            <a:ext uri="{FF2B5EF4-FFF2-40B4-BE49-F238E27FC236}">
              <a16:creationId xmlns:a16="http://schemas.microsoft.com/office/drawing/2014/main" id="{C6549BEA-E505-4929-8D63-D305EC5C0545}"/>
            </a:ext>
          </a:extLst>
        </xdr:cNvPr>
        <xdr:cNvSpPr txBox="1"/>
      </xdr:nvSpPr>
      <xdr:spPr>
        <a:xfrm>
          <a:off x="10515600" y="949397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3,491,474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117549</xdr:rowOff>
    </xdr:from>
    <xdr:to>
      <xdr:col>55</xdr:col>
      <xdr:colOff>88900</xdr:colOff>
      <xdr:row>56</xdr:row>
      <xdr:rowOff>117549</xdr:rowOff>
    </xdr:to>
    <xdr:cxnSp macro="">
      <xdr:nvCxnSpPr>
        <xdr:cNvPr id="234" name="直線コネクタ 233">
          <a:extLst>
            <a:ext uri="{FF2B5EF4-FFF2-40B4-BE49-F238E27FC236}">
              <a16:creationId xmlns:a16="http://schemas.microsoft.com/office/drawing/2014/main" id="{AD584EC4-1861-4538-B783-B3FE1494E5BB}"/>
            </a:ext>
          </a:extLst>
        </xdr:cNvPr>
        <xdr:cNvCxnSpPr/>
      </xdr:nvCxnSpPr>
      <xdr:spPr>
        <a:xfrm>
          <a:off x="10388600" y="9718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4506</xdr:rowOff>
    </xdr:from>
    <xdr:ext cx="599010" cy="259045"/>
    <xdr:sp macro="" textlink="">
      <xdr:nvSpPr>
        <xdr:cNvPr id="235" name="【橋りょう・トンネル】&#10;一人当たり有形固定資産（償却資産）額平均値テキスト">
          <a:extLst>
            <a:ext uri="{FF2B5EF4-FFF2-40B4-BE49-F238E27FC236}">
              <a16:creationId xmlns:a16="http://schemas.microsoft.com/office/drawing/2014/main" id="{F8A9E464-B12F-4F83-ACD3-9167FD52C66C}"/>
            </a:ext>
          </a:extLst>
        </xdr:cNvPr>
        <xdr:cNvSpPr txBox="1"/>
      </xdr:nvSpPr>
      <xdr:spPr>
        <a:xfrm>
          <a:off x="10515600" y="106344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898,218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26079</xdr:rowOff>
    </xdr:from>
    <xdr:to>
      <xdr:col>55</xdr:col>
      <xdr:colOff>50800</xdr:colOff>
      <xdr:row>62</xdr:row>
      <xdr:rowOff>127679</xdr:rowOff>
    </xdr:to>
    <xdr:sp macro="" textlink="">
      <xdr:nvSpPr>
        <xdr:cNvPr id="236" name="フローチャート: 判断 235">
          <a:extLst>
            <a:ext uri="{FF2B5EF4-FFF2-40B4-BE49-F238E27FC236}">
              <a16:creationId xmlns:a16="http://schemas.microsoft.com/office/drawing/2014/main" id="{004EB52B-FA64-4024-8901-D8975C42CCA9}"/>
            </a:ext>
          </a:extLst>
        </xdr:cNvPr>
        <xdr:cNvSpPr/>
      </xdr:nvSpPr>
      <xdr:spPr>
        <a:xfrm>
          <a:off x="10426700" y="10655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37361</xdr:rowOff>
    </xdr:from>
    <xdr:to>
      <xdr:col>50</xdr:col>
      <xdr:colOff>165100</xdr:colOff>
      <xdr:row>62</xdr:row>
      <xdr:rowOff>138961</xdr:rowOff>
    </xdr:to>
    <xdr:sp macro="" textlink="">
      <xdr:nvSpPr>
        <xdr:cNvPr id="237" name="フローチャート: 判断 236">
          <a:extLst>
            <a:ext uri="{FF2B5EF4-FFF2-40B4-BE49-F238E27FC236}">
              <a16:creationId xmlns:a16="http://schemas.microsoft.com/office/drawing/2014/main" id="{176ABEE6-4B8D-4145-B525-652D0F2ABAF5}"/>
            </a:ext>
          </a:extLst>
        </xdr:cNvPr>
        <xdr:cNvSpPr/>
      </xdr:nvSpPr>
      <xdr:spPr>
        <a:xfrm>
          <a:off x="9588500" y="10667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49059</xdr:rowOff>
    </xdr:from>
    <xdr:to>
      <xdr:col>46</xdr:col>
      <xdr:colOff>38100</xdr:colOff>
      <xdr:row>62</xdr:row>
      <xdr:rowOff>150659</xdr:rowOff>
    </xdr:to>
    <xdr:sp macro="" textlink="">
      <xdr:nvSpPr>
        <xdr:cNvPr id="238" name="フローチャート: 判断 237">
          <a:extLst>
            <a:ext uri="{FF2B5EF4-FFF2-40B4-BE49-F238E27FC236}">
              <a16:creationId xmlns:a16="http://schemas.microsoft.com/office/drawing/2014/main" id="{1DD8CCB5-5AA2-44C4-AACB-F72D4C5F8E16}"/>
            </a:ext>
          </a:extLst>
        </xdr:cNvPr>
        <xdr:cNvSpPr/>
      </xdr:nvSpPr>
      <xdr:spPr>
        <a:xfrm>
          <a:off x="8699500" y="10678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60385</xdr:rowOff>
    </xdr:from>
    <xdr:to>
      <xdr:col>41</xdr:col>
      <xdr:colOff>101600</xdr:colOff>
      <xdr:row>62</xdr:row>
      <xdr:rowOff>161985</xdr:rowOff>
    </xdr:to>
    <xdr:sp macro="" textlink="">
      <xdr:nvSpPr>
        <xdr:cNvPr id="239" name="フローチャート: 判断 238">
          <a:extLst>
            <a:ext uri="{FF2B5EF4-FFF2-40B4-BE49-F238E27FC236}">
              <a16:creationId xmlns:a16="http://schemas.microsoft.com/office/drawing/2014/main" id="{C08F3B77-7745-4D60-B6A1-1C962CCBA339}"/>
            </a:ext>
          </a:extLst>
        </xdr:cNvPr>
        <xdr:cNvSpPr/>
      </xdr:nvSpPr>
      <xdr:spPr>
        <a:xfrm>
          <a:off x="7810500" y="10690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49166</xdr:rowOff>
    </xdr:from>
    <xdr:to>
      <xdr:col>36</xdr:col>
      <xdr:colOff>165100</xdr:colOff>
      <xdr:row>62</xdr:row>
      <xdr:rowOff>150766</xdr:rowOff>
    </xdr:to>
    <xdr:sp macro="" textlink="">
      <xdr:nvSpPr>
        <xdr:cNvPr id="240" name="フローチャート: 判断 239">
          <a:extLst>
            <a:ext uri="{FF2B5EF4-FFF2-40B4-BE49-F238E27FC236}">
              <a16:creationId xmlns:a16="http://schemas.microsoft.com/office/drawing/2014/main" id="{4920CA0E-1A9E-4E26-8351-54369A564265}"/>
            </a:ext>
          </a:extLst>
        </xdr:cNvPr>
        <xdr:cNvSpPr/>
      </xdr:nvSpPr>
      <xdr:spPr>
        <a:xfrm>
          <a:off x="6921500" y="10679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72F71C3F-701E-417A-8B42-317F3754A331}"/>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22B90B61-27F5-4AC9-8375-27E5B04BAB4D}"/>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EA016888-6303-4611-B4E5-AA8504465822}"/>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1049BAC3-A01D-44EB-8EAF-9122D234CECA}"/>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2B3ED223-8948-4325-B69F-18B34EB96559}"/>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138830</xdr:rowOff>
    </xdr:from>
    <xdr:to>
      <xdr:col>55</xdr:col>
      <xdr:colOff>50800</xdr:colOff>
      <xdr:row>61</xdr:row>
      <xdr:rowOff>68980</xdr:rowOff>
    </xdr:to>
    <xdr:sp macro="" textlink="">
      <xdr:nvSpPr>
        <xdr:cNvPr id="246" name="楕円 245">
          <a:extLst>
            <a:ext uri="{FF2B5EF4-FFF2-40B4-BE49-F238E27FC236}">
              <a16:creationId xmlns:a16="http://schemas.microsoft.com/office/drawing/2014/main" id="{00411F58-0575-437F-BB1A-6A8E07183C5E}"/>
            </a:ext>
          </a:extLst>
        </xdr:cNvPr>
        <xdr:cNvSpPr/>
      </xdr:nvSpPr>
      <xdr:spPr>
        <a:xfrm>
          <a:off x="10426700" y="10425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161707</xdr:rowOff>
    </xdr:from>
    <xdr:ext cx="690189" cy="259045"/>
    <xdr:sp macro="" textlink="">
      <xdr:nvSpPr>
        <xdr:cNvPr id="247" name="【橋りょう・トンネル】&#10;一人当たり有形固定資産（償却資産）額該当値テキスト">
          <a:extLst>
            <a:ext uri="{FF2B5EF4-FFF2-40B4-BE49-F238E27FC236}">
              <a16:creationId xmlns:a16="http://schemas.microsoft.com/office/drawing/2014/main" id="{ECCAEB20-6AA1-43B6-9EFF-C0E9464FC846}"/>
            </a:ext>
          </a:extLst>
        </xdr:cNvPr>
        <xdr:cNvSpPr txBox="1"/>
      </xdr:nvSpPr>
      <xdr:spPr>
        <a:xfrm>
          <a:off x="10515600" y="1027725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1,502,282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154311</xdr:rowOff>
    </xdr:from>
    <xdr:to>
      <xdr:col>50</xdr:col>
      <xdr:colOff>165100</xdr:colOff>
      <xdr:row>61</xdr:row>
      <xdr:rowOff>84461</xdr:rowOff>
    </xdr:to>
    <xdr:sp macro="" textlink="">
      <xdr:nvSpPr>
        <xdr:cNvPr id="248" name="楕円 247">
          <a:extLst>
            <a:ext uri="{FF2B5EF4-FFF2-40B4-BE49-F238E27FC236}">
              <a16:creationId xmlns:a16="http://schemas.microsoft.com/office/drawing/2014/main" id="{2775A345-2FEE-4E37-9DF6-3983B5E72DE8}"/>
            </a:ext>
          </a:extLst>
        </xdr:cNvPr>
        <xdr:cNvSpPr/>
      </xdr:nvSpPr>
      <xdr:spPr>
        <a:xfrm>
          <a:off x="9588500" y="10441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18180</xdr:rowOff>
    </xdr:from>
    <xdr:to>
      <xdr:col>55</xdr:col>
      <xdr:colOff>0</xdr:colOff>
      <xdr:row>61</xdr:row>
      <xdr:rowOff>33661</xdr:rowOff>
    </xdr:to>
    <xdr:cxnSp macro="">
      <xdr:nvCxnSpPr>
        <xdr:cNvPr id="249" name="直線コネクタ 248">
          <a:extLst>
            <a:ext uri="{FF2B5EF4-FFF2-40B4-BE49-F238E27FC236}">
              <a16:creationId xmlns:a16="http://schemas.microsoft.com/office/drawing/2014/main" id="{B908F45A-53F5-45C8-8BB0-499E1682FCA1}"/>
            </a:ext>
          </a:extLst>
        </xdr:cNvPr>
        <xdr:cNvCxnSpPr/>
      </xdr:nvCxnSpPr>
      <xdr:spPr>
        <a:xfrm flipV="1">
          <a:off x="9639300" y="10476630"/>
          <a:ext cx="838200" cy="15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171050</xdr:rowOff>
    </xdr:from>
    <xdr:to>
      <xdr:col>46</xdr:col>
      <xdr:colOff>38100</xdr:colOff>
      <xdr:row>61</xdr:row>
      <xdr:rowOff>101200</xdr:rowOff>
    </xdr:to>
    <xdr:sp macro="" textlink="">
      <xdr:nvSpPr>
        <xdr:cNvPr id="250" name="楕円 249">
          <a:extLst>
            <a:ext uri="{FF2B5EF4-FFF2-40B4-BE49-F238E27FC236}">
              <a16:creationId xmlns:a16="http://schemas.microsoft.com/office/drawing/2014/main" id="{1A3FAD5C-E05E-4E68-836A-8F2DC89E59C5}"/>
            </a:ext>
          </a:extLst>
        </xdr:cNvPr>
        <xdr:cNvSpPr/>
      </xdr:nvSpPr>
      <xdr:spPr>
        <a:xfrm>
          <a:off x="8699500" y="10458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33661</xdr:rowOff>
    </xdr:from>
    <xdr:to>
      <xdr:col>50</xdr:col>
      <xdr:colOff>114300</xdr:colOff>
      <xdr:row>61</xdr:row>
      <xdr:rowOff>50400</xdr:rowOff>
    </xdr:to>
    <xdr:cxnSp macro="">
      <xdr:nvCxnSpPr>
        <xdr:cNvPr id="251" name="直線コネクタ 250">
          <a:extLst>
            <a:ext uri="{FF2B5EF4-FFF2-40B4-BE49-F238E27FC236}">
              <a16:creationId xmlns:a16="http://schemas.microsoft.com/office/drawing/2014/main" id="{86D8002A-308E-422E-9342-DE3B72D7C72C}"/>
            </a:ext>
          </a:extLst>
        </xdr:cNvPr>
        <xdr:cNvCxnSpPr/>
      </xdr:nvCxnSpPr>
      <xdr:spPr>
        <a:xfrm flipV="1">
          <a:off x="8750300" y="10492111"/>
          <a:ext cx="889000" cy="16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14817</xdr:rowOff>
    </xdr:from>
    <xdr:to>
      <xdr:col>41</xdr:col>
      <xdr:colOff>101600</xdr:colOff>
      <xdr:row>61</xdr:row>
      <xdr:rowOff>116417</xdr:rowOff>
    </xdr:to>
    <xdr:sp macro="" textlink="">
      <xdr:nvSpPr>
        <xdr:cNvPr id="252" name="楕円 251">
          <a:extLst>
            <a:ext uri="{FF2B5EF4-FFF2-40B4-BE49-F238E27FC236}">
              <a16:creationId xmlns:a16="http://schemas.microsoft.com/office/drawing/2014/main" id="{D317B276-E8DC-40AD-88B0-9567B891312B}"/>
            </a:ext>
          </a:extLst>
        </xdr:cNvPr>
        <xdr:cNvSpPr/>
      </xdr:nvSpPr>
      <xdr:spPr>
        <a:xfrm>
          <a:off x="7810500" y="10473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50400</xdr:rowOff>
    </xdr:from>
    <xdr:to>
      <xdr:col>45</xdr:col>
      <xdr:colOff>177800</xdr:colOff>
      <xdr:row>61</xdr:row>
      <xdr:rowOff>65617</xdr:rowOff>
    </xdr:to>
    <xdr:cxnSp macro="">
      <xdr:nvCxnSpPr>
        <xdr:cNvPr id="253" name="直線コネクタ 252">
          <a:extLst>
            <a:ext uri="{FF2B5EF4-FFF2-40B4-BE49-F238E27FC236}">
              <a16:creationId xmlns:a16="http://schemas.microsoft.com/office/drawing/2014/main" id="{40451383-08DC-4F68-9134-5CEF6FD847C6}"/>
            </a:ext>
          </a:extLst>
        </xdr:cNvPr>
        <xdr:cNvCxnSpPr/>
      </xdr:nvCxnSpPr>
      <xdr:spPr>
        <a:xfrm flipV="1">
          <a:off x="7861300" y="10508850"/>
          <a:ext cx="889000" cy="15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41842</xdr:rowOff>
    </xdr:from>
    <xdr:to>
      <xdr:col>36</xdr:col>
      <xdr:colOff>165100</xdr:colOff>
      <xdr:row>61</xdr:row>
      <xdr:rowOff>143442</xdr:rowOff>
    </xdr:to>
    <xdr:sp macro="" textlink="">
      <xdr:nvSpPr>
        <xdr:cNvPr id="254" name="楕円 253">
          <a:extLst>
            <a:ext uri="{FF2B5EF4-FFF2-40B4-BE49-F238E27FC236}">
              <a16:creationId xmlns:a16="http://schemas.microsoft.com/office/drawing/2014/main" id="{D1255B66-98AD-4F05-867B-42E24AD74AFE}"/>
            </a:ext>
          </a:extLst>
        </xdr:cNvPr>
        <xdr:cNvSpPr/>
      </xdr:nvSpPr>
      <xdr:spPr>
        <a:xfrm>
          <a:off x="6921500" y="10500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65617</xdr:rowOff>
    </xdr:from>
    <xdr:to>
      <xdr:col>41</xdr:col>
      <xdr:colOff>50800</xdr:colOff>
      <xdr:row>61</xdr:row>
      <xdr:rowOff>92642</xdr:rowOff>
    </xdr:to>
    <xdr:cxnSp macro="">
      <xdr:nvCxnSpPr>
        <xdr:cNvPr id="255" name="直線コネクタ 254">
          <a:extLst>
            <a:ext uri="{FF2B5EF4-FFF2-40B4-BE49-F238E27FC236}">
              <a16:creationId xmlns:a16="http://schemas.microsoft.com/office/drawing/2014/main" id="{FED34EC2-D681-45BC-BDB3-8D68FF0B1B1C}"/>
            </a:ext>
          </a:extLst>
        </xdr:cNvPr>
        <xdr:cNvCxnSpPr/>
      </xdr:nvCxnSpPr>
      <xdr:spPr>
        <a:xfrm flipV="1">
          <a:off x="6972300" y="10524067"/>
          <a:ext cx="889000" cy="27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130088</xdr:rowOff>
    </xdr:from>
    <xdr:ext cx="599010" cy="259045"/>
    <xdr:sp macro="" textlink="">
      <xdr:nvSpPr>
        <xdr:cNvPr id="256" name="n_1aveValue【橋りょう・トンネル】&#10;一人当たり有形固定資産（償却資産）額">
          <a:extLst>
            <a:ext uri="{FF2B5EF4-FFF2-40B4-BE49-F238E27FC236}">
              <a16:creationId xmlns:a16="http://schemas.microsoft.com/office/drawing/2014/main" id="{CF68203E-32D3-4D38-97B0-D099B226CFCA}"/>
            </a:ext>
          </a:extLst>
        </xdr:cNvPr>
        <xdr:cNvSpPr txBox="1"/>
      </xdr:nvSpPr>
      <xdr:spPr>
        <a:xfrm>
          <a:off x="9327095" y="107599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868,607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141786</xdr:rowOff>
    </xdr:from>
    <xdr:ext cx="599010" cy="259045"/>
    <xdr:sp macro="" textlink="">
      <xdr:nvSpPr>
        <xdr:cNvPr id="257" name="n_2aveValue【橋りょう・トンネル】&#10;一人当たり有形固定資産（償却資産）額">
          <a:extLst>
            <a:ext uri="{FF2B5EF4-FFF2-40B4-BE49-F238E27FC236}">
              <a16:creationId xmlns:a16="http://schemas.microsoft.com/office/drawing/2014/main" id="{E189F4FD-FA38-47BC-A5C4-8931ADC97B82}"/>
            </a:ext>
          </a:extLst>
        </xdr:cNvPr>
        <xdr:cNvSpPr txBox="1"/>
      </xdr:nvSpPr>
      <xdr:spPr>
        <a:xfrm>
          <a:off x="8450795" y="10771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837,902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62</xdr:row>
      <xdr:rowOff>153112</xdr:rowOff>
    </xdr:from>
    <xdr:ext cx="599010" cy="259045"/>
    <xdr:sp macro="" textlink="">
      <xdr:nvSpPr>
        <xdr:cNvPr id="258" name="n_3aveValue【橋りょう・トンネル】&#10;一人当たり有形固定資産（償却資産）額">
          <a:extLst>
            <a:ext uri="{FF2B5EF4-FFF2-40B4-BE49-F238E27FC236}">
              <a16:creationId xmlns:a16="http://schemas.microsoft.com/office/drawing/2014/main" id="{AA45C017-63BC-4891-B40A-EDF236BD6931}"/>
            </a:ext>
          </a:extLst>
        </xdr:cNvPr>
        <xdr:cNvSpPr txBox="1"/>
      </xdr:nvSpPr>
      <xdr:spPr>
        <a:xfrm>
          <a:off x="7561795" y="107830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808,176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62</xdr:row>
      <xdr:rowOff>141893</xdr:rowOff>
    </xdr:from>
    <xdr:ext cx="599010" cy="259045"/>
    <xdr:sp macro="" textlink="">
      <xdr:nvSpPr>
        <xdr:cNvPr id="259" name="n_4aveValue【橋りょう・トンネル】&#10;一人当たり有形固定資産（償却資産）額">
          <a:extLst>
            <a:ext uri="{FF2B5EF4-FFF2-40B4-BE49-F238E27FC236}">
              <a16:creationId xmlns:a16="http://schemas.microsoft.com/office/drawing/2014/main" id="{66D7A646-B0F1-4C0B-B373-CA6F9B620217}"/>
            </a:ext>
          </a:extLst>
        </xdr:cNvPr>
        <xdr:cNvSpPr txBox="1"/>
      </xdr:nvSpPr>
      <xdr:spPr>
        <a:xfrm>
          <a:off x="6672795" y="10771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837,622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59</xdr:row>
      <xdr:rowOff>100988</xdr:rowOff>
    </xdr:from>
    <xdr:ext cx="690189" cy="259045"/>
    <xdr:sp macro="" textlink="">
      <xdr:nvSpPr>
        <xdr:cNvPr id="260" name="n_1mainValue【橋りょう・トンネル】&#10;一人当たり有形固定資産（償却資産）額">
          <a:extLst>
            <a:ext uri="{FF2B5EF4-FFF2-40B4-BE49-F238E27FC236}">
              <a16:creationId xmlns:a16="http://schemas.microsoft.com/office/drawing/2014/main" id="{6A58EBE4-975A-48B8-8D35-9C29DBCB605D}"/>
            </a:ext>
          </a:extLst>
        </xdr:cNvPr>
        <xdr:cNvSpPr txBox="1"/>
      </xdr:nvSpPr>
      <xdr:spPr>
        <a:xfrm>
          <a:off x="9281505" y="1021653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1,461,652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59</xdr:row>
      <xdr:rowOff>117727</xdr:rowOff>
    </xdr:from>
    <xdr:ext cx="690189" cy="259045"/>
    <xdr:sp macro="" textlink="">
      <xdr:nvSpPr>
        <xdr:cNvPr id="261" name="n_2mainValue【橋りょう・トンネル】&#10;一人当たり有形固定資産（償却資産）額">
          <a:extLst>
            <a:ext uri="{FF2B5EF4-FFF2-40B4-BE49-F238E27FC236}">
              <a16:creationId xmlns:a16="http://schemas.microsoft.com/office/drawing/2014/main" id="{CD66DE51-F747-4C43-95AE-741FF004FB85}"/>
            </a:ext>
          </a:extLst>
        </xdr:cNvPr>
        <xdr:cNvSpPr txBox="1"/>
      </xdr:nvSpPr>
      <xdr:spPr>
        <a:xfrm>
          <a:off x="8405205" y="1023327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1,417,716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59</xdr:row>
      <xdr:rowOff>132944</xdr:rowOff>
    </xdr:from>
    <xdr:ext cx="690189" cy="259045"/>
    <xdr:sp macro="" textlink="">
      <xdr:nvSpPr>
        <xdr:cNvPr id="262" name="n_3mainValue【橋りょう・トンネル】&#10;一人当たり有形固定資産（償却資産）額">
          <a:extLst>
            <a:ext uri="{FF2B5EF4-FFF2-40B4-BE49-F238E27FC236}">
              <a16:creationId xmlns:a16="http://schemas.microsoft.com/office/drawing/2014/main" id="{D960C204-0303-4F2D-8FCF-10A70B939522}"/>
            </a:ext>
          </a:extLst>
        </xdr:cNvPr>
        <xdr:cNvSpPr txBox="1"/>
      </xdr:nvSpPr>
      <xdr:spPr>
        <a:xfrm>
          <a:off x="7516205" y="1024849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1,377,777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59</xdr:row>
      <xdr:rowOff>159969</xdr:rowOff>
    </xdr:from>
    <xdr:ext cx="690189" cy="259045"/>
    <xdr:sp macro="" textlink="">
      <xdr:nvSpPr>
        <xdr:cNvPr id="263" name="n_4mainValue【橋りょう・トンネル】&#10;一人当たり有形固定資産（償却資産）額">
          <a:extLst>
            <a:ext uri="{FF2B5EF4-FFF2-40B4-BE49-F238E27FC236}">
              <a16:creationId xmlns:a16="http://schemas.microsoft.com/office/drawing/2014/main" id="{AD9B70BF-68A5-46B0-8003-39F43B047AF1}"/>
            </a:ext>
          </a:extLst>
        </xdr:cNvPr>
        <xdr:cNvSpPr txBox="1"/>
      </xdr:nvSpPr>
      <xdr:spPr>
        <a:xfrm>
          <a:off x="6627205" y="1027551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1,306,845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a:extLst>
            <a:ext uri="{FF2B5EF4-FFF2-40B4-BE49-F238E27FC236}">
              <a16:creationId xmlns:a16="http://schemas.microsoft.com/office/drawing/2014/main" id="{8E9E1D00-EE0B-45A7-BDB9-BBB8D3D5C9CF}"/>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a:extLst>
            <a:ext uri="{FF2B5EF4-FFF2-40B4-BE49-F238E27FC236}">
              <a16:creationId xmlns:a16="http://schemas.microsoft.com/office/drawing/2014/main" id="{E80401D9-53F1-4916-B0B7-449927671E27}"/>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a:extLst>
            <a:ext uri="{FF2B5EF4-FFF2-40B4-BE49-F238E27FC236}">
              <a16:creationId xmlns:a16="http://schemas.microsoft.com/office/drawing/2014/main" id="{B1F06CE0-9850-4217-8D22-DA37A8E27D75}"/>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a:extLst>
            <a:ext uri="{FF2B5EF4-FFF2-40B4-BE49-F238E27FC236}">
              <a16:creationId xmlns:a16="http://schemas.microsoft.com/office/drawing/2014/main" id="{0506EBC0-4662-4186-8036-E09BE48B1447}"/>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a:extLst>
            <a:ext uri="{FF2B5EF4-FFF2-40B4-BE49-F238E27FC236}">
              <a16:creationId xmlns:a16="http://schemas.microsoft.com/office/drawing/2014/main" id="{8F83C527-B452-4F81-A889-3074BC9140B1}"/>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a:extLst>
            <a:ext uri="{FF2B5EF4-FFF2-40B4-BE49-F238E27FC236}">
              <a16:creationId xmlns:a16="http://schemas.microsoft.com/office/drawing/2014/main" id="{F43C7798-D9F6-4F53-8A35-4C04C6547551}"/>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a:extLst>
            <a:ext uri="{FF2B5EF4-FFF2-40B4-BE49-F238E27FC236}">
              <a16:creationId xmlns:a16="http://schemas.microsoft.com/office/drawing/2014/main" id="{2A1B817B-5016-419E-BF0E-F1F0DAFA545D}"/>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a:extLst>
            <a:ext uri="{FF2B5EF4-FFF2-40B4-BE49-F238E27FC236}">
              <a16:creationId xmlns:a16="http://schemas.microsoft.com/office/drawing/2014/main" id="{B0E330A8-46A4-40DF-A43B-383FFFA95C67}"/>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a:extLst>
            <a:ext uri="{FF2B5EF4-FFF2-40B4-BE49-F238E27FC236}">
              <a16:creationId xmlns:a16="http://schemas.microsoft.com/office/drawing/2014/main" id="{32256DF1-7A10-4471-BA46-9FF8AE24D608}"/>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a:extLst>
            <a:ext uri="{FF2B5EF4-FFF2-40B4-BE49-F238E27FC236}">
              <a16:creationId xmlns:a16="http://schemas.microsoft.com/office/drawing/2014/main" id="{97455A3F-8BB4-40ED-A792-2822E27FFE63}"/>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a:extLst>
            <a:ext uri="{FF2B5EF4-FFF2-40B4-BE49-F238E27FC236}">
              <a16:creationId xmlns:a16="http://schemas.microsoft.com/office/drawing/2014/main" id="{811D48FD-FBA3-4952-AE3D-B45701097D5D}"/>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5" name="直線コネクタ 274">
          <a:extLst>
            <a:ext uri="{FF2B5EF4-FFF2-40B4-BE49-F238E27FC236}">
              <a16:creationId xmlns:a16="http://schemas.microsoft.com/office/drawing/2014/main" id="{FE5B4278-73E9-439B-BC20-E582311305B5}"/>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6" name="テキスト ボックス 275">
          <a:extLst>
            <a:ext uri="{FF2B5EF4-FFF2-40B4-BE49-F238E27FC236}">
              <a16:creationId xmlns:a16="http://schemas.microsoft.com/office/drawing/2014/main" id="{C6196816-8E0E-4F24-9085-46060684F55C}"/>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7" name="直線コネクタ 276">
          <a:extLst>
            <a:ext uri="{FF2B5EF4-FFF2-40B4-BE49-F238E27FC236}">
              <a16:creationId xmlns:a16="http://schemas.microsoft.com/office/drawing/2014/main" id="{283D978C-FF4C-43C3-B930-B9B2CAF264DB}"/>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8" name="テキスト ボックス 277">
          <a:extLst>
            <a:ext uri="{FF2B5EF4-FFF2-40B4-BE49-F238E27FC236}">
              <a16:creationId xmlns:a16="http://schemas.microsoft.com/office/drawing/2014/main" id="{112EBC50-F346-4B00-AD50-8B51C9A5284B}"/>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9" name="直線コネクタ 278">
          <a:extLst>
            <a:ext uri="{FF2B5EF4-FFF2-40B4-BE49-F238E27FC236}">
              <a16:creationId xmlns:a16="http://schemas.microsoft.com/office/drawing/2014/main" id="{C3D1E7EB-06F0-4F41-AEA0-706A17EC1920}"/>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80" name="テキスト ボックス 279">
          <a:extLst>
            <a:ext uri="{FF2B5EF4-FFF2-40B4-BE49-F238E27FC236}">
              <a16:creationId xmlns:a16="http://schemas.microsoft.com/office/drawing/2014/main" id="{0F5AF693-A77A-4006-B7A4-470542128E3A}"/>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1" name="直線コネクタ 280">
          <a:extLst>
            <a:ext uri="{FF2B5EF4-FFF2-40B4-BE49-F238E27FC236}">
              <a16:creationId xmlns:a16="http://schemas.microsoft.com/office/drawing/2014/main" id="{ACDCD81D-7E8E-4630-A968-B6894F24D185}"/>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2" name="テキスト ボックス 281">
          <a:extLst>
            <a:ext uri="{FF2B5EF4-FFF2-40B4-BE49-F238E27FC236}">
              <a16:creationId xmlns:a16="http://schemas.microsoft.com/office/drawing/2014/main" id="{6AEA65F3-B1F0-4DFA-B065-B1F6CD5D4F57}"/>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3" name="直線コネクタ 282">
          <a:extLst>
            <a:ext uri="{FF2B5EF4-FFF2-40B4-BE49-F238E27FC236}">
              <a16:creationId xmlns:a16="http://schemas.microsoft.com/office/drawing/2014/main" id="{2A62F26C-ABCA-48F3-A27C-1A18C918BDF9}"/>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4" name="テキスト ボックス 283">
          <a:extLst>
            <a:ext uri="{FF2B5EF4-FFF2-40B4-BE49-F238E27FC236}">
              <a16:creationId xmlns:a16="http://schemas.microsoft.com/office/drawing/2014/main" id="{BEA29468-5FC2-4A99-8193-38A917E6783C}"/>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FD860E52-DEBB-4B22-9C5E-EA7CD63735AA}"/>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6" name="テキスト ボックス 285">
          <a:extLst>
            <a:ext uri="{FF2B5EF4-FFF2-40B4-BE49-F238E27FC236}">
              <a16:creationId xmlns:a16="http://schemas.microsoft.com/office/drawing/2014/main" id="{B72F7D69-7107-4510-85A7-EFA9514A0CA2}"/>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DE702F4F-EC0F-4995-B97D-DCED311B05E7}"/>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112395</xdr:rowOff>
    </xdr:from>
    <xdr:to>
      <xdr:col>24</xdr:col>
      <xdr:colOff>62865</xdr:colOff>
      <xdr:row>86</xdr:row>
      <xdr:rowOff>114300</xdr:rowOff>
    </xdr:to>
    <xdr:cxnSp macro="">
      <xdr:nvCxnSpPr>
        <xdr:cNvPr id="288" name="直線コネクタ 287">
          <a:extLst>
            <a:ext uri="{FF2B5EF4-FFF2-40B4-BE49-F238E27FC236}">
              <a16:creationId xmlns:a16="http://schemas.microsoft.com/office/drawing/2014/main" id="{68D1418B-883F-4109-9373-746FF62E4DBD}"/>
            </a:ext>
          </a:extLst>
        </xdr:cNvPr>
        <xdr:cNvCxnSpPr/>
      </xdr:nvCxnSpPr>
      <xdr:spPr>
        <a:xfrm flipV="1">
          <a:off x="4634865" y="13485495"/>
          <a:ext cx="0" cy="13735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89" name="【公営住宅】&#10;有形固定資産減価償却率最小値テキスト">
          <a:extLst>
            <a:ext uri="{FF2B5EF4-FFF2-40B4-BE49-F238E27FC236}">
              <a16:creationId xmlns:a16="http://schemas.microsoft.com/office/drawing/2014/main" id="{B37D258C-21BF-4807-BA78-1372A6E455C9}"/>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90" name="直線コネクタ 289">
          <a:extLst>
            <a:ext uri="{FF2B5EF4-FFF2-40B4-BE49-F238E27FC236}">
              <a16:creationId xmlns:a16="http://schemas.microsoft.com/office/drawing/2014/main" id="{2BA89A4C-0062-423D-9F6D-4E2E9387458A}"/>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59072</xdr:rowOff>
    </xdr:from>
    <xdr:ext cx="405111" cy="259045"/>
    <xdr:sp macro="" textlink="">
      <xdr:nvSpPr>
        <xdr:cNvPr id="291" name="【公営住宅】&#10;有形固定資産減価償却率最大値テキスト">
          <a:extLst>
            <a:ext uri="{FF2B5EF4-FFF2-40B4-BE49-F238E27FC236}">
              <a16:creationId xmlns:a16="http://schemas.microsoft.com/office/drawing/2014/main" id="{EE38F56E-F8BB-4F57-96F8-7DF4D9ACFD79}"/>
            </a:ext>
          </a:extLst>
        </xdr:cNvPr>
        <xdr:cNvSpPr txBox="1"/>
      </xdr:nvSpPr>
      <xdr:spPr>
        <a:xfrm>
          <a:off x="4673600" y="132607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112395</xdr:rowOff>
    </xdr:from>
    <xdr:to>
      <xdr:col>24</xdr:col>
      <xdr:colOff>152400</xdr:colOff>
      <xdr:row>78</xdr:row>
      <xdr:rowOff>112395</xdr:rowOff>
    </xdr:to>
    <xdr:cxnSp macro="">
      <xdr:nvCxnSpPr>
        <xdr:cNvPr id="292" name="直線コネクタ 291">
          <a:extLst>
            <a:ext uri="{FF2B5EF4-FFF2-40B4-BE49-F238E27FC236}">
              <a16:creationId xmlns:a16="http://schemas.microsoft.com/office/drawing/2014/main" id="{6512C91D-318E-460B-BA5F-C16611FFB971}"/>
            </a:ext>
          </a:extLst>
        </xdr:cNvPr>
        <xdr:cNvCxnSpPr/>
      </xdr:nvCxnSpPr>
      <xdr:spPr>
        <a:xfrm>
          <a:off x="4546600" y="134854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19702</xdr:rowOff>
    </xdr:from>
    <xdr:ext cx="405111" cy="259045"/>
    <xdr:sp macro="" textlink="">
      <xdr:nvSpPr>
        <xdr:cNvPr id="293" name="【公営住宅】&#10;有形固定資産減価償却率平均値テキスト">
          <a:extLst>
            <a:ext uri="{FF2B5EF4-FFF2-40B4-BE49-F238E27FC236}">
              <a16:creationId xmlns:a16="http://schemas.microsoft.com/office/drawing/2014/main" id="{17F1BBD9-8057-43DF-8363-D70DB3827B62}"/>
            </a:ext>
          </a:extLst>
        </xdr:cNvPr>
        <xdr:cNvSpPr txBox="1"/>
      </xdr:nvSpPr>
      <xdr:spPr>
        <a:xfrm>
          <a:off x="4673600" y="1407860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168275</xdr:rowOff>
    </xdr:from>
    <xdr:to>
      <xdr:col>24</xdr:col>
      <xdr:colOff>114300</xdr:colOff>
      <xdr:row>83</xdr:row>
      <xdr:rowOff>98425</xdr:rowOff>
    </xdr:to>
    <xdr:sp macro="" textlink="">
      <xdr:nvSpPr>
        <xdr:cNvPr id="294" name="フローチャート: 判断 293">
          <a:extLst>
            <a:ext uri="{FF2B5EF4-FFF2-40B4-BE49-F238E27FC236}">
              <a16:creationId xmlns:a16="http://schemas.microsoft.com/office/drawing/2014/main" id="{DC4C017C-4F50-4FD2-BB03-DEA614738BB2}"/>
            </a:ext>
          </a:extLst>
        </xdr:cNvPr>
        <xdr:cNvSpPr/>
      </xdr:nvSpPr>
      <xdr:spPr>
        <a:xfrm>
          <a:off x="4584700" y="14227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132080</xdr:rowOff>
    </xdr:from>
    <xdr:to>
      <xdr:col>20</xdr:col>
      <xdr:colOff>38100</xdr:colOff>
      <xdr:row>83</xdr:row>
      <xdr:rowOff>62230</xdr:rowOff>
    </xdr:to>
    <xdr:sp macro="" textlink="">
      <xdr:nvSpPr>
        <xdr:cNvPr id="295" name="フローチャート: 判断 294">
          <a:extLst>
            <a:ext uri="{FF2B5EF4-FFF2-40B4-BE49-F238E27FC236}">
              <a16:creationId xmlns:a16="http://schemas.microsoft.com/office/drawing/2014/main" id="{2A5A3217-C759-4107-91DC-F8829B0BCF6F}"/>
            </a:ext>
          </a:extLst>
        </xdr:cNvPr>
        <xdr:cNvSpPr/>
      </xdr:nvSpPr>
      <xdr:spPr>
        <a:xfrm>
          <a:off x="3746500" y="14190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126364</xdr:rowOff>
    </xdr:from>
    <xdr:to>
      <xdr:col>15</xdr:col>
      <xdr:colOff>101600</xdr:colOff>
      <xdr:row>83</xdr:row>
      <xdr:rowOff>56514</xdr:rowOff>
    </xdr:to>
    <xdr:sp macro="" textlink="">
      <xdr:nvSpPr>
        <xdr:cNvPr id="296" name="フローチャート: 判断 295">
          <a:extLst>
            <a:ext uri="{FF2B5EF4-FFF2-40B4-BE49-F238E27FC236}">
              <a16:creationId xmlns:a16="http://schemas.microsoft.com/office/drawing/2014/main" id="{CC7B652E-3C62-4FA8-AB13-C4A699885592}"/>
            </a:ext>
          </a:extLst>
        </xdr:cNvPr>
        <xdr:cNvSpPr/>
      </xdr:nvSpPr>
      <xdr:spPr>
        <a:xfrm>
          <a:off x="2857500" y="14185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107314</xdr:rowOff>
    </xdr:from>
    <xdr:to>
      <xdr:col>10</xdr:col>
      <xdr:colOff>165100</xdr:colOff>
      <xdr:row>83</xdr:row>
      <xdr:rowOff>37464</xdr:rowOff>
    </xdr:to>
    <xdr:sp macro="" textlink="">
      <xdr:nvSpPr>
        <xdr:cNvPr id="297" name="フローチャート: 判断 296">
          <a:extLst>
            <a:ext uri="{FF2B5EF4-FFF2-40B4-BE49-F238E27FC236}">
              <a16:creationId xmlns:a16="http://schemas.microsoft.com/office/drawing/2014/main" id="{F8643C15-9C77-436E-AA90-CA575B2BF29B}"/>
            </a:ext>
          </a:extLst>
        </xdr:cNvPr>
        <xdr:cNvSpPr/>
      </xdr:nvSpPr>
      <xdr:spPr>
        <a:xfrm>
          <a:off x="1968500" y="14166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76836</xdr:rowOff>
    </xdr:from>
    <xdr:to>
      <xdr:col>6</xdr:col>
      <xdr:colOff>38100</xdr:colOff>
      <xdr:row>83</xdr:row>
      <xdr:rowOff>6986</xdr:rowOff>
    </xdr:to>
    <xdr:sp macro="" textlink="">
      <xdr:nvSpPr>
        <xdr:cNvPr id="298" name="フローチャート: 判断 297">
          <a:extLst>
            <a:ext uri="{FF2B5EF4-FFF2-40B4-BE49-F238E27FC236}">
              <a16:creationId xmlns:a16="http://schemas.microsoft.com/office/drawing/2014/main" id="{787BB473-AB07-4ACE-AE49-C16E64870CF2}"/>
            </a:ext>
          </a:extLst>
        </xdr:cNvPr>
        <xdr:cNvSpPr/>
      </xdr:nvSpPr>
      <xdr:spPr>
        <a:xfrm>
          <a:off x="1079500" y="14135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E3868B58-012C-4F94-B6C2-323263DC2E3E}"/>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99F2C724-6DE3-4225-B844-E6DCEAA810BA}"/>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205E4034-16E0-407F-8173-F8D691A52F3B}"/>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CC623940-140C-43E5-B71B-15AE94DDCE46}"/>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3FC2B178-E1B7-4A97-B9AC-E1AECD1A5BBE}"/>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111125</xdr:rowOff>
    </xdr:from>
    <xdr:to>
      <xdr:col>24</xdr:col>
      <xdr:colOff>114300</xdr:colOff>
      <xdr:row>85</xdr:row>
      <xdr:rowOff>41275</xdr:rowOff>
    </xdr:to>
    <xdr:sp macro="" textlink="">
      <xdr:nvSpPr>
        <xdr:cNvPr id="304" name="楕円 303">
          <a:extLst>
            <a:ext uri="{FF2B5EF4-FFF2-40B4-BE49-F238E27FC236}">
              <a16:creationId xmlns:a16="http://schemas.microsoft.com/office/drawing/2014/main" id="{808848FE-0DAA-48B2-BC36-475B185D9B22}"/>
            </a:ext>
          </a:extLst>
        </xdr:cNvPr>
        <xdr:cNvSpPr/>
      </xdr:nvSpPr>
      <xdr:spPr>
        <a:xfrm>
          <a:off x="4584700" y="14512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89552</xdr:rowOff>
    </xdr:from>
    <xdr:ext cx="405111" cy="259045"/>
    <xdr:sp macro="" textlink="">
      <xdr:nvSpPr>
        <xdr:cNvPr id="305" name="【公営住宅】&#10;有形固定資産減価償却率該当値テキスト">
          <a:extLst>
            <a:ext uri="{FF2B5EF4-FFF2-40B4-BE49-F238E27FC236}">
              <a16:creationId xmlns:a16="http://schemas.microsoft.com/office/drawing/2014/main" id="{A6C4CA01-C9F7-4A80-8DFE-DBBBEE595D93}"/>
            </a:ext>
          </a:extLst>
        </xdr:cNvPr>
        <xdr:cNvSpPr txBox="1"/>
      </xdr:nvSpPr>
      <xdr:spPr>
        <a:xfrm>
          <a:off x="4673600" y="144913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103505</xdr:rowOff>
    </xdr:from>
    <xdr:to>
      <xdr:col>20</xdr:col>
      <xdr:colOff>38100</xdr:colOff>
      <xdr:row>85</xdr:row>
      <xdr:rowOff>33655</xdr:rowOff>
    </xdr:to>
    <xdr:sp macro="" textlink="">
      <xdr:nvSpPr>
        <xdr:cNvPr id="306" name="楕円 305">
          <a:extLst>
            <a:ext uri="{FF2B5EF4-FFF2-40B4-BE49-F238E27FC236}">
              <a16:creationId xmlns:a16="http://schemas.microsoft.com/office/drawing/2014/main" id="{295CF0F8-FDDB-4550-ABE7-F2EE822B0E45}"/>
            </a:ext>
          </a:extLst>
        </xdr:cNvPr>
        <xdr:cNvSpPr/>
      </xdr:nvSpPr>
      <xdr:spPr>
        <a:xfrm>
          <a:off x="3746500" y="14505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154305</xdr:rowOff>
    </xdr:from>
    <xdr:to>
      <xdr:col>24</xdr:col>
      <xdr:colOff>63500</xdr:colOff>
      <xdr:row>84</xdr:row>
      <xdr:rowOff>161925</xdr:rowOff>
    </xdr:to>
    <xdr:cxnSp macro="">
      <xdr:nvCxnSpPr>
        <xdr:cNvPr id="307" name="直線コネクタ 306">
          <a:extLst>
            <a:ext uri="{FF2B5EF4-FFF2-40B4-BE49-F238E27FC236}">
              <a16:creationId xmlns:a16="http://schemas.microsoft.com/office/drawing/2014/main" id="{175D171C-866C-482E-9F6C-9AF7C6F6C254}"/>
            </a:ext>
          </a:extLst>
        </xdr:cNvPr>
        <xdr:cNvCxnSpPr/>
      </xdr:nvCxnSpPr>
      <xdr:spPr>
        <a:xfrm>
          <a:off x="3797300" y="14556105"/>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53975</xdr:rowOff>
    </xdr:from>
    <xdr:to>
      <xdr:col>15</xdr:col>
      <xdr:colOff>101600</xdr:colOff>
      <xdr:row>84</xdr:row>
      <xdr:rowOff>155575</xdr:rowOff>
    </xdr:to>
    <xdr:sp macro="" textlink="">
      <xdr:nvSpPr>
        <xdr:cNvPr id="308" name="楕円 307">
          <a:extLst>
            <a:ext uri="{FF2B5EF4-FFF2-40B4-BE49-F238E27FC236}">
              <a16:creationId xmlns:a16="http://schemas.microsoft.com/office/drawing/2014/main" id="{CECE2647-1924-4997-9D0F-94C3F935F5D5}"/>
            </a:ext>
          </a:extLst>
        </xdr:cNvPr>
        <xdr:cNvSpPr/>
      </xdr:nvSpPr>
      <xdr:spPr>
        <a:xfrm>
          <a:off x="2857500" y="14455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104775</xdr:rowOff>
    </xdr:from>
    <xdr:to>
      <xdr:col>19</xdr:col>
      <xdr:colOff>177800</xdr:colOff>
      <xdr:row>84</xdr:row>
      <xdr:rowOff>154305</xdr:rowOff>
    </xdr:to>
    <xdr:cxnSp macro="">
      <xdr:nvCxnSpPr>
        <xdr:cNvPr id="309" name="直線コネクタ 308">
          <a:extLst>
            <a:ext uri="{FF2B5EF4-FFF2-40B4-BE49-F238E27FC236}">
              <a16:creationId xmlns:a16="http://schemas.microsoft.com/office/drawing/2014/main" id="{C16904DC-1310-4D20-9A37-5AA8D238009F}"/>
            </a:ext>
          </a:extLst>
        </xdr:cNvPr>
        <xdr:cNvCxnSpPr/>
      </xdr:nvCxnSpPr>
      <xdr:spPr>
        <a:xfrm>
          <a:off x="2908300" y="14506575"/>
          <a:ext cx="8890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71120</xdr:rowOff>
    </xdr:from>
    <xdr:to>
      <xdr:col>10</xdr:col>
      <xdr:colOff>165100</xdr:colOff>
      <xdr:row>85</xdr:row>
      <xdr:rowOff>1270</xdr:rowOff>
    </xdr:to>
    <xdr:sp macro="" textlink="">
      <xdr:nvSpPr>
        <xdr:cNvPr id="310" name="楕円 309">
          <a:extLst>
            <a:ext uri="{FF2B5EF4-FFF2-40B4-BE49-F238E27FC236}">
              <a16:creationId xmlns:a16="http://schemas.microsoft.com/office/drawing/2014/main" id="{13AD60BC-0A65-41B8-8113-26BBA4C22125}"/>
            </a:ext>
          </a:extLst>
        </xdr:cNvPr>
        <xdr:cNvSpPr/>
      </xdr:nvSpPr>
      <xdr:spPr>
        <a:xfrm>
          <a:off x="1968500" y="14472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84</xdr:row>
      <xdr:rowOff>104775</xdr:rowOff>
    </xdr:from>
    <xdr:to>
      <xdr:col>15</xdr:col>
      <xdr:colOff>50800</xdr:colOff>
      <xdr:row>84</xdr:row>
      <xdr:rowOff>121920</xdr:rowOff>
    </xdr:to>
    <xdr:cxnSp macro="">
      <xdr:nvCxnSpPr>
        <xdr:cNvPr id="311" name="直線コネクタ 310">
          <a:extLst>
            <a:ext uri="{FF2B5EF4-FFF2-40B4-BE49-F238E27FC236}">
              <a16:creationId xmlns:a16="http://schemas.microsoft.com/office/drawing/2014/main" id="{B33319BE-BAB9-47FA-ACF6-45D77FAF7A98}"/>
            </a:ext>
          </a:extLst>
        </xdr:cNvPr>
        <xdr:cNvCxnSpPr/>
      </xdr:nvCxnSpPr>
      <xdr:spPr>
        <a:xfrm flipV="1">
          <a:off x="2019300" y="14506575"/>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84</xdr:row>
      <xdr:rowOff>46355</xdr:rowOff>
    </xdr:from>
    <xdr:to>
      <xdr:col>6</xdr:col>
      <xdr:colOff>38100</xdr:colOff>
      <xdr:row>84</xdr:row>
      <xdr:rowOff>147955</xdr:rowOff>
    </xdr:to>
    <xdr:sp macro="" textlink="">
      <xdr:nvSpPr>
        <xdr:cNvPr id="312" name="楕円 311">
          <a:extLst>
            <a:ext uri="{FF2B5EF4-FFF2-40B4-BE49-F238E27FC236}">
              <a16:creationId xmlns:a16="http://schemas.microsoft.com/office/drawing/2014/main" id="{3CBF391F-81F2-46B3-B823-1A1F431A1501}"/>
            </a:ext>
          </a:extLst>
        </xdr:cNvPr>
        <xdr:cNvSpPr/>
      </xdr:nvSpPr>
      <xdr:spPr>
        <a:xfrm>
          <a:off x="1079500" y="14448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97155</xdr:rowOff>
    </xdr:from>
    <xdr:to>
      <xdr:col>10</xdr:col>
      <xdr:colOff>114300</xdr:colOff>
      <xdr:row>84</xdr:row>
      <xdr:rowOff>121920</xdr:rowOff>
    </xdr:to>
    <xdr:cxnSp macro="">
      <xdr:nvCxnSpPr>
        <xdr:cNvPr id="313" name="直線コネクタ 312">
          <a:extLst>
            <a:ext uri="{FF2B5EF4-FFF2-40B4-BE49-F238E27FC236}">
              <a16:creationId xmlns:a16="http://schemas.microsoft.com/office/drawing/2014/main" id="{79A0C9A9-691A-48CD-98B5-587C08FBD032}"/>
            </a:ext>
          </a:extLst>
        </xdr:cNvPr>
        <xdr:cNvCxnSpPr/>
      </xdr:nvCxnSpPr>
      <xdr:spPr>
        <a:xfrm>
          <a:off x="1130300" y="14498955"/>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78757</xdr:rowOff>
    </xdr:from>
    <xdr:ext cx="405111" cy="259045"/>
    <xdr:sp macro="" textlink="">
      <xdr:nvSpPr>
        <xdr:cNvPr id="314" name="n_1aveValue【公営住宅】&#10;有形固定資産減価償却率">
          <a:extLst>
            <a:ext uri="{FF2B5EF4-FFF2-40B4-BE49-F238E27FC236}">
              <a16:creationId xmlns:a16="http://schemas.microsoft.com/office/drawing/2014/main" id="{080F2454-F827-46C2-BF39-C7AA9E4E7746}"/>
            </a:ext>
          </a:extLst>
        </xdr:cNvPr>
        <xdr:cNvSpPr txBox="1"/>
      </xdr:nvSpPr>
      <xdr:spPr>
        <a:xfrm>
          <a:off x="3582044" y="13966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73041</xdr:rowOff>
    </xdr:from>
    <xdr:ext cx="405111" cy="259045"/>
    <xdr:sp macro="" textlink="">
      <xdr:nvSpPr>
        <xdr:cNvPr id="315" name="n_2aveValue【公営住宅】&#10;有形固定資産減価償却率">
          <a:extLst>
            <a:ext uri="{FF2B5EF4-FFF2-40B4-BE49-F238E27FC236}">
              <a16:creationId xmlns:a16="http://schemas.microsoft.com/office/drawing/2014/main" id="{41898CF3-C885-48C9-883B-1BFEEC535B80}"/>
            </a:ext>
          </a:extLst>
        </xdr:cNvPr>
        <xdr:cNvSpPr txBox="1"/>
      </xdr:nvSpPr>
      <xdr:spPr>
        <a:xfrm>
          <a:off x="2705744" y="139604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53991</xdr:rowOff>
    </xdr:from>
    <xdr:ext cx="405111" cy="259045"/>
    <xdr:sp macro="" textlink="">
      <xdr:nvSpPr>
        <xdr:cNvPr id="316" name="n_3aveValue【公営住宅】&#10;有形固定資産減価償却率">
          <a:extLst>
            <a:ext uri="{FF2B5EF4-FFF2-40B4-BE49-F238E27FC236}">
              <a16:creationId xmlns:a16="http://schemas.microsoft.com/office/drawing/2014/main" id="{7E4397A7-3699-411D-BA49-8C92561A9A77}"/>
            </a:ext>
          </a:extLst>
        </xdr:cNvPr>
        <xdr:cNvSpPr txBox="1"/>
      </xdr:nvSpPr>
      <xdr:spPr>
        <a:xfrm>
          <a:off x="1816744" y="139414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23513</xdr:rowOff>
    </xdr:from>
    <xdr:ext cx="405111" cy="259045"/>
    <xdr:sp macro="" textlink="">
      <xdr:nvSpPr>
        <xdr:cNvPr id="317" name="n_4aveValue【公営住宅】&#10;有形固定資産減価償却率">
          <a:extLst>
            <a:ext uri="{FF2B5EF4-FFF2-40B4-BE49-F238E27FC236}">
              <a16:creationId xmlns:a16="http://schemas.microsoft.com/office/drawing/2014/main" id="{79877906-736A-4179-ACF9-70E94E289615}"/>
            </a:ext>
          </a:extLst>
        </xdr:cNvPr>
        <xdr:cNvSpPr txBox="1"/>
      </xdr:nvSpPr>
      <xdr:spPr>
        <a:xfrm>
          <a:off x="927744" y="13910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24782</xdr:rowOff>
    </xdr:from>
    <xdr:ext cx="405111" cy="259045"/>
    <xdr:sp macro="" textlink="">
      <xdr:nvSpPr>
        <xdr:cNvPr id="318" name="n_1mainValue【公営住宅】&#10;有形固定資産減価償却率">
          <a:extLst>
            <a:ext uri="{FF2B5EF4-FFF2-40B4-BE49-F238E27FC236}">
              <a16:creationId xmlns:a16="http://schemas.microsoft.com/office/drawing/2014/main" id="{9865F118-61B0-4646-8710-30F611F272F0}"/>
            </a:ext>
          </a:extLst>
        </xdr:cNvPr>
        <xdr:cNvSpPr txBox="1"/>
      </xdr:nvSpPr>
      <xdr:spPr>
        <a:xfrm>
          <a:off x="3582044" y="14598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146702</xdr:rowOff>
    </xdr:from>
    <xdr:ext cx="405111" cy="259045"/>
    <xdr:sp macro="" textlink="">
      <xdr:nvSpPr>
        <xdr:cNvPr id="319" name="n_2mainValue【公営住宅】&#10;有形固定資産減価償却率">
          <a:extLst>
            <a:ext uri="{FF2B5EF4-FFF2-40B4-BE49-F238E27FC236}">
              <a16:creationId xmlns:a16="http://schemas.microsoft.com/office/drawing/2014/main" id="{7D636AEB-2AE7-43CA-A4DC-719F28220ECD}"/>
            </a:ext>
          </a:extLst>
        </xdr:cNvPr>
        <xdr:cNvSpPr txBox="1"/>
      </xdr:nvSpPr>
      <xdr:spPr>
        <a:xfrm>
          <a:off x="2705744" y="14548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163847</xdr:rowOff>
    </xdr:from>
    <xdr:ext cx="405111" cy="259045"/>
    <xdr:sp macro="" textlink="">
      <xdr:nvSpPr>
        <xdr:cNvPr id="320" name="n_3mainValue【公営住宅】&#10;有形固定資産減価償却率">
          <a:extLst>
            <a:ext uri="{FF2B5EF4-FFF2-40B4-BE49-F238E27FC236}">
              <a16:creationId xmlns:a16="http://schemas.microsoft.com/office/drawing/2014/main" id="{C89D6188-D332-4BB2-893C-34B354D5F578}"/>
            </a:ext>
          </a:extLst>
        </xdr:cNvPr>
        <xdr:cNvSpPr txBox="1"/>
      </xdr:nvSpPr>
      <xdr:spPr>
        <a:xfrm>
          <a:off x="1816744" y="14565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139082</xdr:rowOff>
    </xdr:from>
    <xdr:ext cx="405111" cy="259045"/>
    <xdr:sp macro="" textlink="">
      <xdr:nvSpPr>
        <xdr:cNvPr id="321" name="n_4mainValue【公営住宅】&#10;有形固定資産減価償却率">
          <a:extLst>
            <a:ext uri="{FF2B5EF4-FFF2-40B4-BE49-F238E27FC236}">
              <a16:creationId xmlns:a16="http://schemas.microsoft.com/office/drawing/2014/main" id="{7E9398D2-35A7-4A64-988C-6658D20BD54F}"/>
            </a:ext>
          </a:extLst>
        </xdr:cNvPr>
        <xdr:cNvSpPr txBox="1"/>
      </xdr:nvSpPr>
      <xdr:spPr>
        <a:xfrm>
          <a:off x="927744" y="14540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96F4D5E5-9F1A-4EA1-A9E7-9D7B4AC18BD5}"/>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368CBAA4-3845-401E-BA30-9C557E0294E9}"/>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BCBD64B7-88A3-428C-A84A-C9B56806B6BF}"/>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5EC0BFDC-355C-4628-B6E5-79AE303689BB}"/>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79E641E6-3C10-45D3-86B5-08DA9D11A03B}"/>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0D8F511B-2E55-4EC2-9613-8E11988BD348}"/>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544B5612-F95E-48D7-BE61-888ABA8D030F}"/>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E9B76DCC-5295-4B7F-9517-8444E120B14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E39DEAD3-E432-4830-8A71-0B0344BB92FE}"/>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62AF2079-900E-4E9D-96FB-DCBE92EA2359}"/>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85</xdr:row>
      <xdr:rowOff>95250</xdr:rowOff>
    </xdr:from>
    <xdr:to>
      <xdr:col>59</xdr:col>
      <xdr:colOff>50800</xdr:colOff>
      <xdr:row>85</xdr:row>
      <xdr:rowOff>95250</xdr:rowOff>
    </xdr:to>
    <xdr:cxnSp macro="">
      <xdr:nvCxnSpPr>
        <xdr:cNvPr id="332" name="直線コネクタ 331">
          <a:extLst>
            <a:ext uri="{FF2B5EF4-FFF2-40B4-BE49-F238E27FC236}">
              <a16:creationId xmlns:a16="http://schemas.microsoft.com/office/drawing/2014/main" id="{F2FBF877-435E-4643-A546-410220B17F3C}"/>
            </a:ext>
          </a:extLst>
        </xdr:cNvPr>
        <xdr:cNvCxnSpPr/>
      </xdr:nvCxnSpPr>
      <xdr:spPr>
        <a:xfrm>
          <a:off x="6604000" y="1466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124477</xdr:rowOff>
    </xdr:from>
    <xdr:ext cx="467179" cy="259045"/>
    <xdr:sp macro="" textlink="">
      <xdr:nvSpPr>
        <xdr:cNvPr id="333" name="テキスト ボックス 332">
          <a:extLst>
            <a:ext uri="{FF2B5EF4-FFF2-40B4-BE49-F238E27FC236}">
              <a16:creationId xmlns:a16="http://schemas.microsoft.com/office/drawing/2014/main" id="{62C86139-3557-4D6E-A2DB-763520105E8E}"/>
            </a:ext>
          </a:extLst>
        </xdr:cNvPr>
        <xdr:cNvSpPr txBox="1"/>
      </xdr:nvSpPr>
      <xdr:spPr>
        <a:xfrm>
          <a:off x="6136821" y="1452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4" name="直線コネクタ 333">
          <a:extLst>
            <a:ext uri="{FF2B5EF4-FFF2-40B4-BE49-F238E27FC236}">
              <a16:creationId xmlns:a16="http://schemas.microsoft.com/office/drawing/2014/main" id="{B48F8E5D-1D49-4486-AA81-B5CB2051BC35}"/>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35" name="テキスト ボックス 334">
          <a:extLst>
            <a:ext uri="{FF2B5EF4-FFF2-40B4-BE49-F238E27FC236}">
              <a16:creationId xmlns:a16="http://schemas.microsoft.com/office/drawing/2014/main" id="{D0B84109-8B3C-4ED2-8B9B-A6180A8587AF}"/>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152400</xdr:rowOff>
    </xdr:from>
    <xdr:to>
      <xdr:col>59</xdr:col>
      <xdr:colOff>50800</xdr:colOff>
      <xdr:row>78</xdr:row>
      <xdr:rowOff>152400</xdr:rowOff>
    </xdr:to>
    <xdr:cxnSp macro="">
      <xdr:nvCxnSpPr>
        <xdr:cNvPr id="336" name="直線コネクタ 335">
          <a:extLst>
            <a:ext uri="{FF2B5EF4-FFF2-40B4-BE49-F238E27FC236}">
              <a16:creationId xmlns:a16="http://schemas.microsoft.com/office/drawing/2014/main" id="{3FBB55AE-7FBD-47BC-A3E4-2837DB21FD4C}"/>
            </a:ext>
          </a:extLst>
        </xdr:cNvPr>
        <xdr:cNvCxnSpPr/>
      </xdr:nvCxnSpPr>
      <xdr:spPr>
        <a:xfrm>
          <a:off x="6604000" y="1352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78</xdr:row>
      <xdr:rowOff>10177</xdr:rowOff>
    </xdr:from>
    <xdr:ext cx="531299" cy="259045"/>
    <xdr:sp macro="" textlink="">
      <xdr:nvSpPr>
        <xdr:cNvPr id="337" name="テキスト ボックス 336">
          <a:extLst>
            <a:ext uri="{FF2B5EF4-FFF2-40B4-BE49-F238E27FC236}">
              <a16:creationId xmlns:a16="http://schemas.microsoft.com/office/drawing/2014/main" id="{0B728B2F-9F09-4A52-95B4-3A4A9C04B078}"/>
            </a:ext>
          </a:extLst>
        </xdr:cNvPr>
        <xdr:cNvSpPr txBox="1"/>
      </xdr:nvSpPr>
      <xdr:spPr>
        <a:xfrm>
          <a:off x="6072701" y="13383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8" name="直線コネクタ 337">
          <a:extLst>
            <a:ext uri="{FF2B5EF4-FFF2-40B4-BE49-F238E27FC236}">
              <a16:creationId xmlns:a16="http://schemas.microsoft.com/office/drawing/2014/main" id="{BA914EAD-09F9-4007-A0F0-3B03FF7A2764}"/>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39" name="テキスト ボックス 338">
          <a:extLst>
            <a:ext uri="{FF2B5EF4-FFF2-40B4-BE49-F238E27FC236}">
              <a16:creationId xmlns:a16="http://schemas.microsoft.com/office/drawing/2014/main" id="{CD33FC6C-ED0F-47DC-A664-D5F05867CE67}"/>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0" name="【公営住宅】&#10;一人当たり面積グラフ枠">
          <a:extLst>
            <a:ext uri="{FF2B5EF4-FFF2-40B4-BE49-F238E27FC236}">
              <a16:creationId xmlns:a16="http://schemas.microsoft.com/office/drawing/2014/main" id="{D67289BF-B563-46EE-964C-44E4350C5CFF}"/>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130054</xdr:rowOff>
    </xdr:from>
    <xdr:to>
      <xdr:col>54</xdr:col>
      <xdr:colOff>189865</xdr:colOff>
      <xdr:row>85</xdr:row>
      <xdr:rowOff>85934</xdr:rowOff>
    </xdr:to>
    <xdr:cxnSp macro="">
      <xdr:nvCxnSpPr>
        <xdr:cNvPr id="341" name="直線コネクタ 340">
          <a:extLst>
            <a:ext uri="{FF2B5EF4-FFF2-40B4-BE49-F238E27FC236}">
              <a16:creationId xmlns:a16="http://schemas.microsoft.com/office/drawing/2014/main" id="{4C966692-B300-4684-A261-DD1245FB9EB7}"/>
            </a:ext>
          </a:extLst>
        </xdr:cNvPr>
        <xdr:cNvCxnSpPr/>
      </xdr:nvCxnSpPr>
      <xdr:spPr>
        <a:xfrm flipV="1">
          <a:off x="10476865" y="13503154"/>
          <a:ext cx="0" cy="11560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89761</xdr:rowOff>
    </xdr:from>
    <xdr:ext cx="469744" cy="259045"/>
    <xdr:sp macro="" textlink="">
      <xdr:nvSpPr>
        <xdr:cNvPr id="342" name="【公営住宅】&#10;一人当たり面積最小値テキスト">
          <a:extLst>
            <a:ext uri="{FF2B5EF4-FFF2-40B4-BE49-F238E27FC236}">
              <a16:creationId xmlns:a16="http://schemas.microsoft.com/office/drawing/2014/main" id="{78CC4EB8-2B02-491B-8440-E231F2797679}"/>
            </a:ext>
          </a:extLst>
        </xdr:cNvPr>
        <xdr:cNvSpPr txBox="1"/>
      </xdr:nvSpPr>
      <xdr:spPr>
        <a:xfrm>
          <a:off x="10515600" y="146630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85</xdr:row>
      <xdr:rowOff>85934</xdr:rowOff>
    </xdr:from>
    <xdr:to>
      <xdr:col>55</xdr:col>
      <xdr:colOff>88900</xdr:colOff>
      <xdr:row>85</xdr:row>
      <xdr:rowOff>85934</xdr:rowOff>
    </xdr:to>
    <xdr:cxnSp macro="">
      <xdr:nvCxnSpPr>
        <xdr:cNvPr id="343" name="直線コネクタ 342">
          <a:extLst>
            <a:ext uri="{FF2B5EF4-FFF2-40B4-BE49-F238E27FC236}">
              <a16:creationId xmlns:a16="http://schemas.microsoft.com/office/drawing/2014/main" id="{CDA8D2B8-653C-4B04-B1BB-CD92886BBC2D}"/>
            </a:ext>
          </a:extLst>
        </xdr:cNvPr>
        <xdr:cNvCxnSpPr/>
      </xdr:nvCxnSpPr>
      <xdr:spPr>
        <a:xfrm>
          <a:off x="10388600" y="14659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76731</xdr:rowOff>
    </xdr:from>
    <xdr:ext cx="534377" cy="259045"/>
    <xdr:sp macro="" textlink="">
      <xdr:nvSpPr>
        <xdr:cNvPr id="344" name="【公営住宅】&#10;一人当たり面積最大値テキスト">
          <a:extLst>
            <a:ext uri="{FF2B5EF4-FFF2-40B4-BE49-F238E27FC236}">
              <a16:creationId xmlns:a16="http://schemas.microsoft.com/office/drawing/2014/main" id="{FBFC15B5-7F6C-425E-A3FB-4A7DADB19B45}"/>
            </a:ext>
          </a:extLst>
        </xdr:cNvPr>
        <xdr:cNvSpPr txBox="1"/>
      </xdr:nvSpPr>
      <xdr:spPr>
        <a:xfrm>
          <a:off x="10515600" y="132783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130054</xdr:rowOff>
    </xdr:from>
    <xdr:to>
      <xdr:col>55</xdr:col>
      <xdr:colOff>88900</xdr:colOff>
      <xdr:row>78</xdr:row>
      <xdr:rowOff>130054</xdr:rowOff>
    </xdr:to>
    <xdr:cxnSp macro="">
      <xdr:nvCxnSpPr>
        <xdr:cNvPr id="345" name="直線コネクタ 344">
          <a:extLst>
            <a:ext uri="{FF2B5EF4-FFF2-40B4-BE49-F238E27FC236}">
              <a16:creationId xmlns:a16="http://schemas.microsoft.com/office/drawing/2014/main" id="{D6C5DD41-129A-4F4F-B068-361388D47E0E}"/>
            </a:ext>
          </a:extLst>
        </xdr:cNvPr>
        <xdr:cNvCxnSpPr/>
      </xdr:nvCxnSpPr>
      <xdr:spPr>
        <a:xfrm>
          <a:off x="10388600" y="135031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37609</xdr:rowOff>
    </xdr:from>
    <xdr:ext cx="469744" cy="259045"/>
    <xdr:sp macro="" textlink="">
      <xdr:nvSpPr>
        <xdr:cNvPr id="346" name="【公営住宅】&#10;一人当たり面積平均値テキスト">
          <a:extLst>
            <a:ext uri="{FF2B5EF4-FFF2-40B4-BE49-F238E27FC236}">
              <a16:creationId xmlns:a16="http://schemas.microsoft.com/office/drawing/2014/main" id="{BB130F21-43D0-4E5D-B76F-9FC5D3B28CA5}"/>
            </a:ext>
          </a:extLst>
        </xdr:cNvPr>
        <xdr:cNvSpPr txBox="1"/>
      </xdr:nvSpPr>
      <xdr:spPr>
        <a:xfrm>
          <a:off x="10515600" y="1426795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14732</xdr:rowOff>
    </xdr:from>
    <xdr:to>
      <xdr:col>55</xdr:col>
      <xdr:colOff>50800</xdr:colOff>
      <xdr:row>84</xdr:row>
      <xdr:rowOff>116332</xdr:rowOff>
    </xdr:to>
    <xdr:sp macro="" textlink="">
      <xdr:nvSpPr>
        <xdr:cNvPr id="347" name="フローチャート: 判断 346">
          <a:extLst>
            <a:ext uri="{FF2B5EF4-FFF2-40B4-BE49-F238E27FC236}">
              <a16:creationId xmlns:a16="http://schemas.microsoft.com/office/drawing/2014/main" id="{0CFE97EF-F66A-4299-8342-F5AF4D3F228A}"/>
            </a:ext>
          </a:extLst>
        </xdr:cNvPr>
        <xdr:cNvSpPr/>
      </xdr:nvSpPr>
      <xdr:spPr>
        <a:xfrm>
          <a:off x="10426700" y="14416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26448</xdr:rowOff>
    </xdr:from>
    <xdr:to>
      <xdr:col>50</xdr:col>
      <xdr:colOff>165100</xdr:colOff>
      <xdr:row>84</xdr:row>
      <xdr:rowOff>128048</xdr:rowOff>
    </xdr:to>
    <xdr:sp macro="" textlink="">
      <xdr:nvSpPr>
        <xdr:cNvPr id="348" name="フローチャート: 判断 347">
          <a:extLst>
            <a:ext uri="{FF2B5EF4-FFF2-40B4-BE49-F238E27FC236}">
              <a16:creationId xmlns:a16="http://schemas.microsoft.com/office/drawing/2014/main" id="{330E0392-0801-4748-B47C-CAB81AFD4AF9}"/>
            </a:ext>
          </a:extLst>
        </xdr:cNvPr>
        <xdr:cNvSpPr/>
      </xdr:nvSpPr>
      <xdr:spPr>
        <a:xfrm>
          <a:off x="9588500" y="14428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33934</xdr:rowOff>
    </xdr:from>
    <xdr:to>
      <xdr:col>46</xdr:col>
      <xdr:colOff>38100</xdr:colOff>
      <xdr:row>84</xdr:row>
      <xdr:rowOff>135534</xdr:rowOff>
    </xdr:to>
    <xdr:sp macro="" textlink="">
      <xdr:nvSpPr>
        <xdr:cNvPr id="349" name="フローチャート: 判断 348">
          <a:extLst>
            <a:ext uri="{FF2B5EF4-FFF2-40B4-BE49-F238E27FC236}">
              <a16:creationId xmlns:a16="http://schemas.microsoft.com/office/drawing/2014/main" id="{BF75EABE-7E0C-4B5C-82A0-5A3E8276FE50}"/>
            </a:ext>
          </a:extLst>
        </xdr:cNvPr>
        <xdr:cNvSpPr/>
      </xdr:nvSpPr>
      <xdr:spPr>
        <a:xfrm>
          <a:off x="8699500" y="144357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44965</xdr:rowOff>
    </xdr:from>
    <xdr:to>
      <xdr:col>41</xdr:col>
      <xdr:colOff>101600</xdr:colOff>
      <xdr:row>84</xdr:row>
      <xdr:rowOff>146565</xdr:rowOff>
    </xdr:to>
    <xdr:sp macro="" textlink="">
      <xdr:nvSpPr>
        <xdr:cNvPr id="350" name="フローチャート: 判断 349">
          <a:extLst>
            <a:ext uri="{FF2B5EF4-FFF2-40B4-BE49-F238E27FC236}">
              <a16:creationId xmlns:a16="http://schemas.microsoft.com/office/drawing/2014/main" id="{9A30A0FA-1F0A-4A86-9241-FF959124C8FF}"/>
            </a:ext>
          </a:extLst>
        </xdr:cNvPr>
        <xdr:cNvSpPr/>
      </xdr:nvSpPr>
      <xdr:spPr>
        <a:xfrm>
          <a:off x="7810500" y="14446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56338</xdr:rowOff>
    </xdr:from>
    <xdr:to>
      <xdr:col>36</xdr:col>
      <xdr:colOff>165100</xdr:colOff>
      <xdr:row>84</xdr:row>
      <xdr:rowOff>157938</xdr:rowOff>
    </xdr:to>
    <xdr:sp macro="" textlink="">
      <xdr:nvSpPr>
        <xdr:cNvPr id="351" name="フローチャート: 判断 350">
          <a:extLst>
            <a:ext uri="{FF2B5EF4-FFF2-40B4-BE49-F238E27FC236}">
              <a16:creationId xmlns:a16="http://schemas.microsoft.com/office/drawing/2014/main" id="{893C2148-4C5D-44DF-A825-C978B0814B7F}"/>
            </a:ext>
          </a:extLst>
        </xdr:cNvPr>
        <xdr:cNvSpPr/>
      </xdr:nvSpPr>
      <xdr:spPr>
        <a:xfrm>
          <a:off x="6921500" y="14458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2" name="テキスト ボックス 351">
          <a:extLst>
            <a:ext uri="{FF2B5EF4-FFF2-40B4-BE49-F238E27FC236}">
              <a16:creationId xmlns:a16="http://schemas.microsoft.com/office/drawing/2014/main" id="{6E057670-9C4D-4C35-A44F-3C11D71FFFA3}"/>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2DE8684D-492A-412D-AC54-387C39284E9C}"/>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5A58D259-5B43-443D-B31E-F1EBAD5FBB3E}"/>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B6E9B339-298B-4BD0-B440-C1688201EAC8}"/>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242ECFEF-7509-4AD7-90E2-74D58E2FADB6}"/>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106914</xdr:rowOff>
    </xdr:from>
    <xdr:to>
      <xdr:col>55</xdr:col>
      <xdr:colOff>50800</xdr:colOff>
      <xdr:row>85</xdr:row>
      <xdr:rowOff>37064</xdr:rowOff>
    </xdr:to>
    <xdr:sp macro="" textlink="">
      <xdr:nvSpPr>
        <xdr:cNvPr id="357" name="楕円 356">
          <a:extLst>
            <a:ext uri="{FF2B5EF4-FFF2-40B4-BE49-F238E27FC236}">
              <a16:creationId xmlns:a16="http://schemas.microsoft.com/office/drawing/2014/main" id="{79E7C3CD-C208-4CA5-B338-6B0A6A8862FD}"/>
            </a:ext>
          </a:extLst>
        </xdr:cNvPr>
        <xdr:cNvSpPr/>
      </xdr:nvSpPr>
      <xdr:spPr>
        <a:xfrm>
          <a:off x="10426700" y="14508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21841</xdr:rowOff>
    </xdr:from>
    <xdr:ext cx="469744" cy="259045"/>
    <xdr:sp macro="" textlink="">
      <xdr:nvSpPr>
        <xdr:cNvPr id="358" name="【公営住宅】&#10;一人当たり面積該当値テキスト">
          <a:extLst>
            <a:ext uri="{FF2B5EF4-FFF2-40B4-BE49-F238E27FC236}">
              <a16:creationId xmlns:a16="http://schemas.microsoft.com/office/drawing/2014/main" id="{31314D39-B6AD-4806-8F28-9195578D9955}"/>
            </a:ext>
          </a:extLst>
        </xdr:cNvPr>
        <xdr:cNvSpPr txBox="1"/>
      </xdr:nvSpPr>
      <xdr:spPr>
        <a:xfrm>
          <a:off x="10515600" y="14423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109944</xdr:rowOff>
    </xdr:from>
    <xdr:to>
      <xdr:col>50</xdr:col>
      <xdr:colOff>165100</xdr:colOff>
      <xdr:row>85</xdr:row>
      <xdr:rowOff>40094</xdr:rowOff>
    </xdr:to>
    <xdr:sp macro="" textlink="">
      <xdr:nvSpPr>
        <xdr:cNvPr id="359" name="楕円 358">
          <a:extLst>
            <a:ext uri="{FF2B5EF4-FFF2-40B4-BE49-F238E27FC236}">
              <a16:creationId xmlns:a16="http://schemas.microsoft.com/office/drawing/2014/main" id="{53F75CCF-B705-4A51-9C78-8A2E6F5B1A45}"/>
            </a:ext>
          </a:extLst>
        </xdr:cNvPr>
        <xdr:cNvSpPr/>
      </xdr:nvSpPr>
      <xdr:spPr>
        <a:xfrm>
          <a:off x="9588500" y="14511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157714</xdr:rowOff>
    </xdr:from>
    <xdr:to>
      <xdr:col>55</xdr:col>
      <xdr:colOff>0</xdr:colOff>
      <xdr:row>84</xdr:row>
      <xdr:rowOff>160744</xdr:rowOff>
    </xdr:to>
    <xdr:cxnSp macro="">
      <xdr:nvCxnSpPr>
        <xdr:cNvPr id="360" name="直線コネクタ 359">
          <a:extLst>
            <a:ext uri="{FF2B5EF4-FFF2-40B4-BE49-F238E27FC236}">
              <a16:creationId xmlns:a16="http://schemas.microsoft.com/office/drawing/2014/main" id="{87CF742C-F3C8-4991-B4D3-9A10B37E6BA2}"/>
            </a:ext>
          </a:extLst>
        </xdr:cNvPr>
        <xdr:cNvCxnSpPr/>
      </xdr:nvCxnSpPr>
      <xdr:spPr>
        <a:xfrm flipV="1">
          <a:off x="9639300" y="14559514"/>
          <a:ext cx="838200" cy="30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112801</xdr:rowOff>
    </xdr:from>
    <xdr:to>
      <xdr:col>46</xdr:col>
      <xdr:colOff>38100</xdr:colOff>
      <xdr:row>85</xdr:row>
      <xdr:rowOff>42951</xdr:rowOff>
    </xdr:to>
    <xdr:sp macro="" textlink="">
      <xdr:nvSpPr>
        <xdr:cNvPr id="361" name="楕円 360">
          <a:extLst>
            <a:ext uri="{FF2B5EF4-FFF2-40B4-BE49-F238E27FC236}">
              <a16:creationId xmlns:a16="http://schemas.microsoft.com/office/drawing/2014/main" id="{6A6BACE9-E7DD-4BAB-9EAD-CB04F01CF460}"/>
            </a:ext>
          </a:extLst>
        </xdr:cNvPr>
        <xdr:cNvSpPr/>
      </xdr:nvSpPr>
      <xdr:spPr>
        <a:xfrm>
          <a:off x="8699500" y="14514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84</xdr:row>
      <xdr:rowOff>160744</xdr:rowOff>
    </xdr:from>
    <xdr:to>
      <xdr:col>50</xdr:col>
      <xdr:colOff>114300</xdr:colOff>
      <xdr:row>84</xdr:row>
      <xdr:rowOff>163601</xdr:rowOff>
    </xdr:to>
    <xdr:cxnSp macro="">
      <xdr:nvCxnSpPr>
        <xdr:cNvPr id="362" name="直線コネクタ 361">
          <a:extLst>
            <a:ext uri="{FF2B5EF4-FFF2-40B4-BE49-F238E27FC236}">
              <a16:creationId xmlns:a16="http://schemas.microsoft.com/office/drawing/2014/main" id="{02BFB35F-DAD1-4470-92A8-E2C8D28A4339}"/>
            </a:ext>
          </a:extLst>
        </xdr:cNvPr>
        <xdr:cNvCxnSpPr/>
      </xdr:nvCxnSpPr>
      <xdr:spPr>
        <a:xfrm flipV="1">
          <a:off x="8750300" y="14562544"/>
          <a:ext cx="889000" cy="2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115715</xdr:rowOff>
    </xdr:from>
    <xdr:to>
      <xdr:col>41</xdr:col>
      <xdr:colOff>101600</xdr:colOff>
      <xdr:row>85</xdr:row>
      <xdr:rowOff>45865</xdr:rowOff>
    </xdr:to>
    <xdr:sp macro="" textlink="">
      <xdr:nvSpPr>
        <xdr:cNvPr id="363" name="楕円 362">
          <a:extLst>
            <a:ext uri="{FF2B5EF4-FFF2-40B4-BE49-F238E27FC236}">
              <a16:creationId xmlns:a16="http://schemas.microsoft.com/office/drawing/2014/main" id="{8249F819-9C42-4376-8FD9-3FA9BF91FCD2}"/>
            </a:ext>
          </a:extLst>
        </xdr:cNvPr>
        <xdr:cNvSpPr/>
      </xdr:nvSpPr>
      <xdr:spPr>
        <a:xfrm>
          <a:off x="7810500" y="14517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163601</xdr:rowOff>
    </xdr:from>
    <xdr:to>
      <xdr:col>45</xdr:col>
      <xdr:colOff>177800</xdr:colOff>
      <xdr:row>84</xdr:row>
      <xdr:rowOff>166515</xdr:rowOff>
    </xdr:to>
    <xdr:cxnSp macro="">
      <xdr:nvCxnSpPr>
        <xdr:cNvPr id="364" name="直線コネクタ 363">
          <a:extLst>
            <a:ext uri="{FF2B5EF4-FFF2-40B4-BE49-F238E27FC236}">
              <a16:creationId xmlns:a16="http://schemas.microsoft.com/office/drawing/2014/main" id="{0783C62F-C9C4-4BEF-A819-E32C99E31C1E}"/>
            </a:ext>
          </a:extLst>
        </xdr:cNvPr>
        <xdr:cNvCxnSpPr/>
      </xdr:nvCxnSpPr>
      <xdr:spPr>
        <a:xfrm flipV="1">
          <a:off x="7861300" y="14565401"/>
          <a:ext cx="889000" cy="2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118687</xdr:rowOff>
    </xdr:from>
    <xdr:to>
      <xdr:col>36</xdr:col>
      <xdr:colOff>165100</xdr:colOff>
      <xdr:row>85</xdr:row>
      <xdr:rowOff>48837</xdr:rowOff>
    </xdr:to>
    <xdr:sp macro="" textlink="">
      <xdr:nvSpPr>
        <xdr:cNvPr id="365" name="楕円 364">
          <a:extLst>
            <a:ext uri="{FF2B5EF4-FFF2-40B4-BE49-F238E27FC236}">
              <a16:creationId xmlns:a16="http://schemas.microsoft.com/office/drawing/2014/main" id="{79EEEC35-039D-45CF-BB29-B0FBF3ABD23D}"/>
            </a:ext>
          </a:extLst>
        </xdr:cNvPr>
        <xdr:cNvSpPr/>
      </xdr:nvSpPr>
      <xdr:spPr>
        <a:xfrm>
          <a:off x="6921500" y="145204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84</xdr:row>
      <xdr:rowOff>166515</xdr:rowOff>
    </xdr:from>
    <xdr:to>
      <xdr:col>41</xdr:col>
      <xdr:colOff>50800</xdr:colOff>
      <xdr:row>84</xdr:row>
      <xdr:rowOff>169487</xdr:rowOff>
    </xdr:to>
    <xdr:cxnSp macro="">
      <xdr:nvCxnSpPr>
        <xdr:cNvPr id="366" name="直線コネクタ 365">
          <a:extLst>
            <a:ext uri="{FF2B5EF4-FFF2-40B4-BE49-F238E27FC236}">
              <a16:creationId xmlns:a16="http://schemas.microsoft.com/office/drawing/2014/main" id="{7E475D11-3FD2-4984-A5DA-9F1C71B5678E}"/>
            </a:ext>
          </a:extLst>
        </xdr:cNvPr>
        <xdr:cNvCxnSpPr/>
      </xdr:nvCxnSpPr>
      <xdr:spPr>
        <a:xfrm flipV="1">
          <a:off x="6972300" y="14568315"/>
          <a:ext cx="889000" cy="2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144575</xdr:rowOff>
    </xdr:from>
    <xdr:ext cx="469744" cy="259045"/>
    <xdr:sp macro="" textlink="">
      <xdr:nvSpPr>
        <xdr:cNvPr id="367" name="n_1aveValue【公営住宅】&#10;一人当たり面積">
          <a:extLst>
            <a:ext uri="{FF2B5EF4-FFF2-40B4-BE49-F238E27FC236}">
              <a16:creationId xmlns:a16="http://schemas.microsoft.com/office/drawing/2014/main" id="{634D236F-B8CD-4CC3-9633-75F95801478A}"/>
            </a:ext>
          </a:extLst>
        </xdr:cNvPr>
        <xdr:cNvSpPr txBox="1"/>
      </xdr:nvSpPr>
      <xdr:spPr>
        <a:xfrm>
          <a:off x="9391727" y="142034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152061</xdr:rowOff>
    </xdr:from>
    <xdr:ext cx="469744" cy="259045"/>
    <xdr:sp macro="" textlink="">
      <xdr:nvSpPr>
        <xdr:cNvPr id="368" name="n_2aveValue【公営住宅】&#10;一人当たり面積">
          <a:extLst>
            <a:ext uri="{FF2B5EF4-FFF2-40B4-BE49-F238E27FC236}">
              <a16:creationId xmlns:a16="http://schemas.microsoft.com/office/drawing/2014/main" id="{350A6BC5-FCFB-4908-9441-8BEB0E315F82}"/>
            </a:ext>
          </a:extLst>
        </xdr:cNvPr>
        <xdr:cNvSpPr txBox="1"/>
      </xdr:nvSpPr>
      <xdr:spPr>
        <a:xfrm>
          <a:off x="8515427" y="142109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163092</xdr:rowOff>
    </xdr:from>
    <xdr:ext cx="469744" cy="259045"/>
    <xdr:sp macro="" textlink="">
      <xdr:nvSpPr>
        <xdr:cNvPr id="369" name="n_3aveValue【公営住宅】&#10;一人当たり面積">
          <a:extLst>
            <a:ext uri="{FF2B5EF4-FFF2-40B4-BE49-F238E27FC236}">
              <a16:creationId xmlns:a16="http://schemas.microsoft.com/office/drawing/2014/main" id="{0D9989E3-6D1F-4320-B128-50467AFC5DB3}"/>
            </a:ext>
          </a:extLst>
        </xdr:cNvPr>
        <xdr:cNvSpPr txBox="1"/>
      </xdr:nvSpPr>
      <xdr:spPr>
        <a:xfrm>
          <a:off x="7626427" y="142219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3015</xdr:rowOff>
    </xdr:from>
    <xdr:ext cx="469744" cy="259045"/>
    <xdr:sp macro="" textlink="">
      <xdr:nvSpPr>
        <xdr:cNvPr id="370" name="n_4aveValue【公営住宅】&#10;一人当たり面積">
          <a:extLst>
            <a:ext uri="{FF2B5EF4-FFF2-40B4-BE49-F238E27FC236}">
              <a16:creationId xmlns:a16="http://schemas.microsoft.com/office/drawing/2014/main" id="{29D10E26-4B83-48CE-A005-184D465929D4}"/>
            </a:ext>
          </a:extLst>
        </xdr:cNvPr>
        <xdr:cNvSpPr txBox="1"/>
      </xdr:nvSpPr>
      <xdr:spPr>
        <a:xfrm>
          <a:off x="6737427" y="142333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85</xdr:row>
      <xdr:rowOff>31221</xdr:rowOff>
    </xdr:from>
    <xdr:ext cx="469744" cy="259045"/>
    <xdr:sp macro="" textlink="">
      <xdr:nvSpPr>
        <xdr:cNvPr id="371" name="n_1mainValue【公営住宅】&#10;一人当たり面積">
          <a:extLst>
            <a:ext uri="{FF2B5EF4-FFF2-40B4-BE49-F238E27FC236}">
              <a16:creationId xmlns:a16="http://schemas.microsoft.com/office/drawing/2014/main" id="{3CCE66A5-7573-4CE2-A68B-6A72EC371C99}"/>
            </a:ext>
          </a:extLst>
        </xdr:cNvPr>
        <xdr:cNvSpPr txBox="1"/>
      </xdr:nvSpPr>
      <xdr:spPr>
        <a:xfrm>
          <a:off x="9391727" y="146044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34078</xdr:rowOff>
    </xdr:from>
    <xdr:ext cx="469744" cy="259045"/>
    <xdr:sp macro="" textlink="">
      <xdr:nvSpPr>
        <xdr:cNvPr id="372" name="n_2mainValue【公営住宅】&#10;一人当たり面積">
          <a:extLst>
            <a:ext uri="{FF2B5EF4-FFF2-40B4-BE49-F238E27FC236}">
              <a16:creationId xmlns:a16="http://schemas.microsoft.com/office/drawing/2014/main" id="{FFFC465E-0BA2-4914-A8EF-41B45A8DEB16}"/>
            </a:ext>
          </a:extLst>
        </xdr:cNvPr>
        <xdr:cNvSpPr txBox="1"/>
      </xdr:nvSpPr>
      <xdr:spPr>
        <a:xfrm>
          <a:off x="8515427" y="14607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36992</xdr:rowOff>
    </xdr:from>
    <xdr:ext cx="469744" cy="259045"/>
    <xdr:sp macro="" textlink="">
      <xdr:nvSpPr>
        <xdr:cNvPr id="373" name="n_3mainValue【公営住宅】&#10;一人当たり面積">
          <a:extLst>
            <a:ext uri="{FF2B5EF4-FFF2-40B4-BE49-F238E27FC236}">
              <a16:creationId xmlns:a16="http://schemas.microsoft.com/office/drawing/2014/main" id="{382E8F59-B105-46BC-8C65-F1D430F60603}"/>
            </a:ext>
          </a:extLst>
        </xdr:cNvPr>
        <xdr:cNvSpPr txBox="1"/>
      </xdr:nvSpPr>
      <xdr:spPr>
        <a:xfrm>
          <a:off x="7626427" y="14610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39964</xdr:rowOff>
    </xdr:from>
    <xdr:ext cx="469744" cy="259045"/>
    <xdr:sp macro="" textlink="">
      <xdr:nvSpPr>
        <xdr:cNvPr id="374" name="n_4mainValue【公営住宅】&#10;一人当たり面積">
          <a:extLst>
            <a:ext uri="{FF2B5EF4-FFF2-40B4-BE49-F238E27FC236}">
              <a16:creationId xmlns:a16="http://schemas.microsoft.com/office/drawing/2014/main" id="{1F76F435-6F4E-4755-A1F0-DEE1438C7DF5}"/>
            </a:ext>
          </a:extLst>
        </xdr:cNvPr>
        <xdr:cNvSpPr txBox="1"/>
      </xdr:nvSpPr>
      <xdr:spPr>
        <a:xfrm>
          <a:off x="6737427" y="14613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5" name="正方形/長方形 374">
          <a:extLst>
            <a:ext uri="{FF2B5EF4-FFF2-40B4-BE49-F238E27FC236}">
              <a16:creationId xmlns:a16="http://schemas.microsoft.com/office/drawing/2014/main" id="{56F40642-E5A0-434A-9A9D-7FEA9DBAA571}"/>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6" name="正方形/長方形 375">
          <a:extLst>
            <a:ext uri="{FF2B5EF4-FFF2-40B4-BE49-F238E27FC236}">
              <a16:creationId xmlns:a16="http://schemas.microsoft.com/office/drawing/2014/main" id="{0CB82D81-06F0-407E-9BFC-B3C080565FF6}"/>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7" name="正方形/長方形 376">
          <a:extLst>
            <a:ext uri="{FF2B5EF4-FFF2-40B4-BE49-F238E27FC236}">
              <a16:creationId xmlns:a16="http://schemas.microsoft.com/office/drawing/2014/main" id="{CDBB880C-BB94-4A6D-B775-19B504ABB06F}"/>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8" name="正方形/長方形 377">
          <a:extLst>
            <a:ext uri="{FF2B5EF4-FFF2-40B4-BE49-F238E27FC236}">
              <a16:creationId xmlns:a16="http://schemas.microsoft.com/office/drawing/2014/main" id="{C357C346-D222-4186-B940-56015D34988E}"/>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9" name="正方形/長方形 378">
          <a:extLst>
            <a:ext uri="{FF2B5EF4-FFF2-40B4-BE49-F238E27FC236}">
              <a16:creationId xmlns:a16="http://schemas.microsoft.com/office/drawing/2014/main" id="{1493576F-6E98-473C-9930-AD6F5919B443}"/>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0" name="正方形/長方形 379">
          <a:extLst>
            <a:ext uri="{FF2B5EF4-FFF2-40B4-BE49-F238E27FC236}">
              <a16:creationId xmlns:a16="http://schemas.microsoft.com/office/drawing/2014/main" id="{A0FB24AF-426D-4AD1-80FB-254CB98CC2B9}"/>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1" name="正方形/長方形 380">
          <a:extLst>
            <a:ext uri="{FF2B5EF4-FFF2-40B4-BE49-F238E27FC236}">
              <a16:creationId xmlns:a16="http://schemas.microsoft.com/office/drawing/2014/main" id="{DF1667F2-5A3C-4A7E-8B3E-A343FDEAE159}"/>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2" name="正方形/長方形 381">
          <a:extLst>
            <a:ext uri="{FF2B5EF4-FFF2-40B4-BE49-F238E27FC236}">
              <a16:creationId xmlns:a16="http://schemas.microsoft.com/office/drawing/2014/main" id="{5BB09BB3-E5C0-44B5-8095-BA2837603114}"/>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3" name="テキスト ボックス 382">
          <a:extLst>
            <a:ext uri="{FF2B5EF4-FFF2-40B4-BE49-F238E27FC236}">
              <a16:creationId xmlns:a16="http://schemas.microsoft.com/office/drawing/2014/main" id="{BFA0CA94-0A8A-4340-9A29-800B0FA1BEDD}"/>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4" name="直線コネクタ 383">
          <a:extLst>
            <a:ext uri="{FF2B5EF4-FFF2-40B4-BE49-F238E27FC236}">
              <a16:creationId xmlns:a16="http://schemas.microsoft.com/office/drawing/2014/main" id="{120DD389-F71B-4B15-AE7F-BEF4DAAD6F9D}"/>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5" name="テキスト ボックス 384">
          <a:extLst>
            <a:ext uri="{FF2B5EF4-FFF2-40B4-BE49-F238E27FC236}">
              <a16:creationId xmlns:a16="http://schemas.microsoft.com/office/drawing/2014/main" id="{90768CFC-A905-4E00-99A8-F5597F4ABF89}"/>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86" name="直線コネクタ 385">
          <a:extLst>
            <a:ext uri="{FF2B5EF4-FFF2-40B4-BE49-F238E27FC236}">
              <a16:creationId xmlns:a16="http://schemas.microsoft.com/office/drawing/2014/main" id="{0C0A69E5-F350-4B26-B8BB-0A4AEE7C900B}"/>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87" name="テキスト ボックス 386">
          <a:extLst>
            <a:ext uri="{FF2B5EF4-FFF2-40B4-BE49-F238E27FC236}">
              <a16:creationId xmlns:a16="http://schemas.microsoft.com/office/drawing/2014/main" id="{D1089044-FBC1-4373-B80D-AB2F564FD848}"/>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88" name="直線コネクタ 387">
          <a:extLst>
            <a:ext uri="{FF2B5EF4-FFF2-40B4-BE49-F238E27FC236}">
              <a16:creationId xmlns:a16="http://schemas.microsoft.com/office/drawing/2014/main" id="{B70EEEE6-A19A-4ED2-B1F3-B6FD20C19BBD}"/>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89" name="テキスト ボックス 388">
          <a:extLst>
            <a:ext uri="{FF2B5EF4-FFF2-40B4-BE49-F238E27FC236}">
              <a16:creationId xmlns:a16="http://schemas.microsoft.com/office/drawing/2014/main" id="{3ABEA25C-A2D1-485F-9228-B80B22A6A6A6}"/>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0" name="直線コネクタ 389">
          <a:extLst>
            <a:ext uri="{FF2B5EF4-FFF2-40B4-BE49-F238E27FC236}">
              <a16:creationId xmlns:a16="http://schemas.microsoft.com/office/drawing/2014/main" id="{3AB9F8F2-7243-43BD-8F02-1BEC94A49A5A}"/>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1" name="テキスト ボックス 390">
          <a:extLst>
            <a:ext uri="{FF2B5EF4-FFF2-40B4-BE49-F238E27FC236}">
              <a16:creationId xmlns:a16="http://schemas.microsoft.com/office/drawing/2014/main" id="{6DAF4C37-322A-4874-AA42-6BC2ECFB5AB6}"/>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2" name="直線コネクタ 391">
          <a:extLst>
            <a:ext uri="{FF2B5EF4-FFF2-40B4-BE49-F238E27FC236}">
              <a16:creationId xmlns:a16="http://schemas.microsoft.com/office/drawing/2014/main" id="{103F93A6-C5FB-48EB-B3DE-2EA516487929}"/>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3" name="テキスト ボックス 392">
          <a:extLst>
            <a:ext uri="{FF2B5EF4-FFF2-40B4-BE49-F238E27FC236}">
              <a16:creationId xmlns:a16="http://schemas.microsoft.com/office/drawing/2014/main" id="{F000E11D-81A3-4747-8389-A34E96776AEE}"/>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94" name="直線コネクタ 393">
          <a:extLst>
            <a:ext uri="{FF2B5EF4-FFF2-40B4-BE49-F238E27FC236}">
              <a16:creationId xmlns:a16="http://schemas.microsoft.com/office/drawing/2014/main" id="{1D3DD1D2-BD74-4E6D-BB68-8A385FED5921}"/>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95" name="テキスト ボックス 394">
          <a:extLst>
            <a:ext uri="{FF2B5EF4-FFF2-40B4-BE49-F238E27FC236}">
              <a16:creationId xmlns:a16="http://schemas.microsoft.com/office/drawing/2014/main" id="{5D285FC1-B476-4755-9F42-018DC20B2585}"/>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96" name="直線コネクタ 395">
          <a:extLst>
            <a:ext uri="{FF2B5EF4-FFF2-40B4-BE49-F238E27FC236}">
              <a16:creationId xmlns:a16="http://schemas.microsoft.com/office/drawing/2014/main" id="{6D625853-00C4-4315-AC17-EA2A23CC272F}"/>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97" name="テキスト ボックス 396">
          <a:extLst>
            <a:ext uri="{FF2B5EF4-FFF2-40B4-BE49-F238E27FC236}">
              <a16:creationId xmlns:a16="http://schemas.microsoft.com/office/drawing/2014/main" id="{18804C4A-7977-442C-B9DC-789625C98401}"/>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98" name="直線コネクタ 397">
          <a:extLst>
            <a:ext uri="{FF2B5EF4-FFF2-40B4-BE49-F238E27FC236}">
              <a16:creationId xmlns:a16="http://schemas.microsoft.com/office/drawing/2014/main" id="{93E4B72A-0D94-46D9-9F58-D1804AE49161}"/>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99" name="【港湾・漁港】&#10;有形固定資産減価償却率グラフ枠">
          <a:extLst>
            <a:ext uri="{FF2B5EF4-FFF2-40B4-BE49-F238E27FC236}">
              <a16:creationId xmlns:a16="http://schemas.microsoft.com/office/drawing/2014/main" id="{17C61558-3DC5-4F69-9491-9ED64DC9CCB2}"/>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46808</xdr:rowOff>
    </xdr:from>
    <xdr:to>
      <xdr:col>24</xdr:col>
      <xdr:colOff>62865</xdr:colOff>
      <xdr:row>109</xdr:row>
      <xdr:rowOff>7620</xdr:rowOff>
    </xdr:to>
    <xdr:cxnSp macro="">
      <xdr:nvCxnSpPr>
        <xdr:cNvPr id="400" name="直線コネクタ 399">
          <a:extLst>
            <a:ext uri="{FF2B5EF4-FFF2-40B4-BE49-F238E27FC236}">
              <a16:creationId xmlns:a16="http://schemas.microsoft.com/office/drawing/2014/main" id="{6432BFAE-A468-43DE-88C4-5EA1EEE558AA}"/>
            </a:ext>
          </a:extLst>
        </xdr:cNvPr>
        <xdr:cNvCxnSpPr/>
      </xdr:nvCxnSpPr>
      <xdr:spPr>
        <a:xfrm flipV="1">
          <a:off x="4634865" y="17191808"/>
          <a:ext cx="0" cy="1503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11447</xdr:rowOff>
    </xdr:from>
    <xdr:ext cx="405111" cy="259045"/>
    <xdr:sp macro="" textlink="">
      <xdr:nvSpPr>
        <xdr:cNvPr id="401" name="【港湾・漁港】&#10;有形固定資産減価償却率最小値テキスト">
          <a:extLst>
            <a:ext uri="{FF2B5EF4-FFF2-40B4-BE49-F238E27FC236}">
              <a16:creationId xmlns:a16="http://schemas.microsoft.com/office/drawing/2014/main" id="{ABECB983-AA53-4D6F-BD11-CAE51557B118}"/>
            </a:ext>
          </a:extLst>
        </xdr:cNvPr>
        <xdr:cNvSpPr txBox="1"/>
      </xdr:nvSpPr>
      <xdr:spPr>
        <a:xfrm>
          <a:off x="4673600" y="18699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7620</xdr:rowOff>
    </xdr:from>
    <xdr:to>
      <xdr:col>24</xdr:col>
      <xdr:colOff>152400</xdr:colOff>
      <xdr:row>109</xdr:row>
      <xdr:rowOff>7620</xdr:rowOff>
    </xdr:to>
    <xdr:cxnSp macro="">
      <xdr:nvCxnSpPr>
        <xdr:cNvPr id="402" name="直線コネクタ 401">
          <a:extLst>
            <a:ext uri="{FF2B5EF4-FFF2-40B4-BE49-F238E27FC236}">
              <a16:creationId xmlns:a16="http://schemas.microsoft.com/office/drawing/2014/main" id="{9718ED6C-46FF-43CC-AB6A-98BFC1968170}"/>
            </a:ext>
          </a:extLst>
        </xdr:cNvPr>
        <xdr:cNvCxnSpPr/>
      </xdr:nvCxnSpPr>
      <xdr:spPr>
        <a:xfrm>
          <a:off x="4546600" y="18695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164935</xdr:rowOff>
    </xdr:from>
    <xdr:ext cx="340478" cy="259045"/>
    <xdr:sp macro="" textlink="">
      <xdr:nvSpPr>
        <xdr:cNvPr id="403" name="【港湾・漁港】&#10;有形固定資産減価償却率最大値テキスト">
          <a:extLst>
            <a:ext uri="{FF2B5EF4-FFF2-40B4-BE49-F238E27FC236}">
              <a16:creationId xmlns:a16="http://schemas.microsoft.com/office/drawing/2014/main" id="{CC5D16DE-AAB8-4625-AAA6-B712D7DAF07B}"/>
            </a:ext>
          </a:extLst>
        </xdr:cNvPr>
        <xdr:cNvSpPr txBox="1"/>
      </xdr:nvSpPr>
      <xdr:spPr>
        <a:xfrm>
          <a:off x="4673600" y="1696703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46808</xdr:rowOff>
    </xdr:from>
    <xdr:to>
      <xdr:col>24</xdr:col>
      <xdr:colOff>152400</xdr:colOff>
      <xdr:row>100</xdr:row>
      <xdr:rowOff>46808</xdr:rowOff>
    </xdr:to>
    <xdr:cxnSp macro="">
      <xdr:nvCxnSpPr>
        <xdr:cNvPr id="404" name="直線コネクタ 403">
          <a:extLst>
            <a:ext uri="{FF2B5EF4-FFF2-40B4-BE49-F238E27FC236}">
              <a16:creationId xmlns:a16="http://schemas.microsoft.com/office/drawing/2014/main" id="{136EFC1D-49B8-49A1-841D-9898B87B0428}"/>
            </a:ext>
          </a:extLst>
        </xdr:cNvPr>
        <xdr:cNvCxnSpPr/>
      </xdr:nvCxnSpPr>
      <xdr:spPr>
        <a:xfrm>
          <a:off x="4546600" y="171918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61340</xdr:rowOff>
    </xdr:from>
    <xdr:ext cx="405111" cy="259045"/>
    <xdr:sp macro="" textlink="">
      <xdr:nvSpPr>
        <xdr:cNvPr id="405" name="【港湾・漁港】&#10;有形固定資産減価償却率平均値テキスト">
          <a:extLst>
            <a:ext uri="{FF2B5EF4-FFF2-40B4-BE49-F238E27FC236}">
              <a16:creationId xmlns:a16="http://schemas.microsoft.com/office/drawing/2014/main" id="{820DC657-3539-4EEC-A3E2-30262909571B}"/>
            </a:ext>
          </a:extLst>
        </xdr:cNvPr>
        <xdr:cNvSpPr txBox="1"/>
      </xdr:nvSpPr>
      <xdr:spPr>
        <a:xfrm>
          <a:off x="4673600" y="1789214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38463</xdr:rowOff>
    </xdr:from>
    <xdr:to>
      <xdr:col>24</xdr:col>
      <xdr:colOff>114300</xdr:colOff>
      <xdr:row>105</xdr:row>
      <xdr:rowOff>140063</xdr:rowOff>
    </xdr:to>
    <xdr:sp macro="" textlink="">
      <xdr:nvSpPr>
        <xdr:cNvPr id="406" name="フローチャート: 判断 405">
          <a:extLst>
            <a:ext uri="{FF2B5EF4-FFF2-40B4-BE49-F238E27FC236}">
              <a16:creationId xmlns:a16="http://schemas.microsoft.com/office/drawing/2014/main" id="{C871A395-0C7B-4F85-B842-627DEE1CFB70}"/>
            </a:ext>
          </a:extLst>
        </xdr:cNvPr>
        <xdr:cNvSpPr/>
      </xdr:nvSpPr>
      <xdr:spPr>
        <a:xfrm>
          <a:off x="4584700" y="18040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15602</xdr:rowOff>
    </xdr:from>
    <xdr:to>
      <xdr:col>20</xdr:col>
      <xdr:colOff>38100</xdr:colOff>
      <xdr:row>105</xdr:row>
      <xdr:rowOff>117202</xdr:rowOff>
    </xdr:to>
    <xdr:sp macro="" textlink="">
      <xdr:nvSpPr>
        <xdr:cNvPr id="407" name="フローチャート: 判断 406">
          <a:extLst>
            <a:ext uri="{FF2B5EF4-FFF2-40B4-BE49-F238E27FC236}">
              <a16:creationId xmlns:a16="http://schemas.microsoft.com/office/drawing/2014/main" id="{C41F0F65-CD74-4502-A5B9-17A27B1E6495}"/>
            </a:ext>
          </a:extLst>
        </xdr:cNvPr>
        <xdr:cNvSpPr/>
      </xdr:nvSpPr>
      <xdr:spPr>
        <a:xfrm>
          <a:off x="3746500" y="18017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134801</xdr:rowOff>
    </xdr:from>
    <xdr:to>
      <xdr:col>15</xdr:col>
      <xdr:colOff>101600</xdr:colOff>
      <xdr:row>105</xdr:row>
      <xdr:rowOff>64951</xdr:rowOff>
    </xdr:to>
    <xdr:sp macro="" textlink="">
      <xdr:nvSpPr>
        <xdr:cNvPr id="408" name="フローチャート: 判断 407">
          <a:extLst>
            <a:ext uri="{FF2B5EF4-FFF2-40B4-BE49-F238E27FC236}">
              <a16:creationId xmlns:a16="http://schemas.microsoft.com/office/drawing/2014/main" id="{13A70E0D-C950-4F1A-A417-2A1DDA754A3E}"/>
            </a:ext>
          </a:extLst>
        </xdr:cNvPr>
        <xdr:cNvSpPr/>
      </xdr:nvSpPr>
      <xdr:spPr>
        <a:xfrm>
          <a:off x="2857500" y="17965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141332</xdr:rowOff>
    </xdr:from>
    <xdr:to>
      <xdr:col>10</xdr:col>
      <xdr:colOff>165100</xdr:colOff>
      <xdr:row>105</xdr:row>
      <xdr:rowOff>71482</xdr:rowOff>
    </xdr:to>
    <xdr:sp macro="" textlink="">
      <xdr:nvSpPr>
        <xdr:cNvPr id="409" name="フローチャート: 判断 408">
          <a:extLst>
            <a:ext uri="{FF2B5EF4-FFF2-40B4-BE49-F238E27FC236}">
              <a16:creationId xmlns:a16="http://schemas.microsoft.com/office/drawing/2014/main" id="{65219418-B380-4FCF-A796-4223D5382B02}"/>
            </a:ext>
          </a:extLst>
        </xdr:cNvPr>
        <xdr:cNvSpPr/>
      </xdr:nvSpPr>
      <xdr:spPr>
        <a:xfrm>
          <a:off x="1968500" y="17972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105</xdr:row>
      <xdr:rowOff>123371</xdr:rowOff>
    </xdr:from>
    <xdr:to>
      <xdr:col>6</xdr:col>
      <xdr:colOff>38100</xdr:colOff>
      <xdr:row>106</xdr:row>
      <xdr:rowOff>53521</xdr:rowOff>
    </xdr:to>
    <xdr:sp macro="" textlink="">
      <xdr:nvSpPr>
        <xdr:cNvPr id="410" name="フローチャート: 判断 409">
          <a:extLst>
            <a:ext uri="{FF2B5EF4-FFF2-40B4-BE49-F238E27FC236}">
              <a16:creationId xmlns:a16="http://schemas.microsoft.com/office/drawing/2014/main" id="{ECA53E9C-83DA-4103-8BC4-49F1873FFC70}"/>
            </a:ext>
          </a:extLst>
        </xdr:cNvPr>
        <xdr:cNvSpPr/>
      </xdr:nvSpPr>
      <xdr:spPr>
        <a:xfrm>
          <a:off x="1079500" y="18125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1" name="テキスト ボックス 410">
          <a:extLst>
            <a:ext uri="{FF2B5EF4-FFF2-40B4-BE49-F238E27FC236}">
              <a16:creationId xmlns:a16="http://schemas.microsoft.com/office/drawing/2014/main" id="{B684E24D-1EAB-4010-A751-A2D570E22C17}"/>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2" name="テキスト ボックス 411">
          <a:extLst>
            <a:ext uri="{FF2B5EF4-FFF2-40B4-BE49-F238E27FC236}">
              <a16:creationId xmlns:a16="http://schemas.microsoft.com/office/drawing/2014/main" id="{3D349347-3DB8-45C4-AC9A-F1E1ABE5B004}"/>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3" name="テキスト ボックス 412">
          <a:extLst>
            <a:ext uri="{FF2B5EF4-FFF2-40B4-BE49-F238E27FC236}">
              <a16:creationId xmlns:a16="http://schemas.microsoft.com/office/drawing/2014/main" id="{6118F4CF-F730-443C-804D-B82B25B6FC66}"/>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4" name="テキスト ボックス 413">
          <a:extLst>
            <a:ext uri="{FF2B5EF4-FFF2-40B4-BE49-F238E27FC236}">
              <a16:creationId xmlns:a16="http://schemas.microsoft.com/office/drawing/2014/main" id="{2003FD1D-6AEF-42E9-B874-DFFDD93433FA}"/>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5" name="テキスト ボックス 414">
          <a:extLst>
            <a:ext uri="{FF2B5EF4-FFF2-40B4-BE49-F238E27FC236}">
              <a16:creationId xmlns:a16="http://schemas.microsoft.com/office/drawing/2014/main" id="{54AD873D-ED4D-4817-B5CE-A4647F9A004B}"/>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56424</xdr:rowOff>
    </xdr:from>
    <xdr:to>
      <xdr:col>24</xdr:col>
      <xdr:colOff>114300</xdr:colOff>
      <xdr:row>106</xdr:row>
      <xdr:rowOff>158024</xdr:rowOff>
    </xdr:to>
    <xdr:sp macro="" textlink="">
      <xdr:nvSpPr>
        <xdr:cNvPr id="416" name="楕円 415">
          <a:extLst>
            <a:ext uri="{FF2B5EF4-FFF2-40B4-BE49-F238E27FC236}">
              <a16:creationId xmlns:a16="http://schemas.microsoft.com/office/drawing/2014/main" id="{2FE82048-75CC-4E00-8DA7-9DF203814193}"/>
            </a:ext>
          </a:extLst>
        </xdr:cNvPr>
        <xdr:cNvSpPr/>
      </xdr:nvSpPr>
      <xdr:spPr>
        <a:xfrm>
          <a:off x="4584700" y="18230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106</xdr:row>
      <xdr:rowOff>34851</xdr:rowOff>
    </xdr:from>
    <xdr:ext cx="405111" cy="259045"/>
    <xdr:sp macro="" textlink="">
      <xdr:nvSpPr>
        <xdr:cNvPr id="417" name="【港湾・漁港】&#10;有形固定資産減価償却率該当値テキスト">
          <a:extLst>
            <a:ext uri="{FF2B5EF4-FFF2-40B4-BE49-F238E27FC236}">
              <a16:creationId xmlns:a16="http://schemas.microsoft.com/office/drawing/2014/main" id="{C0ECF204-861A-4842-8A78-7B763AB22416}"/>
            </a:ext>
          </a:extLst>
        </xdr:cNvPr>
        <xdr:cNvSpPr txBox="1"/>
      </xdr:nvSpPr>
      <xdr:spPr>
        <a:xfrm>
          <a:off x="4673600" y="182085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106</xdr:row>
      <xdr:rowOff>31931</xdr:rowOff>
    </xdr:from>
    <xdr:to>
      <xdr:col>20</xdr:col>
      <xdr:colOff>38100</xdr:colOff>
      <xdr:row>106</xdr:row>
      <xdr:rowOff>133531</xdr:rowOff>
    </xdr:to>
    <xdr:sp macro="" textlink="">
      <xdr:nvSpPr>
        <xdr:cNvPr id="418" name="楕円 417">
          <a:extLst>
            <a:ext uri="{FF2B5EF4-FFF2-40B4-BE49-F238E27FC236}">
              <a16:creationId xmlns:a16="http://schemas.microsoft.com/office/drawing/2014/main" id="{F629630B-6153-433C-9F02-8223684A5027}"/>
            </a:ext>
          </a:extLst>
        </xdr:cNvPr>
        <xdr:cNvSpPr/>
      </xdr:nvSpPr>
      <xdr:spPr>
        <a:xfrm>
          <a:off x="3746500" y="18205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106</xdr:row>
      <xdr:rowOff>82731</xdr:rowOff>
    </xdr:from>
    <xdr:to>
      <xdr:col>24</xdr:col>
      <xdr:colOff>63500</xdr:colOff>
      <xdr:row>106</xdr:row>
      <xdr:rowOff>107224</xdr:rowOff>
    </xdr:to>
    <xdr:cxnSp macro="">
      <xdr:nvCxnSpPr>
        <xdr:cNvPr id="419" name="直線コネクタ 418">
          <a:extLst>
            <a:ext uri="{FF2B5EF4-FFF2-40B4-BE49-F238E27FC236}">
              <a16:creationId xmlns:a16="http://schemas.microsoft.com/office/drawing/2014/main" id="{0E3CD5A9-6659-4273-9BB3-49A5663DE5F4}"/>
            </a:ext>
          </a:extLst>
        </xdr:cNvPr>
        <xdr:cNvCxnSpPr/>
      </xdr:nvCxnSpPr>
      <xdr:spPr>
        <a:xfrm>
          <a:off x="3797300" y="18256431"/>
          <a:ext cx="8382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106</xdr:row>
      <xdr:rowOff>5806</xdr:rowOff>
    </xdr:from>
    <xdr:to>
      <xdr:col>15</xdr:col>
      <xdr:colOff>101600</xdr:colOff>
      <xdr:row>106</xdr:row>
      <xdr:rowOff>107406</xdr:rowOff>
    </xdr:to>
    <xdr:sp macro="" textlink="">
      <xdr:nvSpPr>
        <xdr:cNvPr id="420" name="楕円 419">
          <a:extLst>
            <a:ext uri="{FF2B5EF4-FFF2-40B4-BE49-F238E27FC236}">
              <a16:creationId xmlns:a16="http://schemas.microsoft.com/office/drawing/2014/main" id="{07CDBB79-4352-4DFB-83B4-CD5474B34628}"/>
            </a:ext>
          </a:extLst>
        </xdr:cNvPr>
        <xdr:cNvSpPr/>
      </xdr:nvSpPr>
      <xdr:spPr>
        <a:xfrm>
          <a:off x="2857500" y="18179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106</xdr:row>
      <xdr:rowOff>56606</xdr:rowOff>
    </xdr:from>
    <xdr:to>
      <xdr:col>19</xdr:col>
      <xdr:colOff>177800</xdr:colOff>
      <xdr:row>106</xdr:row>
      <xdr:rowOff>82731</xdr:rowOff>
    </xdr:to>
    <xdr:cxnSp macro="">
      <xdr:nvCxnSpPr>
        <xdr:cNvPr id="421" name="直線コネクタ 420">
          <a:extLst>
            <a:ext uri="{FF2B5EF4-FFF2-40B4-BE49-F238E27FC236}">
              <a16:creationId xmlns:a16="http://schemas.microsoft.com/office/drawing/2014/main" id="{8E0D3191-C7D8-42D6-AEEB-83EBE8865356}"/>
            </a:ext>
          </a:extLst>
        </xdr:cNvPr>
        <xdr:cNvCxnSpPr/>
      </xdr:nvCxnSpPr>
      <xdr:spPr>
        <a:xfrm>
          <a:off x="2908300" y="18230306"/>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105</xdr:row>
      <xdr:rowOff>149498</xdr:rowOff>
    </xdr:from>
    <xdr:to>
      <xdr:col>10</xdr:col>
      <xdr:colOff>165100</xdr:colOff>
      <xdr:row>106</xdr:row>
      <xdr:rowOff>79648</xdr:rowOff>
    </xdr:to>
    <xdr:sp macro="" textlink="">
      <xdr:nvSpPr>
        <xdr:cNvPr id="422" name="楕円 421">
          <a:extLst>
            <a:ext uri="{FF2B5EF4-FFF2-40B4-BE49-F238E27FC236}">
              <a16:creationId xmlns:a16="http://schemas.microsoft.com/office/drawing/2014/main" id="{2A118CC4-2879-4911-8B59-6B10C35306C7}"/>
            </a:ext>
          </a:extLst>
        </xdr:cNvPr>
        <xdr:cNvSpPr/>
      </xdr:nvSpPr>
      <xdr:spPr>
        <a:xfrm>
          <a:off x="1968500" y="18151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106</xdr:row>
      <xdr:rowOff>28848</xdr:rowOff>
    </xdr:from>
    <xdr:to>
      <xdr:col>15</xdr:col>
      <xdr:colOff>50800</xdr:colOff>
      <xdr:row>106</xdr:row>
      <xdr:rowOff>56606</xdr:rowOff>
    </xdr:to>
    <xdr:cxnSp macro="">
      <xdr:nvCxnSpPr>
        <xdr:cNvPr id="423" name="直線コネクタ 422">
          <a:extLst>
            <a:ext uri="{FF2B5EF4-FFF2-40B4-BE49-F238E27FC236}">
              <a16:creationId xmlns:a16="http://schemas.microsoft.com/office/drawing/2014/main" id="{6C8EA8D8-2739-478B-9D04-0978A4D052A8}"/>
            </a:ext>
          </a:extLst>
        </xdr:cNvPr>
        <xdr:cNvCxnSpPr/>
      </xdr:nvCxnSpPr>
      <xdr:spPr>
        <a:xfrm>
          <a:off x="2019300" y="18202548"/>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105</xdr:row>
      <xdr:rowOff>123371</xdr:rowOff>
    </xdr:from>
    <xdr:to>
      <xdr:col>6</xdr:col>
      <xdr:colOff>38100</xdr:colOff>
      <xdr:row>106</xdr:row>
      <xdr:rowOff>53521</xdr:rowOff>
    </xdr:to>
    <xdr:sp macro="" textlink="">
      <xdr:nvSpPr>
        <xdr:cNvPr id="424" name="楕円 423">
          <a:extLst>
            <a:ext uri="{FF2B5EF4-FFF2-40B4-BE49-F238E27FC236}">
              <a16:creationId xmlns:a16="http://schemas.microsoft.com/office/drawing/2014/main" id="{B67D4519-17E3-4E06-A80F-9E7AF285BA8B}"/>
            </a:ext>
          </a:extLst>
        </xdr:cNvPr>
        <xdr:cNvSpPr/>
      </xdr:nvSpPr>
      <xdr:spPr>
        <a:xfrm>
          <a:off x="1079500" y="18125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106</xdr:row>
      <xdr:rowOff>2721</xdr:rowOff>
    </xdr:from>
    <xdr:to>
      <xdr:col>10</xdr:col>
      <xdr:colOff>114300</xdr:colOff>
      <xdr:row>106</xdr:row>
      <xdr:rowOff>28848</xdr:rowOff>
    </xdr:to>
    <xdr:cxnSp macro="">
      <xdr:nvCxnSpPr>
        <xdr:cNvPr id="425" name="直線コネクタ 424">
          <a:extLst>
            <a:ext uri="{FF2B5EF4-FFF2-40B4-BE49-F238E27FC236}">
              <a16:creationId xmlns:a16="http://schemas.microsoft.com/office/drawing/2014/main" id="{EFBDAF69-71FA-482E-8ECB-092649E8F6F2}"/>
            </a:ext>
          </a:extLst>
        </xdr:cNvPr>
        <xdr:cNvCxnSpPr/>
      </xdr:nvCxnSpPr>
      <xdr:spPr>
        <a:xfrm>
          <a:off x="1130300" y="18176421"/>
          <a:ext cx="889000" cy="26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133729</xdr:rowOff>
    </xdr:from>
    <xdr:ext cx="405111" cy="259045"/>
    <xdr:sp macro="" textlink="">
      <xdr:nvSpPr>
        <xdr:cNvPr id="426" name="n_1aveValue【港湾・漁港】&#10;有形固定資産減価償却率">
          <a:extLst>
            <a:ext uri="{FF2B5EF4-FFF2-40B4-BE49-F238E27FC236}">
              <a16:creationId xmlns:a16="http://schemas.microsoft.com/office/drawing/2014/main" id="{61FBA648-DF95-4605-BCCA-DB2D722F0861}"/>
            </a:ext>
          </a:extLst>
        </xdr:cNvPr>
        <xdr:cNvSpPr txBox="1"/>
      </xdr:nvSpPr>
      <xdr:spPr>
        <a:xfrm>
          <a:off x="3582044" y="177930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81478</xdr:rowOff>
    </xdr:from>
    <xdr:ext cx="405111" cy="259045"/>
    <xdr:sp macro="" textlink="">
      <xdr:nvSpPr>
        <xdr:cNvPr id="427" name="n_2aveValue【港湾・漁港】&#10;有形固定資産減価償却率">
          <a:extLst>
            <a:ext uri="{FF2B5EF4-FFF2-40B4-BE49-F238E27FC236}">
              <a16:creationId xmlns:a16="http://schemas.microsoft.com/office/drawing/2014/main" id="{8F5B2E66-0952-41ED-9056-84B7256CF6EF}"/>
            </a:ext>
          </a:extLst>
        </xdr:cNvPr>
        <xdr:cNvSpPr txBox="1"/>
      </xdr:nvSpPr>
      <xdr:spPr>
        <a:xfrm>
          <a:off x="2705744" y="177408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88009</xdr:rowOff>
    </xdr:from>
    <xdr:ext cx="405111" cy="259045"/>
    <xdr:sp macro="" textlink="">
      <xdr:nvSpPr>
        <xdr:cNvPr id="428" name="n_3aveValue【港湾・漁港】&#10;有形固定資産減価償却率">
          <a:extLst>
            <a:ext uri="{FF2B5EF4-FFF2-40B4-BE49-F238E27FC236}">
              <a16:creationId xmlns:a16="http://schemas.microsoft.com/office/drawing/2014/main" id="{AC2916ED-7445-401D-A657-7A2726AEA52D}"/>
            </a:ext>
          </a:extLst>
        </xdr:cNvPr>
        <xdr:cNvSpPr txBox="1"/>
      </xdr:nvSpPr>
      <xdr:spPr>
        <a:xfrm>
          <a:off x="1816744" y="177473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106</xdr:row>
      <xdr:rowOff>44648</xdr:rowOff>
    </xdr:from>
    <xdr:ext cx="405111" cy="259045"/>
    <xdr:sp macro="" textlink="">
      <xdr:nvSpPr>
        <xdr:cNvPr id="429" name="n_4aveValue【港湾・漁港】&#10;有形固定資産減価償却率">
          <a:extLst>
            <a:ext uri="{FF2B5EF4-FFF2-40B4-BE49-F238E27FC236}">
              <a16:creationId xmlns:a16="http://schemas.microsoft.com/office/drawing/2014/main" id="{A5DD062B-B477-4B9A-9F90-E9CD22723BB9}"/>
            </a:ext>
          </a:extLst>
        </xdr:cNvPr>
        <xdr:cNvSpPr txBox="1"/>
      </xdr:nvSpPr>
      <xdr:spPr>
        <a:xfrm>
          <a:off x="927744" y="182183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106</xdr:row>
      <xdr:rowOff>124658</xdr:rowOff>
    </xdr:from>
    <xdr:ext cx="405111" cy="259045"/>
    <xdr:sp macro="" textlink="">
      <xdr:nvSpPr>
        <xdr:cNvPr id="430" name="n_1mainValue【港湾・漁港】&#10;有形固定資産減価償却率">
          <a:extLst>
            <a:ext uri="{FF2B5EF4-FFF2-40B4-BE49-F238E27FC236}">
              <a16:creationId xmlns:a16="http://schemas.microsoft.com/office/drawing/2014/main" id="{EA49BCB8-CCA7-4081-9F4D-EA0590572D94}"/>
            </a:ext>
          </a:extLst>
        </xdr:cNvPr>
        <xdr:cNvSpPr txBox="1"/>
      </xdr:nvSpPr>
      <xdr:spPr>
        <a:xfrm>
          <a:off x="3582044" y="182983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98533</xdr:rowOff>
    </xdr:from>
    <xdr:ext cx="405111" cy="259045"/>
    <xdr:sp macro="" textlink="">
      <xdr:nvSpPr>
        <xdr:cNvPr id="431" name="n_2mainValue【港湾・漁港】&#10;有形固定資産減価償却率">
          <a:extLst>
            <a:ext uri="{FF2B5EF4-FFF2-40B4-BE49-F238E27FC236}">
              <a16:creationId xmlns:a16="http://schemas.microsoft.com/office/drawing/2014/main" id="{38608B32-9FFC-46F4-A415-3A5A2CD4AE2A}"/>
            </a:ext>
          </a:extLst>
        </xdr:cNvPr>
        <xdr:cNvSpPr txBox="1"/>
      </xdr:nvSpPr>
      <xdr:spPr>
        <a:xfrm>
          <a:off x="2705744" y="182722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106</xdr:row>
      <xdr:rowOff>70775</xdr:rowOff>
    </xdr:from>
    <xdr:ext cx="405111" cy="259045"/>
    <xdr:sp macro="" textlink="">
      <xdr:nvSpPr>
        <xdr:cNvPr id="432" name="n_3mainValue【港湾・漁港】&#10;有形固定資産減価償却率">
          <a:extLst>
            <a:ext uri="{FF2B5EF4-FFF2-40B4-BE49-F238E27FC236}">
              <a16:creationId xmlns:a16="http://schemas.microsoft.com/office/drawing/2014/main" id="{1B79BA75-3835-4867-8141-C686EEF5623C}"/>
            </a:ext>
          </a:extLst>
        </xdr:cNvPr>
        <xdr:cNvSpPr txBox="1"/>
      </xdr:nvSpPr>
      <xdr:spPr>
        <a:xfrm>
          <a:off x="1816744" y="182444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104</xdr:row>
      <xdr:rowOff>70048</xdr:rowOff>
    </xdr:from>
    <xdr:ext cx="405111" cy="259045"/>
    <xdr:sp macro="" textlink="">
      <xdr:nvSpPr>
        <xdr:cNvPr id="433" name="n_4mainValue【港湾・漁港】&#10;有形固定資産減価償却率">
          <a:extLst>
            <a:ext uri="{FF2B5EF4-FFF2-40B4-BE49-F238E27FC236}">
              <a16:creationId xmlns:a16="http://schemas.microsoft.com/office/drawing/2014/main" id="{880DB69E-DD76-48F7-A460-4FBB493343DA}"/>
            </a:ext>
          </a:extLst>
        </xdr:cNvPr>
        <xdr:cNvSpPr txBox="1"/>
      </xdr:nvSpPr>
      <xdr:spPr>
        <a:xfrm>
          <a:off x="927744" y="179008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4" name="正方形/長方形 433">
          <a:extLst>
            <a:ext uri="{FF2B5EF4-FFF2-40B4-BE49-F238E27FC236}">
              <a16:creationId xmlns:a16="http://schemas.microsoft.com/office/drawing/2014/main" id="{A80F1101-3060-479B-BF76-4E3CB8A35953}"/>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5" name="正方形/長方形 434">
          <a:extLst>
            <a:ext uri="{FF2B5EF4-FFF2-40B4-BE49-F238E27FC236}">
              <a16:creationId xmlns:a16="http://schemas.microsoft.com/office/drawing/2014/main" id="{4392AB15-C2C9-4177-ACC3-4E28B2169297}"/>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6" name="正方形/長方形 435">
          <a:extLst>
            <a:ext uri="{FF2B5EF4-FFF2-40B4-BE49-F238E27FC236}">
              <a16:creationId xmlns:a16="http://schemas.microsoft.com/office/drawing/2014/main" id="{B7F91966-72E6-40CF-A0AB-E5378AA17BF6}"/>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7" name="正方形/長方形 436">
          <a:extLst>
            <a:ext uri="{FF2B5EF4-FFF2-40B4-BE49-F238E27FC236}">
              <a16:creationId xmlns:a16="http://schemas.microsoft.com/office/drawing/2014/main" id="{36F2D713-4415-4373-905C-DFC8CED7A3F1}"/>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38" name="正方形/長方形 437">
          <a:extLst>
            <a:ext uri="{FF2B5EF4-FFF2-40B4-BE49-F238E27FC236}">
              <a16:creationId xmlns:a16="http://schemas.microsoft.com/office/drawing/2014/main" id="{B8860C39-5AA2-4CF1-B382-E9467D53D691}"/>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39" name="正方形/長方形 438">
          <a:extLst>
            <a:ext uri="{FF2B5EF4-FFF2-40B4-BE49-F238E27FC236}">
              <a16:creationId xmlns:a16="http://schemas.microsoft.com/office/drawing/2014/main" id="{FFAB56F2-A371-4D45-A497-66E6DB3C55C2}"/>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0" name="正方形/長方形 439">
          <a:extLst>
            <a:ext uri="{FF2B5EF4-FFF2-40B4-BE49-F238E27FC236}">
              <a16:creationId xmlns:a16="http://schemas.microsoft.com/office/drawing/2014/main" id="{D94842BF-0206-4B46-B89E-3A6F36AB4F08}"/>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228,005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1" name="正方形/長方形 440">
          <a:extLst>
            <a:ext uri="{FF2B5EF4-FFF2-40B4-BE49-F238E27FC236}">
              <a16:creationId xmlns:a16="http://schemas.microsoft.com/office/drawing/2014/main" id="{23B1AE16-0AD4-46DC-B477-9EE2CC8ED0E1}"/>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2" name="テキスト ボックス 441">
          <a:extLst>
            <a:ext uri="{FF2B5EF4-FFF2-40B4-BE49-F238E27FC236}">
              <a16:creationId xmlns:a16="http://schemas.microsoft.com/office/drawing/2014/main" id="{C86F3258-866F-4D44-8B4C-81FFC174A11E}"/>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3" name="直線コネクタ 442">
          <a:extLst>
            <a:ext uri="{FF2B5EF4-FFF2-40B4-BE49-F238E27FC236}">
              <a16:creationId xmlns:a16="http://schemas.microsoft.com/office/drawing/2014/main" id="{D43E8F68-6FE8-4608-B642-304EC36F5DE7}"/>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44" name="直線コネクタ 443">
          <a:extLst>
            <a:ext uri="{FF2B5EF4-FFF2-40B4-BE49-F238E27FC236}">
              <a16:creationId xmlns:a16="http://schemas.microsoft.com/office/drawing/2014/main" id="{58351CA9-6B6A-4617-98A2-6B69E04C940D}"/>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10177</xdr:rowOff>
    </xdr:from>
    <xdr:ext cx="248786" cy="259045"/>
    <xdr:sp macro="" textlink="">
      <xdr:nvSpPr>
        <xdr:cNvPr id="445" name="テキスト ボックス 444">
          <a:extLst>
            <a:ext uri="{FF2B5EF4-FFF2-40B4-BE49-F238E27FC236}">
              <a16:creationId xmlns:a16="http://schemas.microsoft.com/office/drawing/2014/main" id="{5F4B3AD6-25A1-450A-A388-1CC9702ACE0D}"/>
            </a:ext>
          </a:extLst>
        </xdr:cNvPr>
        <xdr:cNvSpPr txBox="1"/>
      </xdr:nvSpPr>
      <xdr:spPr>
        <a:xfrm>
          <a:off x="6355214" y="1852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46" name="直線コネクタ 445">
          <a:extLst>
            <a:ext uri="{FF2B5EF4-FFF2-40B4-BE49-F238E27FC236}">
              <a16:creationId xmlns:a16="http://schemas.microsoft.com/office/drawing/2014/main" id="{48D6DC5E-AF86-401C-9D70-18463BFF0037}"/>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105</xdr:row>
      <xdr:rowOff>143527</xdr:rowOff>
    </xdr:from>
    <xdr:ext cx="685572" cy="259045"/>
    <xdr:sp macro="" textlink="">
      <xdr:nvSpPr>
        <xdr:cNvPr id="447" name="テキスト ボックス 446">
          <a:extLst>
            <a:ext uri="{FF2B5EF4-FFF2-40B4-BE49-F238E27FC236}">
              <a16:creationId xmlns:a16="http://schemas.microsoft.com/office/drawing/2014/main" id="{D7C0E849-5418-4638-AF8A-B4768CF03908}"/>
            </a:ext>
          </a:extLst>
        </xdr:cNvPr>
        <xdr:cNvSpPr txBox="1"/>
      </xdr:nvSpPr>
      <xdr:spPr>
        <a:xfrm>
          <a:off x="5918428" y="1814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48" name="直線コネクタ 447">
          <a:extLst>
            <a:ext uri="{FF2B5EF4-FFF2-40B4-BE49-F238E27FC236}">
              <a16:creationId xmlns:a16="http://schemas.microsoft.com/office/drawing/2014/main" id="{91111055-8897-499C-BD25-857682E4A784}"/>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103</xdr:row>
      <xdr:rowOff>105427</xdr:rowOff>
    </xdr:from>
    <xdr:ext cx="685572" cy="259045"/>
    <xdr:sp macro="" textlink="">
      <xdr:nvSpPr>
        <xdr:cNvPr id="449" name="テキスト ボックス 448">
          <a:extLst>
            <a:ext uri="{FF2B5EF4-FFF2-40B4-BE49-F238E27FC236}">
              <a16:creationId xmlns:a16="http://schemas.microsoft.com/office/drawing/2014/main" id="{F27BD442-6A43-40A0-9C05-0D32EADFAE27}"/>
            </a:ext>
          </a:extLst>
        </xdr:cNvPr>
        <xdr:cNvSpPr txBox="1"/>
      </xdr:nvSpPr>
      <xdr:spPr>
        <a:xfrm>
          <a:off x="5918428" y="177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0" name="直線コネクタ 449">
          <a:extLst>
            <a:ext uri="{FF2B5EF4-FFF2-40B4-BE49-F238E27FC236}">
              <a16:creationId xmlns:a16="http://schemas.microsoft.com/office/drawing/2014/main" id="{6C6AFC4E-DBD2-4B5A-B20F-77FAC3A41BB7}"/>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101</xdr:row>
      <xdr:rowOff>67327</xdr:rowOff>
    </xdr:from>
    <xdr:ext cx="685572" cy="259045"/>
    <xdr:sp macro="" textlink="">
      <xdr:nvSpPr>
        <xdr:cNvPr id="451" name="テキスト ボックス 450">
          <a:extLst>
            <a:ext uri="{FF2B5EF4-FFF2-40B4-BE49-F238E27FC236}">
              <a16:creationId xmlns:a16="http://schemas.microsoft.com/office/drawing/2014/main" id="{8D00987A-9CC4-40BD-B30D-D62CDC85A3FF}"/>
            </a:ext>
          </a:extLst>
        </xdr:cNvPr>
        <xdr:cNvSpPr txBox="1"/>
      </xdr:nvSpPr>
      <xdr:spPr>
        <a:xfrm>
          <a:off x="5918428" y="173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2" name="直線コネクタ 451">
          <a:extLst>
            <a:ext uri="{FF2B5EF4-FFF2-40B4-BE49-F238E27FC236}">
              <a16:creationId xmlns:a16="http://schemas.microsoft.com/office/drawing/2014/main" id="{DC5D8989-2150-43CA-8DB6-E4F262EFF10A}"/>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99</xdr:row>
      <xdr:rowOff>29227</xdr:rowOff>
    </xdr:from>
    <xdr:ext cx="685572" cy="259045"/>
    <xdr:sp macro="" textlink="">
      <xdr:nvSpPr>
        <xdr:cNvPr id="453" name="テキスト ボックス 452">
          <a:extLst>
            <a:ext uri="{FF2B5EF4-FFF2-40B4-BE49-F238E27FC236}">
              <a16:creationId xmlns:a16="http://schemas.microsoft.com/office/drawing/2014/main" id="{E42517B1-C2B9-45AC-AEB2-2EA4CF14E92D}"/>
            </a:ext>
          </a:extLst>
        </xdr:cNvPr>
        <xdr:cNvSpPr txBox="1"/>
      </xdr:nvSpPr>
      <xdr:spPr>
        <a:xfrm>
          <a:off x="5918428" y="1700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4" name="直線コネクタ 453">
          <a:extLst>
            <a:ext uri="{FF2B5EF4-FFF2-40B4-BE49-F238E27FC236}">
              <a16:creationId xmlns:a16="http://schemas.microsoft.com/office/drawing/2014/main" id="{719DC9D2-F53B-41AD-9B66-3A236902C877}"/>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55" name="テキスト ボックス 454">
          <a:extLst>
            <a:ext uri="{FF2B5EF4-FFF2-40B4-BE49-F238E27FC236}">
              <a16:creationId xmlns:a16="http://schemas.microsoft.com/office/drawing/2014/main" id="{01F63519-F61D-4D2F-ABA2-B2A9EEE33548}"/>
            </a:ext>
          </a:extLst>
        </xdr:cNvPr>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6" name="【港湾・漁港】&#10;一人当たり有形固定資産（償却資産）額グラフ枠">
          <a:extLst>
            <a:ext uri="{FF2B5EF4-FFF2-40B4-BE49-F238E27FC236}">
              <a16:creationId xmlns:a16="http://schemas.microsoft.com/office/drawing/2014/main" id="{76B57342-673C-462E-A9A7-355E98262C25}"/>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106935</xdr:rowOff>
    </xdr:from>
    <xdr:to>
      <xdr:col>54</xdr:col>
      <xdr:colOff>189865</xdr:colOff>
      <xdr:row>108</xdr:row>
      <xdr:rowOff>150871</xdr:rowOff>
    </xdr:to>
    <xdr:cxnSp macro="">
      <xdr:nvCxnSpPr>
        <xdr:cNvPr id="457" name="直線コネクタ 456">
          <a:extLst>
            <a:ext uri="{FF2B5EF4-FFF2-40B4-BE49-F238E27FC236}">
              <a16:creationId xmlns:a16="http://schemas.microsoft.com/office/drawing/2014/main" id="{82D9B673-ADD6-405F-81E6-6B2D7BA3E7E7}"/>
            </a:ext>
          </a:extLst>
        </xdr:cNvPr>
        <xdr:cNvCxnSpPr/>
      </xdr:nvCxnSpPr>
      <xdr:spPr>
        <a:xfrm flipV="1">
          <a:off x="10476865" y="17251935"/>
          <a:ext cx="0" cy="14155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154698</xdr:rowOff>
    </xdr:from>
    <xdr:ext cx="469744" cy="259045"/>
    <xdr:sp macro="" textlink="">
      <xdr:nvSpPr>
        <xdr:cNvPr id="458" name="【港湾・漁港】&#10;一人当たり有形固定資産（償却資産）額最小値テキスト">
          <a:extLst>
            <a:ext uri="{FF2B5EF4-FFF2-40B4-BE49-F238E27FC236}">
              <a16:creationId xmlns:a16="http://schemas.microsoft.com/office/drawing/2014/main" id="{0E318FCC-6531-4573-970A-B8D62492A489}"/>
            </a:ext>
          </a:extLst>
        </xdr:cNvPr>
        <xdr:cNvSpPr txBox="1"/>
      </xdr:nvSpPr>
      <xdr:spPr>
        <a:xfrm>
          <a:off x="10515600" y="18671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150871</xdr:rowOff>
    </xdr:from>
    <xdr:to>
      <xdr:col>55</xdr:col>
      <xdr:colOff>88900</xdr:colOff>
      <xdr:row>108</xdr:row>
      <xdr:rowOff>150871</xdr:rowOff>
    </xdr:to>
    <xdr:cxnSp macro="">
      <xdr:nvCxnSpPr>
        <xdr:cNvPr id="459" name="直線コネクタ 458">
          <a:extLst>
            <a:ext uri="{FF2B5EF4-FFF2-40B4-BE49-F238E27FC236}">
              <a16:creationId xmlns:a16="http://schemas.microsoft.com/office/drawing/2014/main" id="{BDDFAFA3-32F7-4E4B-B325-CAC34FD4D6A8}"/>
            </a:ext>
          </a:extLst>
        </xdr:cNvPr>
        <xdr:cNvCxnSpPr/>
      </xdr:nvCxnSpPr>
      <xdr:spPr>
        <a:xfrm>
          <a:off x="10388600" y="186674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53612</xdr:rowOff>
    </xdr:from>
    <xdr:ext cx="690189" cy="259045"/>
    <xdr:sp macro="" textlink="">
      <xdr:nvSpPr>
        <xdr:cNvPr id="460" name="【港湾・漁港】&#10;一人当たり有形固定資産（償却資産）額最大値テキスト">
          <a:extLst>
            <a:ext uri="{FF2B5EF4-FFF2-40B4-BE49-F238E27FC236}">
              <a16:creationId xmlns:a16="http://schemas.microsoft.com/office/drawing/2014/main" id="{D8044C3A-1BEF-4CFE-A683-513B7D077EE2}"/>
            </a:ext>
          </a:extLst>
        </xdr:cNvPr>
        <xdr:cNvSpPr txBox="1"/>
      </xdr:nvSpPr>
      <xdr:spPr>
        <a:xfrm>
          <a:off x="10515600" y="170271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3,719,333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106935</xdr:rowOff>
    </xdr:from>
    <xdr:to>
      <xdr:col>55</xdr:col>
      <xdr:colOff>88900</xdr:colOff>
      <xdr:row>100</xdr:row>
      <xdr:rowOff>106935</xdr:rowOff>
    </xdr:to>
    <xdr:cxnSp macro="">
      <xdr:nvCxnSpPr>
        <xdr:cNvPr id="461" name="直線コネクタ 460">
          <a:extLst>
            <a:ext uri="{FF2B5EF4-FFF2-40B4-BE49-F238E27FC236}">
              <a16:creationId xmlns:a16="http://schemas.microsoft.com/office/drawing/2014/main" id="{6524CEC0-322B-4DBE-B9FB-7B274691E836}"/>
            </a:ext>
          </a:extLst>
        </xdr:cNvPr>
        <xdr:cNvCxnSpPr/>
      </xdr:nvCxnSpPr>
      <xdr:spPr>
        <a:xfrm>
          <a:off x="10388600" y="172519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160428</xdr:rowOff>
    </xdr:from>
    <xdr:ext cx="599010" cy="259045"/>
    <xdr:sp macro="" textlink="">
      <xdr:nvSpPr>
        <xdr:cNvPr id="462" name="【港湾・漁港】&#10;一人当たり有形固定資産（償却資産）額平均値テキスト">
          <a:extLst>
            <a:ext uri="{FF2B5EF4-FFF2-40B4-BE49-F238E27FC236}">
              <a16:creationId xmlns:a16="http://schemas.microsoft.com/office/drawing/2014/main" id="{5AA31ED0-AF59-4153-B86E-9F16580AFE16}"/>
            </a:ext>
          </a:extLst>
        </xdr:cNvPr>
        <xdr:cNvSpPr txBox="1"/>
      </xdr:nvSpPr>
      <xdr:spPr>
        <a:xfrm>
          <a:off x="10515600" y="1816267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805,638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137551</xdr:rowOff>
    </xdr:from>
    <xdr:to>
      <xdr:col>55</xdr:col>
      <xdr:colOff>50800</xdr:colOff>
      <xdr:row>107</xdr:row>
      <xdr:rowOff>67701</xdr:rowOff>
    </xdr:to>
    <xdr:sp macro="" textlink="">
      <xdr:nvSpPr>
        <xdr:cNvPr id="463" name="フローチャート: 判断 462">
          <a:extLst>
            <a:ext uri="{FF2B5EF4-FFF2-40B4-BE49-F238E27FC236}">
              <a16:creationId xmlns:a16="http://schemas.microsoft.com/office/drawing/2014/main" id="{80A601B1-0B9A-4422-8E72-CEDDB22B043F}"/>
            </a:ext>
          </a:extLst>
        </xdr:cNvPr>
        <xdr:cNvSpPr/>
      </xdr:nvSpPr>
      <xdr:spPr>
        <a:xfrm>
          <a:off x="10426700" y="18311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153508</xdr:rowOff>
    </xdr:from>
    <xdr:to>
      <xdr:col>50</xdr:col>
      <xdr:colOff>165100</xdr:colOff>
      <xdr:row>107</xdr:row>
      <xdr:rowOff>83658</xdr:rowOff>
    </xdr:to>
    <xdr:sp macro="" textlink="">
      <xdr:nvSpPr>
        <xdr:cNvPr id="464" name="フローチャート: 判断 463">
          <a:extLst>
            <a:ext uri="{FF2B5EF4-FFF2-40B4-BE49-F238E27FC236}">
              <a16:creationId xmlns:a16="http://schemas.microsoft.com/office/drawing/2014/main" id="{7143B8D6-C8D5-46A7-B6DA-15D27EE7B339}"/>
            </a:ext>
          </a:extLst>
        </xdr:cNvPr>
        <xdr:cNvSpPr/>
      </xdr:nvSpPr>
      <xdr:spPr>
        <a:xfrm>
          <a:off x="9588500" y="183272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153191</xdr:rowOff>
    </xdr:from>
    <xdr:to>
      <xdr:col>46</xdr:col>
      <xdr:colOff>38100</xdr:colOff>
      <xdr:row>107</xdr:row>
      <xdr:rowOff>83341</xdr:rowOff>
    </xdr:to>
    <xdr:sp macro="" textlink="">
      <xdr:nvSpPr>
        <xdr:cNvPr id="465" name="フローチャート: 判断 464">
          <a:extLst>
            <a:ext uri="{FF2B5EF4-FFF2-40B4-BE49-F238E27FC236}">
              <a16:creationId xmlns:a16="http://schemas.microsoft.com/office/drawing/2014/main" id="{61799573-430D-481E-96B2-6BE957CB6932}"/>
            </a:ext>
          </a:extLst>
        </xdr:cNvPr>
        <xdr:cNvSpPr/>
      </xdr:nvSpPr>
      <xdr:spPr>
        <a:xfrm>
          <a:off x="8699500" y="18326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107</xdr:row>
      <xdr:rowOff>9003</xdr:rowOff>
    </xdr:from>
    <xdr:to>
      <xdr:col>41</xdr:col>
      <xdr:colOff>101600</xdr:colOff>
      <xdr:row>107</xdr:row>
      <xdr:rowOff>110603</xdr:rowOff>
    </xdr:to>
    <xdr:sp macro="" textlink="">
      <xdr:nvSpPr>
        <xdr:cNvPr id="466" name="フローチャート: 判断 465">
          <a:extLst>
            <a:ext uri="{FF2B5EF4-FFF2-40B4-BE49-F238E27FC236}">
              <a16:creationId xmlns:a16="http://schemas.microsoft.com/office/drawing/2014/main" id="{912827EA-051E-49A5-B3A3-E9C2F49C2F25}"/>
            </a:ext>
          </a:extLst>
        </xdr:cNvPr>
        <xdr:cNvSpPr/>
      </xdr:nvSpPr>
      <xdr:spPr>
        <a:xfrm>
          <a:off x="7810500" y="18354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55332</xdr:rowOff>
    </xdr:from>
    <xdr:to>
      <xdr:col>36</xdr:col>
      <xdr:colOff>165100</xdr:colOff>
      <xdr:row>106</xdr:row>
      <xdr:rowOff>156932</xdr:rowOff>
    </xdr:to>
    <xdr:sp macro="" textlink="">
      <xdr:nvSpPr>
        <xdr:cNvPr id="467" name="フローチャート: 判断 466">
          <a:extLst>
            <a:ext uri="{FF2B5EF4-FFF2-40B4-BE49-F238E27FC236}">
              <a16:creationId xmlns:a16="http://schemas.microsoft.com/office/drawing/2014/main" id="{A9F9EA57-92BE-4D0C-AB0D-8B6C8538EE57}"/>
            </a:ext>
          </a:extLst>
        </xdr:cNvPr>
        <xdr:cNvSpPr/>
      </xdr:nvSpPr>
      <xdr:spPr>
        <a:xfrm>
          <a:off x="6921500" y="182290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8" name="テキスト ボックス 467">
          <a:extLst>
            <a:ext uri="{FF2B5EF4-FFF2-40B4-BE49-F238E27FC236}">
              <a16:creationId xmlns:a16="http://schemas.microsoft.com/office/drawing/2014/main" id="{2CB65FC9-B6F1-42C2-9375-07FCE747A807}"/>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69" name="テキスト ボックス 468">
          <a:extLst>
            <a:ext uri="{FF2B5EF4-FFF2-40B4-BE49-F238E27FC236}">
              <a16:creationId xmlns:a16="http://schemas.microsoft.com/office/drawing/2014/main" id="{5C488455-DD8F-44B4-81BA-98C5C71171D1}"/>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0" name="テキスト ボックス 469">
          <a:extLst>
            <a:ext uri="{FF2B5EF4-FFF2-40B4-BE49-F238E27FC236}">
              <a16:creationId xmlns:a16="http://schemas.microsoft.com/office/drawing/2014/main" id="{6DF24556-93F8-4F8D-961B-3F802A3DF927}"/>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1" name="テキスト ボックス 470">
          <a:extLst>
            <a:ext uri="{FF2B5EF4-FFF2-40B4-BE49-F238E27FC236}">
              <a16:creationId xmlns:a16="http://schemas.microsoft.com/office/drawing/2014/main" id="{300C2845-5C4C-4344-99D3-17E88037D536}"/>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2" name="テキスト ボックス 471">
          <a:extLst>
            <a:ext uri="{FF2B5EF4-FFF2-40B4-BE49-F238E27FC236}">
              <a16:creationId xmlns:a16="http://schemas.microsoft.com/office/drawing/2014/main" id="{00E553F0-3B3C-41C3-815F-A984D1D7D136}"/>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58266</xdr:rowOff>
    </xdr:from>
    <xdr:to>
      <xdr:col>55</xdr:col>
      <xdr:colOff>50800</xdr:colOff>
      <xdr:row>108</xdr:row>
      <xdr:rowOff>159866</xdr:rowOff>
    </xdr:to>
    <xdr:sp macro="" textlink="">
      <xdr:nvSpPr>
        <xdr:cNvPr id="473" name="楕円 472">
          <a:extLst>
            <a:ext uri="{FF2B5EF4-FFF2-40B4-BE49-F238E27FC236}">
              <a16:creationId xmlns:a16="http://schemas.microsoft.com/office/drawing/2014/main" id="{F256BDD7-7052-46B0-95B4-EEBD6525EE8F}"/>
            </a:ext>
          </a:extLst>
        </xdr:cNvPr>
        <xdr:cNvSpPr/>
      </xdr:nvSpPr>
      <xdr:spPr>
        <a:xfrm>
          <a:off x="10426700" y="18574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144643</xdr:rowOff>
    </xdr:from>
    <xdr:ext cx="599010" cy="259045"/>
    <xdr:sp macro="" textlink="">
      <xdr:nvSpPr>
        <xdr:cNvPr id="474" name="【港湾・漁港】&#10;一人当たり有形固定資産（償却資産）額該当値テキスト">
          <a:extLst>
            <a:ext uri="{FF2B5EF4-FFF2-40B4-BE49-F238E27FC236}">
              <a16:creationId xmlns:a16="http://schemas.microsoft.com/office/drawing/2014/main" id="{79E5718B-B91A-4677-AD76-A45D2389DA6B}"/>
            </a:ext>
          </a:extLst>
        </xdr:cNvPr>
        <xdr:cNvSpPr txBox="1"/>
      </xdr:nvSpPr>
      <xdr:spPr>
        <a:xfrm>
          <a:off x="10515600" y="18489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59483</xdr:rowOff>
    </xdr:from>
    <xdr:to>
      <xdr:col>50</xdr:col>
      <xdr:colOff>165100</xdr:colOff>
      <xdr:row>108</xdr:row>
      <xdr:rowOff>161083</xdr:rowOff>
    </xdr:to>
    <xdr:sp macro="" textlink="">
      <xdr:nvSpPr>
        <xdr:cNvPr id="475" name="楕円 474">
          <a:extLst>
            <a:ext uri="{FF2B5EF4-FFF2-40B4-BE49-F238E27FC236}">
              <a16:creationId xmlns:a16="http://schemas.microsoft.com/office/drawing/2014/main" id="{CD9DC237-6BCA-4916-B6C1-77FF319C843D}"/>
            </a:ext>
          </a:extLst>
        </xdr:cNvPr>
        <xdr:cNvSpPr/>
      </xdr:nvSpPr>
      <xdr:spPr>
        <a:xfrm>
          <a:off x="9588500" y="18576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109066</xdr:rowOff>
    </xdr:from>
    <xdr:to>
      <xdr:col>55</xdr:col>
      <xdr:colOff>0</xdr:colOff>
      <xdr:row>108</xdr:row>
      <xdr:rowOff>110283</xdr:rowOff>
    </xdr:to>
    <xdr:cxnSp macro="">
      <xdr:nvCxnSpPr>
        <xdr:cNvPr id="476" name="直線コネクタ 475">
          <a:extLst>
            <a:ext uri="{FF2B5EF4-FFF2-40B4-BE49-F238E27FC236}">
              <a16:creationId xmlns:a16="http://schemas.microsoft.com/office/drawing/2014/main" id="{0BE8FB86-5CF2-476D-B360-F6015E2867CF}"/>
            </a:ext>
          </a:extLst>
        </xdr:cNvPr>
        <xdr:cNvCxnSpPr/>
      </xdr:nvCxnSpPr>
      <xdr:spPr>
        <a:xfrm flipV="1">
          <a:off x="9639300" y="18625666"/>
          <a:ext cx="838200" cy="1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60623</xdr:rowOff>
    </xdr:from>
    <xdr:to>
      <xdr:col>46</xdr:col>
      <xdr:colOff>38100</xdr:colOff>
      <xdr:row>108</xdr:row>
      <xdr:rowOff>162223</xdr:rowOff>
    </xdr:to>
    <xdr:sp macro="" textlink="">
      <xdr:nvSpPr>
        <xdr:cNvPr id="477" name="楕円 476">
          <a:extLst>
            <a:ext uri="{FF2B5EF4-FFF2-40B4-BE49-F238E27FC236}">
              <a16:creationId xmlns:a16="http://schemas.microsoft.com/office/drawing/2014/main" id="{7E7E0CAF-5CF1-4E02-9CC3-C5BCB8F7EFA9}"/>
            </a:ext>
          </a:extLst>
        </xdr:cNvPr>
        <xdr:cNvSpPr/>
      </xdr:nvSpPr>
      <xdr:spPr>
        <a:xfrm>
          <a:off x="8699500" y="18577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110283</xdr:rowOff>
    </xdr:from>
    <xdr:to>
      <xdr:col>50</xdr:col>
      <xdr:colOff>114300</xdr:colOff>
      <xdr:row>108</xdr:row>
      <xdr:rowOff>111423</xdr:rowOff>
    </xdr:to>
    <xdr:cxnSp macro="">
      <xdr:nvCxnSpPr>
        <xdr:cNvPr id="478" name="直線コネクタ 477">
          <a:extLst>
            <a:ext uri="{FF2B5EF4-FFF2-40B4-BE49-F238E27FC236}">
              <a16:creationId xmlns:a16="http://schemas.microsoft.com/office/drawing/2014/main" id="{AC6BA55F-6A6B-4356-8671-2253164BBEB2}"/>
            </a:ext>
          </a:extLst>
        </xdr:cNvPr>
        <xdr:cNvCxnSpPr/>
      </xdr:nvCxnSpPr>
      <xdr:spPr>
        <a:xfrm flipV="1">
          <a:off x="8750300" y="18626883"/>
          <a:ext cx="889000" cy="1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61776</xdr:rowOff>
    </xdr:from>
    <xdr:to>
      <xdr:col>41</xdr:col>
      <xdr:colOff>101600</xdr:colOff>
      <xdr:row>108</xdr:row>
      <xdr:rowOff>163376</xdr:rowOff>
    </xdr:to>
    <xdr:sp macro="" textlink="">
      <xdr:nvSpPr>
        <xdr:cNvPr id="479" name="楕円 478">
          <a:extLst>
            <a:ext uri="{FF2B5EF4-FFF2-40B4-BE49-F238E27FC236}">
              <a16:creationId xmlns:a16="http://schemas.microsoft.com/office/drawing/2014/main" id="{D22086BE-A7D3-400E-81D9-1A8319EB1FB2}"/>
            </a:ext>
          </a:extLst>
        </xdr:cNvPr>
        <xdr:cNvSpPr/>
      </xdr:nvSpPr>
      <xdr:spPr>
        <a:xfrm>
          <a:off x="7810500" y="18578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111423</xdr:rowOff>
    </xdr:from>
    <xdr:to>
      <xdr:col>45</xdr:col>
      <xdr:colOff>177800</xdr:colOff>
      <xdr:row>108</xdr:row>
      <xdr:rowOff>112576</xdr:rowOff>
    </xdr:to>
    <xdr:cxnSp macro="">
      <xdr:nvCxnSpPr>
        <xdr:cNvPr id="480" name="直線コネクタ 479">
          <a:extLst>
            <a:ext uri="{FF2B5EF4-FFF2-40B4-BE49-F238E27FC236}">
              <a16:creationId xmlns:a16="http://schemas.microsoft.com/office/drawing/2014/main" id="{DBE4AA01-6CD7-4FA8-A911-02DD0BC9A9F5}"/>
            </a:ext>
          </a:extLst>
        </xdr:cNvPr>
        <xdr:cNvCxnSpPr/>
      </xdr:nvCxnSpPr>
      <xdr:spPr>
        <a:xfrm flipV="1">
          <a:off x="7861300" y="18628023"/>
          <a:ext cx="889000" cy="11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108</xdr:row>
      <xdr:rowOff>62945</xdr:rowOff>
    </xdr:from>
    <xdr:to>
      <xdr:col>36</xdr:col>
      <xdr:colOff>165100</xdr:colOff>
      <xdr:row>108</xdr:row>
      <xdr:rowOff>164545</xdr:rowOff>
    </xdr:to>
    <xdr:sp macro="" textlink="">
      <xdr:nvSpPr>
        <xdr:cNvPr id="481" name="楕円 480">
          <a:extLst>
            <a:ext uri="{FF2B5EF4-FFF2-40B4-BE49-F238E27FC236}">
              <a16:creationId xmlns:a16="http://schemas.microsoft.com/office/drawing/2014/main" id="{63A3018A-B584-4F91-B72C-9E6E88185214}"/>
            </a:ext>
          </a:extLst>
        </xdr:cNvPr>
        <xdr:cNvSpPr/>
      </xdr:nvSpPr>
      <xdr:spPr>
        <a:xfrm>
          <a:off x="6921500" y="18579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112576</xdr:rowOff>
    </xdr:from>
    <xdr:to>
      <xdr:col>41</xdr:col>
      <xdr:colOff>50800</xdr:colOff>
      <xdr:row>108</xdr:row>
      <xdr:rowOff>113745</xdr:rowOff>
    </xdr:to>
    <xdr:cxnSp macro="">
      <xdr:nvCxnSpPr>
        <xdr:cNvPr id="482" name="直線コネクタ 481">
          <a:extLst>
            <a:ext uri="{FF2B5EF4-FFF2-40B4-BE49-F238E27FC236}">
              <a16:creationId xmlns:a16="http://schemas.microsoft.com/office/drawing/2014/main" id="{CB0E10F9-DF89-470C-9B00-A5F4AA687481}"/>
            </a:ext>
          </a:extLst>
        </xdr:cNvPr>
        <xdr:cNvCxnSpPr/>
      </xdr:nvCxnSpPr>
      <xdr:spPr>
        <a:xfrm flipV="1">
          <a:off x="6972300" y="18629176"/>
          <a:ext cx="889000" cy="1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105</xdr:row>
      <xdr:rowOff>100185</xdr:rowOff>
    </xdr:from>
    <xdr:ext cx="599010" cy="259045"/>
    <xdr:sp macro="" textlink="">
      <xdr:nvSpPr>
        <xdr:cNvPr id="483" name="n_1aveValue【港湾・漁港】&#10;一人当たり有形固定資産（償却資産）額">
          <a:extLst>
            <a:ext uri="{FF2B5EF4-FFF2-40B4-BE49-F238E27FC236}">
              <a16:creationId xmlns:a16="http://schemas.microsoft.com/office/drawing/2014/main" id="{2AFE7205-AE32-4344-8320-58F54EB19815}"/>
            </a:ext>
          </a:extLst>
        </xdr:cNvPr>
        <xdr:cNvSpPr txBox="1"/>
      </xdr:nvSpPr>
      <xdr:spPr>
        <a:xfrm>
          <a:off x="9327095" y="18102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763,759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105</xdr:row>
      <xdr:rowOff>99868</xdr:rowOff>
    </xdr:from>
    <xdr:ext cx="599010" cy="259045"/>
    <xdr:sp macro="" textlink="">
      <xdr:nvSpPr>
        <xdr:cNvPr id="484" name="n_2aveValue【港湾・漁港】&#10;一人当たり有形固定資産（償却資産）額">
          <a:extLst>
            <a:ext uri="{FF2B5EF4-FFF2-40B4-BE49-F238E27FC236}">
              <a16:creationId xmlns:a16="http://schemas.microsoft.com/office/drawing/2014/main" id="{7F86B0DD-36E5-45E1-AB2A-4BBA8A550750}"/>
            </a:ext>
          </a:extLst>
        </xdr:cNvPr>
        <xdr:cNvSpPr txBox="1"/>
      </xdr:nvSpPr>
      <xdr:spPr>
        <a:xfrm>
          <a:off x="8450795" y="181021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105</xdr:row>
      <xdr:rowOff>127130</xdr:rowOff>
    </xdr:from>
    <xdr:ext cx="599010" cy="259045"/>
    <xdr:sp macro="" textlink="">
      <xdr:nvSpPr>
        <xdr:cNvPr id="485" name="n_3aveValue【港湾・漁港】&#10;一人当たり有形固定資産（償却資産）額">
          <a:extLst>
            <a:ext uri="{FF2B5EF4-FFF2-40B4-BE49-F238E27FC236}">
              <a16:creationId xmlns:a16="http://schemas.microsoft.com/office/drawing/2014/main" id="{8ECE9F1A-3079-459A-BD6E-AF7C7A1FAF84}"/>
            </a:ext>
          </a:extLst>
        </xdr:cNvPr>
        <xdr:cNvSpPr txBox="1"/>
      </xdr:nvSpPr>
      <xdr:spPr>
        <a:xfrm>
          <a:off x="7561795" y="181293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693,038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105</xdr:row>
      <xdr:rowOff>2009</xdr:rowOff>
    </xdr:from>
    <xdr:ext cx="690189" cy="259045"/>
    <xdr:sp macro="" textlink="">
      <xdr:nvSpPr>
        <xdr:cNvPr id="486" name="n_4aveValue【港湾・漁港】&#10;一人当たり有形固定資産（償却資産）額">
          <a:extLst>
            <a:ext uri="{FF2B5EF4-FFF2-40B4-BE49-F238E27FC236}">
              <a16:creationId xmlns:a16="http://schemas.microsoft.com/office/drawing/2014/main" id="{902565FD-ADAC-4D94-969D-3412C0BEA29E}"/>
            </a:ext>
          </a:extLst>
        </xdr:cNvPr>
        <xdr:cNvSpPr txBox="1"/>
      </xdr:nvSpPr>
      <xdr:spPr>
        <a:xfrm>
          <a:off x="6627205" y="1800425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1,021,441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108</xdr:row>
      <xdr:rowOff>152210</xdr:rowOff>
    </xdr:from>
    <xdr:ext cx="599010" cy="259045"/>
    <xdr:sp macro="" textlink="">
      <xdr:nvSpPr>
        <xdr:cNvPr id="487" name="n_1mainValue【港湾・漁港】&#10;一人当たり有形固定資産（償却資産）額">
          <a:extLst>
            <a:ext uri="{FF2B5EF4-FFF2-40B4-BE49-F238E27FC236}">
              <a16:creationId xmlns:a16="http://schemas.microsoft.com/office/drawing/2014/main" id="{982AE637-1C26-49E7-8C13-8F32100E3B20}"/>
            </a:ext>
          </a:extLst>
        </xdr:cNvPr>
        <xdr:cNvSpPr txBox="1"/>
      </xdr:nvSpPr>
      <xdr:spPr>
        <a:xfrm>
          <a:off x="9327095" y="186688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108</xdr:row>
      <xdr:rowOff>153350</xdr:rowOff>
    </xdr:from>
    <xdr:ext cx="599010" cy="259045"/>
    <xdr:sp macro="" textlink="">
      <xdr:nvSpPr>
        <xdr:cNvPr id="488" name="n_2mainValue【港湾・漁港】&#10;一人当たり有形固定資産（償却資産）額">
          <a:extLst>
            <a:ext uri="{FF2B5EF4-FFF2-40B4-BE49-F238E27FC236}">
              <a16:creationId xmlns:a16="http://schemas.microsoft.com/office/drawing/2014/main" id="{C51943EB-8B4A-4F1F-B059-5194F62B3B94}"/>
            </a:ext>
          </a:extLst>
        </xdr:cNvPr>
        <xdr:cNvSpPr txBox="1"/>
      </xdr:nvSpPr>
      <xdr:spPr>
        <a:xfrm>
          <a:off x="8450795" y="186699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108</xdr:row>
      <xdr:rowOff>154503</xdr:rowOff>
    </xdr:from>
    <xdr:ext cx="599010" cy="259045"/>
    <xdr:sp macro="" textlink="">
      <xdr:nvSpPr>
        <xdr:cNvPr id="489" name="n_3mainValue【港湾・漁港】&#10;一人当たり有形固定資産（償却資産）額">
          <a:extLst>
            <a:ext uri="{FF2B5EF4-FFF2-40B4-BE49-F238E27FC236}">
              <a16:creationId xmlns:a16="http://schemas.microsoft.com/office/drawing/2014/main" id="{7F093641-C09D-48CC-9194-F5AAD9F0A6D5}"/>
            </a:ext>
          </a:extLst>
        </xdr:cNvPr>
        <xdr:cNvSpPr txBox="1"/>
      </xdr:nvSpPr>
      <xdr:spPr>
        <a:xfrm>
          <a:off x="7561795" y="186711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108</xdr:row>
      <xdr:rowOff>155672</xdr:rowOff>
    </xdr:from>
    <xdr:ext cx="599010" cy="259045"/>
    <xdr:sp macro="" textlink="">
      <xdr:nvSpPr>
        <xdr:cNvPr id="490" name="n_4mainValue【港湾・漁港】&#10;一人当たり有形固定資産（償却資産）額">
          <a:extLst>
            <a:ext uri="{FF2B5EF4-FFF2-40B4-BE49-F238E27FC236}">
              <a16:creationId xmlns:a16="http://schemas.microsoft.com/office/drawing/2014/main" id="{FB2F484C-C24E-4033-8CE0-B6EFF089B88E}"/>
            </a:ext>
          </a:extLst>
        </xdr:cNvPr>
        <xdr:cNvSpPr txBox="1"/>
      </xdr:nvSpPr>
      <xdr:spPr>
        <a:xfrm>
          <a:off x="6672795" y="186722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1" name="正方形/長方形 490">
          <a:extLst>
            <a:ext uri="{FF2B5EF4-FFF2-40B4-BE49-F238E27FC236}">
              <a16:creationId xmlns:a16="http://schemas.microsoft.com/office/drawing/2014/main" id="{4C035493-A391-4F84-B911-84E32676D233}"/>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2" name="正方形/長方形 491">
          <a:extLst>
            <a:ext uri="{FF2B5EF4-FFF2-40B4-BE49-F238E27FC236}">
              <a16:creationId xmlns:a16="http://schemas.microsoft.com/office/drawing/2014/main" id="{AEDF33CF-BD1E-404C-A8C4-869245C99C14}"/>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3" name="正方形/長方形 492">
          <a:extLst>
            <a:ext uri="{FF2B5EF4-FFF2-40B4-BE49-F238E27FC236}">
              <a16:creationId xmlns:a16="http://schemas.microsoft.com/office/drawing/2014/main" id="{7FFB3455-3400-41C0-8085-F2D2A60DDB99}"/>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4" name="正方形/長方形 493">
          <a:extLst>
            <a:ext uri="{FF2B5EF4-FFF2-40B4-BE49-F238E27FC236}">
              <a16:creationId xmlns:a16="http://schemas.microsoft.com/office/drawing/2014/main" id="{98624778-F43B-4E9C-A866-A47CD32E5F5D}"/>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5" name="正方形/長方形 494">
          <a:extLst>
            <a:ext uri="{FF2B5EF4-FFF2-40B4-BE49-F238E27FC236}">
              <a16:creationId xmlns:a16="http://schemas.microsoft.com/office/drawing/2014/main" id="{F7E04DF1-0B6F-400E-A55D-77B631040893}"/>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6" name="正方形/長方形 495">
          <a:extLst>
            <a:ext uri="{FF2B5EF4-FFF2-40B4-BE49-F238E27FC236}">
              <a16:creationId xmlns:a16="http://schemas.microsoft.com/office/drawing/2014/main" id="{AD8D5013-E480-43A1-A296-397EB4B9D1F5}"/>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7" name="正方形/長方形 496">
          <a:extLst>
            <a:ext uri="{FF2B5EF4-FFF2-40B4-BE49-F238E27FC236}">
              <a16:creationId xmlns:a16="http://schemas.microsoft.com/office/drawing/2014/main" id="{BD3E307D-B881-4869-B3E6-A07B2FF0766D}"/>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8" name="正方形/長方形 497">
          <a:extLst>
            <a:ext uri="{FF2B5EF4-FFF2-40B4-BE49-F238E27FC236}">
              <a16:creationId xmlns:a16="http://schemas.microsoft.com/office/drawing/2014/main" id="{73354F2A-803F-4A46-8BA9-FF193AD9CDDB}"/>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99" name="テキスト ボックス 498">
          <a:extLst>
            <a:ext uri="{FF2B5EF4-FFF2-40B4-BE49-F238E27FC236}">
              <a16:creationId xmlns:a16="http://schemas.microsoft.com/office/drawing/2014/main" id="{C06E1AB0-9B35-43C0-8247-3801AF419F37}"/>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0" name="直線コネクタ 499">
          <a:extLst>
            <a:ext uri="{FF2B5EF4-FFF2-40B4-BE49-F238E27FC236}">
              <a16:creationId xmlns:a16="http://schemas.microsoft.com/office/drawing/2014/main" id="{56C6B6CA-4487-4C2B-AE34-22E2B6725B7E}"/>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1" name="テキスト ボックス 500">
          <a:extLst>
            <a:ext uri="{FF2B5EF4-FFF2-40B4-BE49-F238E27FC236}">
              <a16:creationId xmlns:a16="http://schemas.microsoft.com/office/drawing/2014/main" id="{79EA444E-7378-42DD-A79F-CF4373B2F77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502" name="直線コネクタ 501">
          <a:extLst>
            <a:ext uri="{FF2B5EF4-FFF2-40B4-BE49-F238E27FC236}">
              <a16:creationId xmlns:a16="http://schemas.microsoft.com/office/drawing/2014/main" id="{95099BC0-C632-4B92-8BFE-EBC2B37DA142}"/>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503" name="テキスト ボックス 502">
          <a:extLst>
            <a:ext uri="{FF2B5EF4-FFF2-40B4-BE49-F238E27FC236}">
              <a16:creationId xmlns:a16="http://schemas.microsoft.com/office/drawing/2014/main" id="{19749839-C6B5-4ACC-87F2-A4AF4287D06D}"/>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504" name="直線コネクタ 503">
          <a:extLst>
            <a:ext uri="{FF2B5EF4-FFF2-40B4-BE49-F238E27FC236}">
              <a16:creationId xmlns:a16="http://schemas.microsoft.com/office/drawing/2014/main" id="{D30BB409-B8E6-4B75-ACBF-1E50C34764F3}"/>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505" name="テキスト ボックス 504">
          <a:extLst>
            <a:ext uri="{FF2B5EF4-FFF2-40B4-BE49-F238E27FC236}">
              <a16:creationId xmlns:a16="http://schemas.microsoft.com/office/drawing/2014/main" id="{D2182062-5553-45FE-8C03-16F7A0C54455}"/>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506" name="直線コネクタ 505">
          <a:extLst>
            <a:ext uri="{FF2B5EF4-FFF2-40B4-BE49-F238E27FC236}">
              <a16:creationId xmlns:a16="http://schemas.microsoft.com/office/drawing/2014/main" id="{941E63F5-8DEC-4506-A4D7-02B7D6BC3E8D}"/>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507" name="テキスト ボックス 506">
          <a:extLst>
            <a:ext uri="{FF2B5EF4-FFF2-40B4-BE49-F238E27FC236}">
              <a16:creationId xmlns:a16="http://schemas.microsoft.com/office/drawing/2014/main" id="{1ACEF5F2-E813-4C4B-9781-1A19360CEDA4}"/>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508" name="直線コネクタ 507">
          <a:extLst>
            <a:ext uri="{FF2B5EF4-FFF2-40B4-BE49-F238E27FC236}">
              <a16:creationId xmlns:a16="http://schemas.microsoft.com/office/drawing/2014/main" id="{691C0A72-3DAD-45AB-A0A5-6CC93B8E2145}"/>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509" name="テキスト ボックス 508">
          <a:extLst>
            <a:ext uri="{FF2B5EF4-FFF2-40B4-BE49-F238E27FC236}">
              <a16:creationId xmlns:a16="http://schemas.microsoft.com/office/drawing/2014/main" id="{1D7B2E07-8EF2-4593-832D-68CEE1CA2E5B}"/>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510" name="直線コネクタ 509">
          <a:extLst>
            <a:ext uri="{FF2B5EF4-FFF2-40B4-BE49-F238E27FC236}">
              <a16:creationId xmlns:a16="http://schemas.microsoft.com/office/drawing/2014/main" id="{0A9F78D5-3E71-4388-A152-FDC5BA070AAD}"/>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511" name="テキスト ボックス 510">
          <a:extLst>
            <a:ext uri="{FF2B5EF4-FFF2-40B4-BE49-F238E27FC236}">
              <a16:creationId xmlns:a16="http://schemas.microsoft.com/office/drawing/2014/main" id="{381E8052-2E20-437D-9779-CC0A7606E82B}"/>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512" name="直線コネクタ 511">
          <a:extLst>
            <a:ext uri="{FF2B5EF4-FFF2-40B4-BE49-F238E27FC236}">
              <a16:creationId xmlns:a16="http://schemas.microsoft.com/office/drawing/2014/main" id="{78386E98-0CAC-4137-86D4-93BB8EDF18CB}"/>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513" name="テキスト ボックス 512">
          <a:extLst>
            <a:ext uri="{FF2B5EF4-FFF2-40B4-BE49-F238E27FC236}">
              <a16:creationId xmlns:a16="http://schemas.microsoft.com/office/drawing/2014/main" id="{1B5E3437-7AEB-42B7-AD1B-7224AA569999}"/>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4" name="直線コネクタ 513">
          <a:extLst>
            <a:ext uri="{FF2B5EF4-FFF2-40B4-BE49-F238E27FC236}">
              <a16:creationId xmlns:a16="http://schemas.microsoft.com/office/drawing/2014/main" id="{B8A28779-639C-48BC-B64C-99FACB016CCC}"/>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15" name="【認定こども園・幼稚園・保育所】&#10;有形固定資産減価償却率グラフ枠">
          <a:extLst>
            <a:ext uri="{FF2B5EF4-FFF2-40B4-BE49-F238E27FC236}">
              <a16:creationId xmlns:a16="http://schemas.microsoft.com/office/drawing/2014/main" id="{0D782065-B147-48B4-BFDC-B7FECB8F9609}"/>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152944</xdr:rowOff>
    </xdr:from>
    <xdr:to>
      <xdr:col>85</xdr:col>
      <xdr:colOff>126364</xdr:colOff>
      <xdr:row>42</xdr:row>
      <xdr:rowOff>92528</xdr:rowOff>
    </xdr:to>
    <xdr:cxnSp macro="">
      <xdr:nvCxnSpPr>
        <xdr:cNvPr id="516" name="直線コネクタ 515">
          <a:extLst>
            <a:ext uri="{FF2B5EF4-FFF2-40B4-BE49-F238E27FC236}">
              <a16:creationId xmlns:a16="http://schemas.microsoft.com/office/drawing/2014/main" id="{DE5FCED8-313F-4652-B69E-7345D619B352}"/>
            </a:ext>
          </a:extLst>
        </xdr:cNvPr>
        <xdr:cNvCxnSpPr/>
      </xdr:nvCxnSpPr>
      <xdr:spPr>
        <a:xfrm flipV="1">
          <a:off x="16318864" y="5982244"/>
          <a:ext cx="0" cy="13111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517" name="【認定こども園・幼稚園・保育所】&#10;有形固定資産減価償却率最小値テキスト">
          <a:extLst>
            <a:ext uri="{FF2B5EF4-FFF2-40B4-BE49-F238E27FC236}">
              <a16:creationId xmlns:a16="http://schemas.microsoft.com/office/drawing/2014/main" id="{8F528E40-B8AD-4E4C-BCBA-2EEFDFA16F06}"/>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518" name="直線コネクタ 517">
          <a:extLst>
            <a:ext uri="{FF2B5EF4-FFF2-40B4-BE49-F238E27FC236}">
              <a16:creationId xmlns:a16="http://schemas.microsoft.com/office/drawing/2014/main" id="{29F129D7-F08A-4F91-BAB1-F5C4665B4C56}"/>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33</xdr:row>
      <xdr:rowOff>99621</xdr:rowOff>
    </xdr:from>
    <xdr:ext cx="405111" cy="259045"/>
    <xdr:sp macro="" textlink="">
      <xdr:nvSpPr>
        <xdr:cNvPr id="519" name="【認定こども園・幼稚園・保育所】&#10;有形固定資産減価償却率最大値テキスト">
          <a:extLst>
            <a:ext uri="{FF2B5EF4-FFF2-40B4-BE49-F238E27FC236}">
              <a16:creationId xmlns:a16="http://schemas.microsoft.com/office/drawing/2014/main" id="{2FF344F4-0BD1-42D6-9342-C688E1B6FF1B}"/>
            </a:ext>
          </a:extLst>
        </xdr:cNvPr>
        <xdr:cNvSpPr txBox="1"/>
      </xdr:nvSpPr>
      <xdr:spPr>
        <a:xfrm>
          <a:off x="16357600" y="57574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152944</xdr:rowOff>
    </xdr:from>
    <xdr:to>
      <xdr:col>86</xdr:col>
      <xdr:colOff>25400</xdr:colOff>
      <xdr:row>34</xdr:row>
      <xdr:rowOff>152944</xdr:rowOff>
    </xdr:to>
    <xdr:cxnSp macro="">
      <xdr:nvCxnSpPr>
        <xdr:cNvPr id="520" name="直線コネクタ 519">
          <a:extLst>
            <a:ext uri="{FF2B5EF4-FFF2-40B4-BE49-F238E27FC236}">
              <a16:creationId xmlns:a16="http://schemas.microsoft.com/office/drawing/2014/main" id="{BAD7E7C1-26AA-4153-9DFB-D95301EFD5DC}"/>
            </a:ext>
          </a:extLst>
        </xdr:cNvPr>
        <xdr:cNvCxnSpPr/>
      </xdr:nvCxnSpPr>
      <xdr:spPr>
        <a:xfrm>
          <a:off x="16230600" y="59822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155683</xdr:rowOff>
    </xdr:from>
    <xdr:ext cx="405111" cy="259045"/>
    <xdr:sp macro="" textlink="">
      <xdr:nvSpPr>
        <xdr:cNvPr id="521" name="【認定こども園・幼稚園・保育所】&#10;有形固定資産減価償却率平均値テキスト">
          <a:extLst>
            <a:ext uri="{FF2B5EF4-FFF2-40B4-BE49-F238E27FC236}">
              <a16:creationId xmlns:a16="http://schemas.microsoft.com/office/drawing/2014/main" id="{58D00948-1316-455F-91BE-BF26C784ABBC}"/>
            </a:ext>
          </a:extLst>
        </xdr:cNvPr>
        <xdr:cNvSpPr txBox="1"/>
      </xdr:nvSpPr>
      <xdr:spPr>
        <a:xfrm>
          <a:off x="16357600" y="64993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5806</xdr:rowOff>
    </xdr:from>
    <xdr:to>
      <xdr:col>85</xdr:col>
      <xdr:colOff>177800</xdr:colOff>
      <xdr:row>38</xdr:row>
      <xdr:rowOff>107406</xdr:rowOff>
    </xdr:to>
    <xdr:sp macro="" textlink="">
      <xdr:nvSpPr>
        <xdr:cNvPr id="522" name="フローチャート: 判断 521">
          <a:extLst>
            <a:ext uri="{FF2B5EF4-FFF2-40B4-BE49-F238E27FC236}">
              <a16:creationId xmlns:a16="http://schemas.microsoft.com/office/drawing/2014/main" id="{2BE2B2FE-0437-4200-97DD-7FA2E795DA22}"/>
            </a:ext>
          </a:extLst>
        </xdr:cNvPr>
        <xdr:cNvSpPr/>
      </xdr:nvSpPr>
      <xdr:spPr>
        <a:xfrm>
          <a:off x="16268700" y="652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115207</xdr:rowOff>
    </xdr:from>
    <xdr:to>
      <xdr:col>81</xdr:col>
      <xdr:colOff>101600</xdr:colOff>
      <xdr:row>38</xdr:row>
      <xdr:rowOff>45357</xdr:rowOff>
    </xdr:to>
    <xdr:sp macro="" textlink="">
      <xdr:nvSpPr>
        <xdr:cNvPr id="523" name="フローチャート: 判断 522">
          <a:extLst>
            <a:ext uri="{FF2B5EF4-FFF2-40B4-BE49-F238E27FC236}">
              <a16:creationId xmlns:a16="http://schemas.microsoft.com/office/drawing/2014/main" id="{D2EE8D75-3715-411E-93CD-2519C84CB14C}"/>
            </a:ext>
          </a:extLst>
        </xdr:cNvPr>
        <xdr:cNvSpPr/>
      </xdr:nvSpPr>
      <xdr:spPr>
        <a:xfrm>
          <a:off x="15430500" y="6458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76019</xdr:rowOff>
    </xdr:from>
    <xdr:to>
      <xdr:col>76</xdr:col>
      <xdr:colOff>165100</xdr:colOff>
      <xdr:row>38</xdr:row>
      <xdr:rowOff>6169</xdr:rowOff>
    </xdr:to>
    <xdr:sp macro="" textlink="">
      <xdr:nvSpPr>
        <xdr:cNvPr id="524" name="フローチャート: 判断 523">
          <a:extLst>
            <a:ext uri="{FF2B5EF4-FFF2-40B4-BE49-F238E27FC236}">
              <a16:creationId xmlns:a16="http://schemas.microsoft.com/office/drawing/2014/main" id="{C8B66C32-B92C-4A0B-A3A3-D78E7233F3B8}"/>
            </a:ext>
          </a:extLst>
        </xdr:cNvPr>
        <xdr:cNvSpPr/>
      </xdr:nvSpPr>
      <xdr:spPr>
        <a:xfrm>
          <a:off x="14541500" y="6419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64589</xdr:rowOff>
    </xdr:from>
    <xdr:to>
      <xdr:col>72</xdr:col>
      <xdr:colOff>38100</xdr:colOff>
      <xdr:row>37</xdr:row>
      <xdr:rowOff>166188</xdr:rowOff>
    </xdr:to>
    <xdr:sp macro="" textlink="">
      <xdr:nvSpPr>
        <xdr:cNvPr id="525" name="フローチャート: 判断 524">
          <a:extLst>
            <a:ext uri="{FF2B5EF4-FFF2-40B4-BE49-F238E27FC236}">
              <a16:creationId xmlns:a16="http://schemas.microsoft.com/office/drawing/2014/main" id="{3CE2FD8D-A4A8-40F3-A4A6-6D5A7F733BE5}"/>
            </a:ext>
          </a:extLst>
        </xdr:cNvPr>
        <xdr:cNvSpPr/>
      </xdr:nvSpPr>
      <xdr:spPr>
        <a:xfrm>
          <a:off x="13652500" y="640823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43361</xdr:rowOff>
    </xdr:from>
    <xdr:to>
      <xdr:col>67</xdr:col>
      <xdr:colOff>101600</xdr:colOff>
      <xdr:row>37</xdr:row>
      <xdr:rowOff>144961</xdr:rowOff>
    </xdr:to>
    <xdr:sp macro="" textlink="">
      <xdr:nvSpPr>
        <xdr:cNvPr id="526" name="フローチャート: 判断 525">
          <a:extLst>
            <a:ext uri="{FF2B5EF4-FFF2-40B4-BE49-F238E27FC236}">
              <a16:creationId xmlns:a16="http://schemas.microsoft.com/office/drawing/2014/main" id="{001E39E7-42AD-431D-942F-C2CA606A5EDF}"/>
            </a:ext>
          </a:extLst>
        </xdr:cNvPr>
        <xdr:cNvSpPr/>
      </xdr:nvSpPr>
      <xdr:spPr>
        <a:xfrm>
          <a:off x="12763500" y="6387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7" name="テキスト ボックス 526">
          <a:extLst>
            <a:ext uri="{FF2B5EF4-FFF2-40B4-BE49-F238E27FC236}">
              <a16:creationId xmlns:a16="http://schemas.microsoft.com/office/drawing/2014/main" id="{314DD6A1-22A0-471D-AA85-DDE06F980351}"/>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8" name="テキスト ボックス 527">
          <a:extLst>
            <a:ext uri="{FF2B5EF4-FFF2-40B4-BE49-F238E27FC236}">
              <a16:creationId xmlns:a16="http://schemas.microsoft.com/office/drawing/2014/main" id="{050EB882-80F0-49D8-9CBF-54C224B9C2E7}"/>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9" name="テキスト ボックス 528">
          <a:extLst>
            <a:ext uri="{FF2B5EF4-FFF2-40B4-BE49-F238E27FC236}">
              <a16:creationId xmlns:a16="http://schemas.microsoft.com/office/drawing/2014/main" id="{0B7E273E-222E-4A99-8509-20AB8E186F58}"/>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0" name="テキスト ボックス 529">
          <a:extLst>
            <a:ext uri="{FF2B5EF4-FFF2-40B4-BE49-F238E27FC236}">
              <a16:creationId xmlns:a16="http://schemas.microsoft.com/office/drawing/2014/main" id="{5CAB3F42-3224-44C8-83F9-46ED6AFF9D05}"/>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1" name="テキスト ボックス 530">
          <a:extLst>
            <a:ext uri="{FF2B5EF4-FFF2-40B4-BE49-F238E27FC236}">
              <a16:creationId xmlns:a16="http://schemas.microsoft.com/office/drawing/2014/main" id="{620885DB-F4A5-4DA9-9A6E-D9D205805A4E}"/>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102144</xdr:rowOff>
    </xdr:from>
    <xdr:to>
      <xdr:col>85</xdr:col>
      <xdr:colOff>177800</xdr:colOff>
      <xdr:row>35</xdr:row>
      <xdr:rowOff>32294</xdr:rowOff>
    </xdr:to>
    <xdr:sp macro="" textlink="">
      <xdr:nvSpPr>
        <xdr:cNvPr id="532" name="楕円 531">
          <a:extLst>
            <a:ext uri="{FF2B5EF4-FFF2-40B4-BE49-F238E27FC236}">
              <a16:creationId xmlns:a16="http://schemas.microsoft.com/office/drawing/2014/main" id="{D2DD3419-AAF6-4ADA-A7EA-20F4BA17550F}"/>
            </a:ext>
          </a:extLst>
        </xdr:cNvPr>
        <xdr:cNvSpPr/>
      </xdr:nvSpPr>
      <xdr:spPr>
        <a:xfrm>
          <a:off x="16268700" y="5931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55171</xdr:rowOff>
    </xdr:from>
    <xdr:ext cx="405111" cy="259045"/>
    <xdr:sp macro="" textlink="">
      <xdr:nvSpPr>
        <xdr:cNvPr id="533" name="【認定こども園・幼稚園・保育所】&#10;有形固定資産減価償却率該当値テキスト">
          <a:extLst>
            <a:ext uri="{FF2B5EF4-FFF2-40B4-BE49-F238E27FC236}">
              <a16:creationId xmlns:a16="http://schemas.microsoft.com/office/drawing/2014/main" id="{8E46ABBE-DA3E-4F3F-904C-93D0A7BF10E1}"/>
            </a:ext>
          </a:extLst>
        </xdr:cNvPr>
        <xdr:cNvSpPr txBox="1"/>
      </xdr:nvSpPr>
      <xdr:spPr>
        <a:xfrm>
          <a:off x="16357600" y="58844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48260</xdr:rowOff>
    </xdr:from>
    <xdr:to>
      <xdr:col>81</xdr:col>
      <xdr:colOff>101600</xdr:colOff>
      <xdr:row>34</xdr:row>
      <xdr:rowOff>149860</xdr:rowOff>
    </xdr:to>
    <xdr:sp macro="" textlink="">
      <xdr:nvSpPr>
        <xdr:cNvPr id="534" name="楕円 533">
          <a:extLst>
            <a:ext uri="{FF2B5EF4-FFF2-40B4-BE49-F238E27FC236}">
              <a16:creationId xmlns:a16="http://schemas.microsoft.com/office/drawing/2014/main" id="{A0FAF763-A8CD-4520-ABB3-995B98BD20BC}"/>
            </a:ext>
          </a:extLst>
        </xdr:cNvPr>
        <xdr:cNvSpPr/>
      </xdr:nvSpPr>
      <xdr:spPr>
        <a:xfrm>
          <a:off x="15430500" y="5877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99060</xdr:rowOff>
    </xdr:from>
    <xdr:to>
      <xdr:col>85</xdr:col>
      <xdr:colOff>127000</xdr:colOff>
      <xdr:row>34</xdr:row>
      <xdr:rowOff>152944</xdr:rowOff>
    </xdr:to>
    <xdr:cxnSp macro="">
      <xdr:nvCxnSpPr>
        <xdr:cNvPr id="535" name="直線コネクタ 534">
          <a:extLst>
            <a:ext uri="{FF2B5EF4-FFF2-40B4-BE49-F238E27FC236}">
              <a16:creationId xmlns:a16="http://schemas.microsoft.com/office/drawing/2014/main" id="{7338FEB9-11D6-4ECD-A105-39AC17C18CC9}"/>
            </a:ext>
          </a:extLst>
        </xdr:cNvPr>
        <xdr:cNvCxnSpPr/>
      </xdr:nvCxnSpPr>
      <xdr:spPr>
        <a:xfrm>
          <a:off x="15481300" y="5928360"/>
          <a:ext cx="838200" cy="53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33</xdr:row>
      <xdr:rowOff>165826</xdr:rowOff>
    </xdr:from>
    <xdr:to>
      <xdr:col>76</xdr:col>
      <xdr:colOff>165100</xdr:colOff>
      <xdr:row>34</xdr:row>
      <xdr:rowOff>95976</xdr:rowOff>
    </xdr:to>
    <xdr:sp macro="" textlink="">
      <xdr:nvSpPr>
        <xdr:cNvPr id="536" name="楕円 535">
          <a:extLst>
            <a:ext uri="{FF2B5EF4-FFF2-40B4-BE49-F238E27FC236}">
              <a16:creationId xmlns:a16="http://schemas.microsoft.com/office/drawing/2014/main" id="{F548924B-35CF-44FE-B352-99BD4CE598CA}"/>
            </a:ext>
          </a:extLst>
        </xdr:cNvPr>
        <xdr:cNvSpPr/>
      </xdr:nvSpPr>
      <xdr:spPr>
        <a:xfrm>
          <a:off x="14541500" y="5823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45176</xdr:rowOff>
    </xdr:from>
    <xdr:to>
      <xdr:col>81</xdr:col>
      <xdr:colOff>50800</xdr:colOff>
      <xdr:row>34</xdr:row>
      <xdr:rowOff>99060</xdr:rowOff>
    </xdr:to>
    <xdr:cxnSp macro="">
      <xdr:nvCxnSpPr>
        <xdr:cNvPr id="537" name="直線コネクタ 536">
          <a:extLst>
            <a:ext uri="{FF2B5EF4-FFF2-40B4-BE49-F238E27FC236}">
              <a16:creationId xmlns:a16="http://schemas.microsoft.com/office/drawing/2014/main" id="{8C565787-F1E4-4C81-A8EF-C013B45D26F2}"/>
            </a:ext>
          </a:extLst>
        </xdr:cNvPr>
        <xdr:cNvCxnSpPr/>
      </xdr:nvCxnSpPr>
      <xdr:spPr>
        <a:xfrm>
          <a:off x="14592300" y="5874476"/>
          <a:ext cx="889000" cy="53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33</xdr:row>
      <xdr:rowOff>110308</xdr:rowOff>
    </xdr:from>
    <xdr:to>
      <xdr:col>72</xdr:col>
      <xdr:colOff>38100</xdr:colOff>
      <xdr:row>34</xdr:row>
      <xdr:rowOff>40458</xdr:rowOff>
    </xdr:to>
    <xdr:sp macro="" textlink="">
      <xdr:nvSpPr>
        <xdr:cNvPr id="538" name="楕円 537">
          <a:extLst>
            <a:ext uri="{FF2B5EF4-FFF2-40B4-BE49-F238E27FC236}">
              <a16:creationId xmlns:a16="http://schemas.microsoft.com/office/drawing/2014/main" id="{3ACE3240-955B-48B4-8B52-764CA982109E}"/>
            </a:ext>
          </a:extLst>
        </xdr:cNvPr>
        <xdr:cNvSpPr/>
      </xdr:nvSpPr>
      <xdr:spPr>
        <a:xfrm>
          <a:off x="13652500" y="5768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33</xdr:row>
      <xdr:rowOff>161108</xdr:rowOff>
    </xdr:from>
    <xdr:to>
      <xdr:col>76</xdr:col>
      <xdr:colOff>114300</xdr:colOff>
      <xdr:row>34</xdr:row>
      <xdr:rowOff>45176</xdr:rowOff>
    </xdr:to>
    <xdr:cxnSp macro="">
      <xdr:nvCxnSpPr>
        <xdr:cNvPr id="539" name="直線コネクタ 538">
          <a:extLst>
            <a:ext uri="{FF2B5EF4-FFF2-40B4-BE49-F238E27FC236}">
              <a16:creationId xmlns:a16="http://schemas.microsoft.com/office/drawing/2014/main" id="{0537456A-55C5-48E4-A072-84190455C279}"/>
            </a:ext>
          </a:extLst>
        </xdr:cNvPr>
        <xdr:cNvCxnSpPr/>
      </xdr:nvCxnSpPr>
      <xdr:spPr>
        <a:xfrm>
          <a:off x="13703300" y="5818958"/>
          <a:ext cx="889000" cy="55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33</xdr:row>
      <xdr:rowOff>77651</xdr:rowOff>
    </xdr:from>
    <xdr:to>
      <xdr:col>67</xdr:col>
      <xdr:colOff>101600</xdr:colOff>
      <xdr:row>34</xdr:row>
      <xdr:rowOff>7801</xdr:rowOff>
    </xdr:to>
    <xdr:sp macro="" textlink="">
      <xdr:nvSpPr>
        <xdr:cNvPr id="540" name="楕円 539">
          <a:extLst>
            <a:ext uri="{FF2B5EF4-FFF2-40B4-BE49-F238E27FC236}">
              <a16:creationId xmlns:a16="http://schemas.microsoft.com/office/drawing/2014/main" id="{3C98F682-9DF4-4884-A770-5F83EEA6871B}"/>
            </a:ext>
          </a:extLst>
        </xdr:cNvPr>
        <xdr:cNvSpPr/>
      </xdr:nvSpPr>
      <xdr:spPr>
        <a:xfrm>
          <a:off x="12763500" y="5735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33</xdr:row>
      <xdr:rowOff>128451</xdr:rowOff>
    </xdr:from>
    <xdr:to>
      <xdr:col>71</xdr:col>
      <xdr:colOff>177800</xdr:colOff>
      <xdr:row>33</xdr:row>
      <xdr:rowOff>161108</xdr:rowOff>
    </xdr:to>
    <xdr:cxnSp macro="">
      <xdr:nvCxnSpPr>
        <xdr:cNvPr id="541" name="直線コネクタ 540">
          <a:extLst>
            <a:ext uri="{FF2B5EF4-FFF2-40B4-BE49-F238E27FC236}">
              <a16:creationId xmlns:a16="http://schemas.microsoft.com/office/drawing/2014/main" id="{6F17F51D-16B3-427D-AC00-64096A5EEADE}"/>
            </a:ext>
          </a:extLst>
        </xdr:cNvPr>
        <xdr:cNvCxnSpPr/>
      </xdr:nvCxnSpPr>
      <xdr:spPr>
        <a:xfrm>
          <a:off x="12814300" y="5786301"/>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36484</xdr:rowOff>
    </xdr:from>
    <xdr:ext cx="405111" cy="259045"/>
    <xdr:sp macro="" textlink="">
      <xdr:nvSpPr>
        <xdr:cNvPr id="542" name="n_1aveValue【認定こども園・幼稚園・保育所】&#10;有形固定資産減価償却率">
          <a:extLst>
            <a:ext uri="{FF2B5EF4-FFF2-40B4-BE49-F238E27FC236}">
              <a16:creationId xmlns:a16="http://schemas.microsoft.com/office/drawing/2014/main" id="{05A0690D-A5C4-4AB0-9361-AD378BCB593C}"/>
            </a:ext>
          </a:extLst>
        </xdr:cNvPr>
        <xdr:cNvSpPr txBox="1"/>
      </xdr:nvSpPr>
      <xdr:spPr>
        <a:xfrm>
          <a:off x="15266044" y="65515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168746</xdr:rowOff>
    </xdr:from>
    <xdr:ext cx="405111" cy="259045"/>
    <xdr:sp macro="" textlink="">
      <xdr:nvSpPr>
        <xdr:cNvPr id="543" name="n_2aveValue【認定こども園・幼稚園・保育所】&#10;有形固定資産減価償却率">
          <a:extLst>
            <a:ext uri="{FF2B5EF4-FFF2-40B4-BE49-F238E27FC236}">
              <a16:creationId xmlns:a16="http://schemas.microsoft.com/office/drawing/2014/main" id="{BE2204AE-035B-40F6-8F6B-CA91066F739E}"/>
            </a:ext>
          </a:extLst>
        </xdr:cNvPr>
        <xdr:cNvSpPr txBox="1"/>
      </xdr:nvSpPr>
      <xdr:spPr>
        <a:xfrm>
          <a:off x="14389744" y="65123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157315</xdr:rowOff>
    </xdr:from>
    <xdr:ext cx="405111" cy="259045"/>
    <xdr:sp macro="" textlink="">
      <xdr:nvSpPr>
        <xdr:cNvPr id="544" name="n_3aveValue【認定こども園・幼稚園・保育所】&#10;有形固定資産減価償却率">
          <a:extLst>
            <a:ext uri="{FF2B5EF4-FFF2-40B4-BE49-F238E27FC236}">
              <a16:creationId xmlns:a16="http://schemas.microsoft.com/office/drawing/2014/main" id="{D854898F-C3E8-48C3-B5BD-F1D9333378EA}"/>
            </a:ext>
          </a:extLst>
        </xdr:cNvPr>
        <xdr:cNvSpPr txBox="1"/>
      </xdr:nvSpPr>
      <xdr:spPr>
        <a:xfrm>
          <a:off x="13500744" y="65009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136089</xdr:rowOff>
    </xdr:from>
    <xdr:ext cx="405111" cy="259045"/>
    <xdr:sp macro="" textlink="">
      <xdr:nvSpPr>
        <xdr:cNvPr id="545" name="n_4aveValue【認定こども園・幼稚園・保育所】&#10;有形固定資産減価償却率">
          <a:extLst>
            <a:ext uri="{FF2B5EF4-FFF2-40B4-BE49-F238E27FC236}">
              <a16:creationId xmlns:a16="http://schemas.microsoft.com/office/drawing/2014/main" id="{200091CF-D6DD-443C-8F88-99E15F634EA4}"/>
            </a:ext>
          </a:extLst>
        </xdr:cNvPr>
        <xdr:cNvSpPr txBox="1"/>
      </xdr:nvSpPr>
      <xdr:spPr>
        <a:xfrm>
          <a:off x="12611744" y="64797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32</xdr:row>
      <xdr:rowOff>166387</xdr:rowOff>
    </xdr:from>
    <xdr:ext cx="405111" cy="259045"/>
    <xdr:sp macro="" textlink="">
      <xdr:nvSpPr>
        <xdr:cNvPr id="546" name="n_1mainValue【認定こども園・幼稚園・保育所】&#10;有形固定資産減価償却率">
          <a:extLst>
            <a:ext uri="{FF2B5EF4-FFF2-40B4-BE49-F238E27FC236}">
              <a16:creationId xmlns:a16="http://schemas.microsoft.com/office/drawing/2014/main" id="{699D8543-63D7-4C0E-A97C-93B769C3CBE2}"/>
            </a:ext>
          </a:extLst>
        </xdr:cNvPr>
        <xdr:cNvSpPr txBox="1"/>
      </xdr:nvSpPr>
      <xdr:spPr>
        <a:xfrm>
          <a:off x="15266044" y="5652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32</xdr:row>
      <xdr:rowOff>112503</xdr:rowOff>
    </xdr:from>
    <xdr:ext cx="405111" cy="259045"/>
    <xdr:sp macro="" textlink="">
      <xdr:nvSpPr>
        <xdr:cNvPr id="547" name="n_2mainValue【認定こども園・幼稚園・保育所】&#10;有形固定資産減価償却率">
          <a:extLst>
            <a:ext uri="{FF2B5EF4-FFF2-40B4-BE49-F238E27FC236}">
              <a16:creationId xmlns:a16="http://schemas.microsoft.com/office/drawing/2014/main" id="{43B5D91A-566B-4219-B09D-81CF8D4FD56E}"/>
            </a:ext>
          </a:extLst>
        </xdr:cNvPr>
        <xdr:cNvSpPr txBox="1"/>
      </xdr:nvSpPr>
      <xdr:spPr>
        <a:xfrm>
          <a:off x="14389744" y="55989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7561</xdr:colOff>
      <xdr:row>32</xdr:row>
      <xdr:rowOff>56985</xdr:rowOff>
    </xdr:from>
    <xdr:ext cx="340478" cy="259045"/>
    <xdr:sp macro="" textlink="">
      <xdr:nvSpPr>
        <xdr:cNvPr id="548" name="n_3mainValue【認定こども園・幼稚園・保育所】&#10;有形固定資産減価償却率">
          <a:extLst>
            <a:ext uri="{FF2B5EF4-FFF2-40B4-BE49-F238E27FC236}">
              <a16:creationId xmlns:a16="http://schemas.microsoft.com/office/drawing/2014/main" id="{C9E963C8-7938-4DDE-96EF-7147D73D6A7F}"/>
            </a:ext>
          </a:extLst>
        </xdr:cNvPr>
        <xdr:cNvSpPr txBox="1"/>
      </xdr:nvSpPr>
      <xdr:spPr>
        <a:xfrm>
          <a:off x="13533061" y="554338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71061</xdr:colOff>
      <xdr:row>32</xdr:row>
      <xdr:rowOff>24328</xdr:rowOff>
    </xdr:from>
    <xdr:ext cx="340478" cy="259045"/>
    <xdr:sp macro="" textlink="">
      <xdr:nvSpPr>
        <xdr:cNvPr id="549" name="n_4mainValue【認定こども園・幼稚園・保育所】&#10;有形固定資産減価償却率">
          <a:extLst>
            <a:ext uri="{FF2B5EF4-FFF2-40B4-BE49-F238E27FC236}">
              <a16:creationId xmlns:a16="http://schemas.microsoft.com/office/drawing/2014/main" id="{06EACFDC-33D2-43DA-A4F4-C24FEF9BB089}"/>
            </a:ext>
          </a:extLst>
        </xdr:cNvPr>
        <xdr:cNvSpPr txBox="1"/>
      </xdr:nvSpPr>
      <xdr:spPr>
        <a:xfrm>
          <a:off x="12644061" y="551072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0" name="正方形/長方形 549">
          <a:extLst>
            <a:ext uri="{FF2B5EF4-FFF2-40B4-BE49-F238E27FC236}">
              <a16:creationId xmlns:a16="http://schemas.microsoft.com/office/drawing/2014/main" id="{0C6274BC-69C3-4884-86F1-6B9548A772F9}"/>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1" name="正方形/長方形 550">
          <a:extLst>
            <a:ext uri="{FF2B5EF4-FFF2-40B4-BE49-F238E27FC236}">
              <a16:creationId xmlns:a16="http://schemas.microsoft.com/office/drawing/2014/main" id="{D6A69582-0949-4833-A55E-349080D9798F}"/>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2" name="正方形/長方形 551">
          <a:extLst>
            <a:ext uri="{FF2B5EF4-FFF2-40B4-BE49-F238E27FC236}">
              <a16:creationId xmlns:a16="http://schemas.microsoft.com/office/drawing/2014/main" id="{2D5D3C54-F5AE-4B2D-8481-8323FB94EAE4}"/>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3" name="正方形/長方形 552">
          <a:extLst>
            <a:ext uri="{FF2B5EF4-FFF2-40B4-BE49-F238E27FC236}">
              <a16:creationId xmlns:a16="http://schemas.microsoft.com/office/drawing/2014/main" id="{C3937855-4513-445E-B851-15995391A303}"/>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4" name="正方形/長方形 553">
          <a:extLst>
            <a:ext uri="{FF2B5EF4-FFF2-40B4-BE49-F238E27FC236}">
              <a16:creationId xmlns:a16="http://schemas.microsoft.com/office/drawing/2014/main" id="{8DF8EAE8-6E23-47E5-94D8-00F849C5CFAB}"/>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5" name="正方形/長方形 554">
          <a:extLst>
            <a:ext uri="{FF2B5EF4-FFF2-40B4-BE49-F238E27FC236}">
              <a16:creationId xmlns:a16="http://schemas.microsoft.com/office/drawing/2014/main" id="{9805F0D8-A058-4709-B51B-8883A65F769A}"/>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6" name="正方形/長方形 555">
          <a:extLst>
            <a:ext uri="{FF2B5EF4-FFF2-40B4-BE49-F238E27FC236}">
              <a16:creationId xmlns:a16="http://schemas.microsoft.com/office/drawing/2014/main" id="{3B285EFF-B6EA-4A6B-8D8C-C1F2A3A8251E}"/>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7" name="正方形/長方形 556">
          <a:extLst>
            <a:ext uri="{FF2B5EF4-FFF2-40B4-BE49-F238E27FC236}">
              <a16:creationId xmlns:a16="http://schemas.microsoft.com/office/drawing/2014/main" id="{102A5464-3148-4E3A-9D11-9E50E4655076}"/>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8" name="テキスト ボックス 557">
          <a:extLst>
            <a:ext uri="{FF2B5EF4-FFF2-40B4-BE49-F238E27FC236}">
              <a16:creationId xmlns:a16="http://schemas.microsoft.com/office/drawing/2014/main" id="{5D55DF71-CD07-4471-9974-7AD26657AB4A}"/>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9" name="直線コネクタ 558">
          <a:extLst>
            <a:ext uri="{FF2B5EF4-FFF2-40B4-BE49-F238E27FC236}">
              <a16:creationId xmlns:a16="http://schemas.microsoft.com/office/drawing/2014/main" id="{FB20C659-40C5-47AC-8130-B7F8427CB6E6}"/>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60" name="直線コネクタ 559">
          <a:extLst>
            <a:ext uri="{FF2B5EF4-FFF2-40B4-BE49-F238E27FC236}">
              <a16:creationId xmlns:a16="http://schemas.microsoft.com/office/drawing/2014/main" id="{480CAD7F-96CE-4C25-A856-80B5C18C3CBA}"/>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561" name="テキスト ボックス 560">
          <a:extLst>
            <a:ext uri="{FF2B5EF4-FFF2-40B4-BE49-F238E27FC236}">
              <a16:creationId xmlns:a16="http://schemas.microsoft.com/office/drawing/2014/main" id="{1D9FE39A-3C58-4A86-872D-A193901B66D8}"/>
            </a:ext>
          </a:extLst>
        </xdr:cNvPr>
        <xdr:cNvSpPr txBox="1"/>
      </xdr:nvSpPr>
      <xdr:spPr>
        <a:xfrm>
          <a:off x="17820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62" name="直線コネクタ 561">
          <a:extLst>
            <a:ext uri="{FF2B5EF4-FFF2-40B4-BE49-F238E27FC236}">
              <a16:creationId xmlns:a16="http://schemas.microsoft.com/office/drawing/2014/main" id="{F46CA0E4-6F2C-4C70-B525-589ABCF86D95}"/>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563" name="テキスト ボックス 562">
          <a:extLst>
            <a:ext uri="{FF2B5EF4-FFF2-40B4-BE49-F238E27FC236}">
              <a16:creationId xmlns:a16="http://schemas.microsoft.com/office/drawing/2014/main" id="{B737E26E-4AAF-46B4-8F53-A85C990B3644}"/>
            </a:ext>
          </a:extLst>
        </xdr:cNvPr>
        <xdr:cNvSpPr txBox="1"/>
      </xdr:nvSpPr>
      <xdr:spPr>
        <a:xfrm>
          <a:off x="17820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64" name="直線コネクタ 563">
          <a:extLst>
            <a:ext uri="{FF2B5EF4-FFF2-40B4-BE49-F238E27FC236}">
              <a16:creationId xmlns:a16="http://schemas.microsoft.com/office/drawing/2014/main" id="{EDE4244F-0CC3-4C70-9EAF-BCD262EDBACB}"/>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565" name="テキスト ボックス 564">
          <a:extLst>
            <a:ext uri="{FF2B5EF4-FFF2-40B4-BE49-F238E27FC236}">
              <a16:creationId xmlns:a16="http://schemas.microsoft.com/office/drawing/2014/main" id="{87B581BA-88BE-4E68-93FE-3B7C937E65B2}"/>
            </a:ext>
          </a:extLst>
        </xdr:cNvPr>
        <xdr:cNvSpPr txBox="1"/>
      </xdr:nvSpPr>
      <xdr:spPr>
        <a:xfrm>
          <a:off x="17820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66" name="直線コネクタ 565">
          <a:extLst>
            <a:ext uri="{FF2B5EF4-FFF2-40B4-BE49-F238E27FC236}">
              <a16:creationId xmlns:a16="http://schemas.microsoft.com/office/drawing/2014/main" id="{1956A72E-5205-47E0-A494-07F7F565ED82}"/>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567" name="テキスト ボックス 566">
          <a:extLst>
            <a:ext uri="{FF2B5EF4-FFF2-40B4-BE49-F238E27FC236}">
              <a16:creationId xmlns:a16="http://schemas.microsoft.com/office/drawing/2014/main" id="{D52C05A3-00B7-4B8C-A77A-0C5787DB3E59}"/>
            </a:ext>
          </a:extLst>
        </xdr:cNvPr>
        <xdr:cNvSpPr txBox="1"/>
      </xdr:nvSpPr>
      <xdr:spPr>
        <a:xfrm>
          <a:off x="17820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68" name="直線コネクタ 567">
          <a:extLst>
            <a:ext uri="{FF2B5EF4-FFF2-40B4-BE49-F238E27FC236}">
              <a16:creationId xmlns:a16="http://schemas.microsoft.com/office/drawing/2014/main" id="{BAEE568A-7F28-4B3D-BD80-8BCC443DAC5E}"/>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569" name="テキスト ボックス 568">
          <a:extLst>
            <a:ext uri="{FF2B5EF4-FFF2-40B4-BE49-F238E27FC236}">
              <a16:creationId xmlns:a16="http://schemas.microsoft.com/office/drawing/2014/main" id="{7FB175CA-041B-466F-BAE1-26A2E4335388}"/>
            </a:ext>
          </a:extLst>
        </xdr:cNvPr>
        <xdr:cNvSpPr txBox="1"/>
      </xdr:nvSpPr>
      <xdr:spPr>
        <a:xfrm>
          <a:off x="17820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0" name="直線コネクタ 569">
          <a:extLst>
            <a:ext uri="{FF2B5EF4-FFF2-40B4-BE49-F238E27FC236}">
              <a16:creationId xmlns:a16="http://schemas.microsoft.com/office/drawing/2014/main" id="{FF825152-7AFD-46A9-98E9-99F105C41ADB}"/>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71" name="テキスト ボックス 570">
          <a:extLst>
            <a:ext uri="{FF2B5EF4-FFF2-40B4-BE49-F238E27FC236}">
              <a16:creationId xmlns:a16="http://schemas.microsoft.com/office/drawing/2014/main" id="{20028598-FA86-42AA-9165-39898000FFC4}"/>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2" name="【認定こども園・幼稚園・保育所】&#10;一人当たり面積グラフ枠">
          <a:extLst>
            <a:ext uri="{FF2B5EF4-FFF2-40B4-BE49-F238E27FC236}">
              <a16:creationId xmlns:a16="http://schemas.microsoft.com/office/drawing/2014/main" id="{5E1E9041-1E18-4722-A31A-E0E52C99BF49}"/>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109728</xdr:rowOff>
    </xdr:from>
    <xdr:to>
      <xdr:col>116</xdr:col>
      <xdr:colOff>62864</xdr:colOff>
      <xdr:row>42</xdr:row>
      <xdr:rowOff>19050</xdr:rowOff>
    </xdr:to>
    <xdr:cxnSp macro="">
      <xdr:nvCxnSpPr>
        <xdr:cNvPr id="573" name="直線コネクタ 572">
          <a:extLst>
            <a:ext uri="{FF2B5EF4-FFF2-40B4-BE49-F238E27FC236}">
              <a16:creationId xmlns:a16="http://schemas.microsoft.com/office/drawing/2014/main" id="{847FCF8A-E2B1-437C-8F91-1733FFDC3F3E}"/>
            </a:ext>
          </a:extLst>
        </xdr:cNvPr>
        <xdr:cNvCxnSpPr/>
      </xdr:nvCxnSpPr>
      <xdr:spPr>
        <a:xfrm flipV="1">
          <a:off x="22160864" y="5939028"/>
          <a:ext cx="0" cy="12809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22877</xdr:rowOff>
    </xdr:from>
    <xdr:ext cx="469744" cy="259045"/>
    <xdr:sp macro="" textlink="">
      <xdr:nvSpPr>
        <xdr:cNvPr id="574" name="【認定こども園・幼稚園・保育所】&#10;一人当たり面積最小値テキスト">
          <a:extLst>
            <a:ext uri="{FF2B5EF4-FFF2-40B4-BE49-F238E27FC236}">
              <a16:creationId xmlns:a16="http://schemas.microsoft.com/office/drawing/2014/main" id="{2A428A59-04E0-4DD0-95BD-1187A2E19184}"/>
            </a:ext>
          </a:extLst>
        </xdr:cNvPr>
        <xdr:cNvSpPr txBox="1"/>
      </xdr:nvSpPr>
      <xdr:spPr>
        <a:xfrm>
          <a:off x="22199600" y="72237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19050</xdr:rowOff>
    </xdr:from>
    <xdr:to>
      <xdr:col>116</xdr:col>
      <xdr:colOff>152400</xdr:colOff>
      <xdr:row>42</xdr:row>
      <xdr:rowOff>19050</xdr:rowOff>
    </xdr:to>
    <xdr:cxnSp macro="">
      <xdr:nvCxnSpPr>
        <xdr:cNvPr id="575" name="直線コネクタ 574">
          <a:extLst>
            <a:ext uri="{FF2B5EF4-FFF2-40B4-BE49-F238E27FC236}">
              <a16:creationId xmlns:a16="http://schemas.microsoft.com/office/drawing/2014/main" id="{C91A6F48-C5A7-49F6-AC5B-053CAF96321B}"/>
            </a:ext>
          </a:extLst>
        </xdr:cNvPr>
        <xdr:cNvCxnSpPr/>
      </xdr:nvCxnSpPr>
      <xdr:spPr>
        <a:xfrm>
          <a:off x="22072600" y="72199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56405</xdr:rowOff>
    </xdr:from>
    <xdr:ext cx="469744" cy="259045"/>
    <xdr:sp macro="" textlink="">
      <xdr:nvSpPr>
        <xdr:cNvPr id="576" name="【認定こども園・幼稚園・保育所】&#10;一人当たり面積最大値テキスト">
          <a:extLst>
            <a:ext uri="{FF2B5EF4-FFF2-40B4-BE49-F238E27FC236}">
              <a16:creationId xmlns:a16="http://schemas.microsoft.com/office/drawing/2014/main" id="{87CB122F-944F-4DF5-8E17-69E79C4D3576}"/>
            </a:ext>
          </a:extLst>
        </xdr:cNvPr>
        <xdr:cNvSpPr txBox="1"/>
      </xdr:nvSpPr>
      <xdr:spPr>
        <a:xfrm>
          <a:off x="22199600" y="5714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109728</xdr:rowOff>
    </xdr:from>
    <xdr:to>
      <xdr:col>116</xdr:col>
      <xdr:colOff>152400</xdr:colOff>
      <xdr:row>34</xdr:row>
      <xdr:rowOff>109728</xdr:rowOff>
    </xdr:to>
    <xdr:cxnSp macro="">
      <xdr:nvCxnSpPr>
        <xdr:cNvPr id="577" name="直線コネクタ 576">
          <a:extLst>
            <a:ext uri="{FF2B5EF4-FFF2-40B4-BE49-F238E27FC236}">
              <a16:creationId xmlns:a16="http://schemas.microsoft.com/office/drawing/2014/main" id="{A9686C22-1A4F-4DD8-B87A-5AA8BD37989A}"/>
            </a:ext>
          </a:extLst>
        </xdr:cNvPr>
        <xdr:cNvCxnSpPr/>
      </xdr:nvCxnSpPr>
      <xdr:spPr>
        <a:xfrm>
          <a:off x="22072600" y="59390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34307</xdr:rowOff>
    </xdr:from>
    <xdr:ext cx="469744" cy="259045"/>
    <xdr:sp macro="" textlink="">
      <xdr:nvSpPr>
        <xdr:cNvPr id="578" name="【認定こども園・幼稚園・保育所】&#10;一人当たり面積平均値テキスト">
          <a:extLst>
            <a:ext uri="{FF2B5EF4-FFF2-40B4-BE49-F238E27FC236}">
              <a16:creationId xmlns:a16="http://schemas.microsoft.com/office/drawing/2014/main" id="{D75B9EC3-89D8-47E2-815E-EE2E94779491}"/>
            </a:ext>
          </a:extLst>
        </xdr:cNvPr>
        <xdr:cNvSpPr txBox="1"/>
      </xdr:nvSpPr>
      <xdr:spPr>
        <a:xfrm>
          <a:off x="22199600" y="68923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55880</xdr:rowOff>
    </xdr:from>
    <xdr:to>
      <xdr:col>116</xdr:col>
      <xdr:colOff>114300</xdr:colOff>
      <xdr:row>40</xdr:row>
      <xdr:rowOff>157480</xdr:rowOff>
    </xdr:to>
    <xdr:sp macro="" textlink="">
      <xdr:nvSpPr>
        <xdr:cNvPr id="579" name="フローチャート: 判断 578">
          <a:extLst>
            <a:ext uri="{FF2B5EF4-FFF2-40B4-BE49-F238E27FC236}">
              <a16:creationId xmlns:a16="http://schemas.microsoft.com/office/drawing/2014/main" id="{E38E5A74-B0A4-4BC6-AFD3-8ED5CF1A1B92}"/>
            </a:ext>
          </a:extLst>
        </xdr:cNvPr>
        <xdr:cNvSpPr/>
      </xdr:nvSpPr>
      <xdr:spPr>
        <a:xfrm>
          <a:off x="22110700" y="6913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61976</xdr:rowOff>
    </xdr:from>
    <xdr:to>
      <xdr:col>112</xdr:col>
      <xdr:colOff>38100</xdr:colOff>
      <xdr:row>40</xdr:row>
      <xdr:rowOff>163576</xdr:rowOff>
    </xdr:to>
    <xdr:sp macro="" textlink="">
      <xdr:nvSpPr>
        <xdr:cNvPr id="580" name="フローチャート: 判断 579">
          <a:extLst>
            <a:ext uri="{FF2B5EF4-FFF2-40B4-BE49-F238E27FC236}">
              <a16:creationId xmlns:a16="http://schemas.microsoft.com/office/drawing/2014/main" id="{C026815D-9CB9-4353-A295-3DE10CCCAF27}"/>
            </a:ext>
          </a:extLst>
        </xdr:cNvPr>
        <xdr:cNvSpPr/>
      </xdr:nvSpPr>
      <xdr:spPr>
        <a:xfrm>
          <a:off x="21272500" y="6919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62738</xdr:rowOff>
    </xdr:from>
    <xdr:to>
      <xdr:col>107</xdr:col>
      <xdr:colOff>101600</xdr:colOff>
      <xdr:row>40</xdr:row>
      <xdr:rowOff>164338</xdr:rowOff>
    </xdr:to>
    <xdr:sp macro="" textlink="">
      <xdr:nvSpPr>
        <xdr:cNvPr id="581" name="フローチャート: 判断 580">
          <a:extLst>
            <a:ext uri="{FF2B5EF4-FFF2-40B4-BE49-F238E27FC236}">
              <a16:creationId xmlns:a16="http://schemas.microsoft.com/office/drawing/2014/main" id="{8CB8DD8A-954B-4E59-8752-088FF60106AE}"/>
            </a:ext>
          </a:extLst>
        </xdr:cNvPr>
        <xdr:cNvSpPr/>
      </xdr:nvSpPr>
      <xdr:spPr>
        <a:xfrm>
          <a:off x="20383500" y="6920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64262</xdr:rowOff>
    </xdr:from>
    <xdr:to>
      <xdr:col>102</xdr:col>
      <xdr:colOff>165100</xdr:colOff>
      <xdr:row>40</xdr:row>
      <xdr:rowOff>165862</xdr:rowOff>
    </xdr:to>
    <xdr:sp macro="" textlink="">
      <xdr:nvSpPr>
        <xdr:cNvPr id="582" name="フローチャート: 判断 581">
          <a:extLst>
            <a:ext uri="{FF2B5EF4-FFF2-40B4-BE49-F238E27FC236}">
              <a16:creationId xmlns:a16="http://schemas.microsoft.com/office/drawing/2014/main" id="{483823CC-4D63-4498-AE16-B2B82613C92F}"/>
            </a:ext>
          </a:extLst>
        </xdr:cNvPr>
        <xdr:cNvSpPr/>
      </xdr:nvSpPr>
      <xdr:spPr>
        <a:xfrm>
          <a:off x="19494500" y="6922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74930</xdr:rowOff>
    </xdr:from>
    <xdr:to>
      <xdr:col>98</xdr:col>
      <xdr:colOff>38100</xdr:colOff>
      <xdr:row>41</xdr:row>
      <xdr:rowOff>5080</xdr:rowOff>
    </xdr:to>
    <xdr:sp macro="" textlink="">
      <xdr:nvSpPr>
        <xdr:cNvPr id="583" name="フローチャート: 判断 582">
          <a:extLst>
            <a:ext uri="{FF2B5EF4-FFF2-40B4-BE49-F238E27FC236}">
              <a16:creationId xmlns:a16="http://schemas.microsoft.com/office/drawing/2014/main" id="{BDFA6677-A7C4-4719-A55F-017CD1AC1173}"/>
            </a:ext>
          </a:extLst>
        </xdr:cNvPr>
        <xdr:cNvSpPr/>
      </xdr:nvSpPr>
      <xdr:spPr>
        <a:xfrm>
          <a:off x="18605500" y="6932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4" name="テキスト ボックス 583">
          <a:extLst>
            <a:ext uri="{FF2B5EF4-FFF2-40B4-BE49-F238E27FC236}">
              <a16:creationId xmlns:a16="http://schemas.microsoft.com/office/drawing/2014/main" id="{B36B8618-69BB-4B3E-800A-BC4654C5A003}"/>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5" name="テキスト ボックス 584">
          <a:extLst>
            <a:ext uri="{FF2B5EF4-FFF2-40B4-BE49-F238E27FC236}">
              <a16:creationId xmlns:a16="http://schemas.microsoft.com/office/drawing/2014/main" id="{7826B159-A6D4-42B1-8B79-747DA98CFD01}"/>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6" name="テキスト ボックス 585">
          <a:extLst>
            <a:ext uri="{FF2B5EF4-FFF2-40B4-BE49-F238E27FC236}">
              <a16:creationId xmlns:a16="http://schemas.microsoft.com/office/drawing/2014/main" id="{27E64C81-C20E-4132-B2BF-3A2FD1448E49}"/>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7" name="テキスト ボックス 586">
          <a:extLst>
            <a:ext uri="{FF2B5EF4-FFF2-40B4-BE49-F238E27FC236}">
              <a16:creationId xmlns:a16="http://schemas.microsoft.com/office/drawing/2014/main" id="{61A37F7C-D15B-4771-B4A7-61C7D036EF16}"/>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8" name="テキスト ボックス 587">
          <a:extLst>
            <a:ext uri="{FF2B5EF4-FFF2-40B4-BE49-F238E27FC236}">
              <a16:creationId xmlns:a16="http://schemas.microsoft.com/office/drawing/2014/main" id="{0D29E2D1-868D-47F8-9AAE-3542F7756463}"/>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169418</xdr:rowOff>
    </xdr:from>
    <xdr:to>
      <xdr:col>116</xdr:col>
      <xdr:colOff>114300</xdr:colOff>
      <xdr:row>40</xdr:row>
      <xdr:rowOff>99568</xdr:rowOff>
    </xdr:to>
    <xdr:sp macro="" textlink="">
      <xdr:nvSpPr>
        <xdr:cNvPr id="589" name="楕円 588">
          <a:extLst>
            <a:ext uri="{FF2B5EF4-FFF2-40B4-BE49-F238E27FC236}">
              <a16:creationId xmlns:a16="http://schemas.microsoft.com/office/drawing/2014/main" id="{3341C0FD-0D5A-4BC6-856A-5C16AE176C29}"/>
            </a:ext>
          </a:extLst>
        </xdr:cNvPr>
        <xdr:cNvSpPr/>
      </xdr:nvSpPr>
      <xdr:spPr>
        <a:xfrm>
          <a:off x="22110700" y="6855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39</xdr:row>
      <xdr:rowOff>20845</xdr:rowOff>
    </xdr:from>
    <xdr:ext cx="469744" cy="259045"/>
    <xdr:sp macro="" textlink="">
      <xdr:nvSpPr>
        <xdr:cNvPr id="590" name="【認定こども園・幼稚園・保育所】&#10;一人当たり面積該当値テキスト">
          <a:extLst>
            <a:ext uri="{FF2B5EF4-FFF2-40B4-BE49-F238E27FC236}">
              <a16:creationId xmlns:a16="http://schemas.microsoft.com/office/drawing/2014/main" id="{0F726239-3CBA-4C86-BDD1-BE73DAC1775C}"/>
            </a:ext>
          </a:extLst>
        </xdr:cNvPr>
        <xdr:cNvSpPr txBox="1"/>
      </xdr:nvSpPr>
      <xdr:spPr>
        <a:xfrm>
          <a:off x="22199600" y="6707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7874</xdr:rowOff>
    </xdr:from>
    <xdr:to>
      <xdr:col>112</xdr:col>
      <xdr:colOff>38100</xdr:colOff>
      <xdr:row>40</xdr:row>
      <xdr:rowOff>109474</xdr:rowOff>
    </xdr:to>
    <xdr:sp macro="" textlink="">
      <xdr:nvSpPr>
        <xdr:cNvPr id="591" name="楕円 590">
          <a:extLst>
            <a:ext uri="{FF2B5EF4-FFF2-40B4-BE49-F238E27FC236}">
              <a16:creationId xmlns:a16="http://schemas.microsoft.com/office/drawing/2014/main" id="{DBBD23A1-F09E-4087-A277-F7B908364E0B}"/>
            </a:ext>
          </a:extLst>
        </xdr:cNvPr>
        <xdr:cNvSpPr/>
      </xdr:nvSpPr>
      <xdr:spPr>
        <a:xfrm>
          <a:off x="21272500" y="6865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48768</xdr:rowOff>
    </xdr:from>
    <xdr:to>
      <xdr:col>116</xdr:col>
      <xdr:colOff>63500</xdr:colOff>
      <xdr:row>40</xdr:row>
      <xdr:rowOff>58674</xdr:rowOff>
    </xdr:to>
    <xdr:cxnSp macro="">
      <xdr:nvCxnSpPr>
        <xdr:cNvPr id="592" name="直線コネクタ 591">
          <a:extLst>
            <a:ext uri="{FF2B5EF4-FFF2-40B4-BE49-F238E27FC236}">
              <a16:creationId xmlns:a16="http://schemas.microsoft.com/office/drawing/2014/main" id="{2EE12458-D1E6-4FBE-B6DD-532A8507809C}"/>
            </a:ext>
          </a:extLst>
        </xdr:cNvPr>
        <xdr:cNvCxnSpPr/>
      </xdr:nvCxnSpPr>
      <xdr:spPr>
        <a:xfrm flipV="1">
          <a:off x="21323300" y="6906768"/>
          <a:ext cx="838200" cy="9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16256</xdr:rowOff>
    </xdr:from>
    <xdr:to>
      <xdr:col>107</xdr:col>
      <xdr:colOff>101600</xdr:colOff>
      <xdr:row>40</xdr:row>
      <xdr:rowOff>117856</xdr:rowOff>
    </xdr:to>
    <xdr:sp macro="" textlink="">
      <xdr:nvSpPr>
        <xdr:cNvPr id="593" name="楕円 592">
          <a:extLst>
            <a:ext uri="{FF2B5EF4-FFF2-40B4-BE49-F238E27FC236}">
              <a16:creationId xmlns:a16="http://schemas.microsoft.com/office/drawing/2014/main" id="{EA7CE08F-B423-4AAD-B027-97B2AF4E851D}"/>
            </a:ext>
          </a:extLst>
        </xdr:cNvPr>
        <xdr:cNvSpPr/>
      </xdr:nvSpPr>
      <xdr:spPr>
        <a:xfrm>
          <a:off x="20383500" y="6874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58674</xdr:rowOff>
    </xdr:from>
    <xdr:to>
      <xdr:col>111</xdr:col>
      <xdr:colOff>177800</xdr:colOff>
      <xdr:row>40</xdr:row>
      <xdr:rowOff>67056</xdr:rowOff>
    </xdr:to>
    <xdr:cxnSp macro="">
      <xdr:nvCxnSpPr>
        <xdr:cNvPr id="594" name="直線コネクタ 593">
          <a:extLst>
            <a:ext uri="{FF2B5EF4-FFF2-40B4-BE49-F238E27FC236}">
              <a16:creationId xmlns:a16="http://schemas.microsoft.com/office/drawing/2014/main" id="{0B502053-8908-4922-8F72-7B751EA4E566}"/>
            </a:ext>
          </a:extLst>
        </xdr:cNvPr>
        <xdr:cNvCxnSpPr/>
      </xdr:nvCxnSpPr>
      <xdr:spPr>
        <a:xfrm flipV="1">
          <a:off x="20434300" y="6916674"/>
          <a:ext cx="889000" cy="8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25400</xdr:rowOff>
    </xdr:from>
    <xdr:to>
      <xdr:col>102</xdr:col>
      <xdr:colOff>165100</xdr:colOff>
      <xdr:row>40</xdr:row>
      <xdr:rowOff>127000</xdr:rowOff>
    </xdr:to>
    <xdr:sp macro="" textlink="">
      <xdr:nvSpPr>
        <xdr:cNvPr id="595" name="楕円 594">
          <a:extLst>
            <a:ext uri="{FF2B5EF4-FFF2-40B4-BE49-F238E27FC236}">
              <a16:creationId xmlns:a16="http://schemas.microsoft.com/office/drawing/2014/main" id="{7C6B7E4D-E39E-4705-9F06-72F4D988DDC9}"/>
            </a:ext>
          </a:extLst>
        </xdr:cNvPr>
        <xdr:cNvSpPr/>
      </xdr:nvSpPr>
      <xdr:spPr>
        <a:xfrm>
          <a:off x="19494500" y="688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67056</xdr:rowOff>
    </xdr:from>
    <xdr:to>
      <xdr:col>107</xdr:col>
      <xdr:colOff>50800</xdr:colOff>
      <xdr:row>40</xdr:row>
      <xdr:rowOff>76200</xdr:rowOff>
    </xdr:to>
    <xdr:cxnSp macro="">
      <xdr:nvCxnSpPr>
        <xdr:cNvPr id="596" name="直線コネクタ 595">
          <a:extLst>
            <a:ext uri="{FF2B5EF4-FFF2-40B4-BE49-F238E27FC236}">
              <a16:creationId xmlns:a16="http://schemas.microsoft.com/office/drawing/2014/main" id="{5A0FC5E8-FBF0-4421-998A-A4846D4141B0}"/>
            </a:ext>
          </a:extLst>
        </xdr:cNvPr>
        <xdr:cNvCxnSpPr/>
      </xdr:nvCxnSpPr>
      <xdr:spPr>
        <a:xfrm flipV="1">
          <a:off x="19545300" y="6925056"/>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33782</xdr:rowOff>
    </xdr:from>
    <xdr:to>
      <xdr:col>98</xdr:col>
      <xdr:colOff>38100</xdr:colOff>
      <xdr:row>40</xdr:row>
      <xdr:rowOff>135382</xdr:rowOff>
    </xdr:to>
    <xdr:sp macro="" textlink="">
      <xdr:nvSpPr>
        <xdr:cNvPr id="597" name="楕円 596">
          <a:extLst>
            <a:ext uri="{FF2B5EF4-FFF2-40B4-BE49-F238E27FC236}">
              <a16:creationId xmlns:a16="http://schemas.microsoft.com/office/drawing/2014/main" id="{7F1EAC33-D47A-4DA8-A145-535B1F552644}"/>
            </a:ext>
          </a:extLst>
        </xdr:cNvPr>
        <xdr:cNvSpPr/>
      </xdr:nvSpPr>
      <xdr:spPr>
        <a:xfrm>
          <a:off x="18605500" y="6891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76200</xdr:rowOff>
    </xdr:from>
    <xdr:to>
      <xdr:col>102</xdr:col>
      <xdr:colOff>114300</xdr:colOff>
      <xdr:row>40</xdr:row>
      <xdr:rowOff>84582</xdr:rowOff>
    </xdr:to>
    <xdr:cxnSp macro="">
      <xdr:nvCxnSpPr>
        <xdr:cNvPr id="598" name="直線コネクタ 597">
          <a:extLst>
            <a:ext uri="{FF2B5EF4-FFF2-40B4-BE49-F238E27FC236}">
              <a16:creationId xmlns:a16="http://schemas.microsoft.com/office/drawing/2014/main" id="{116401EB-1ACA-4F3C-9686-AD2FD8B773B5}"/>
            </a:ext>
          </a:extLst>
        </xdr:cNvPr>
        <xdr:cNvCxnSpPr/>
      </xdr:nvCxnSpPr>
      <xdr:spPr>
        <a:xfrm flipV="1">
          <a:off x="18656300" y="6934200"/>
          <a:ext cx="889000" cy="8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154703</xdr:rowOff>
    </xdr:from>
    <xdr:ext cx="469744" cy="259045"/>
    <xdr:sp macro="" textlink="">
      <xdr:nvSpPr>
        <xdr:cNvPr id="599" name="n_1aveValue【認定こども園・幼稚園・保育所】&#10;一人当たり面積">
          <a:extLst>
            <a:ext uri="{FF2B5EF4-FFF2-40B4-BE49-F238E27FC236}">
              <a16:creationId xmlns:a16="http://schemas.microsoft.com/office/drawing/2014/main" id="{59254A00-9047-4F0C-AA4A-B958AE6E4D1C}"/>
            </a:ext>
          </a:extLst>
        </xdr:cNvPr>
        <xdr:cNvSpPr txBox="1"/>
      </xdr:nvSpPr>
      <xdr:spPr>
        <a:xfrm>
          <a:off x="21075727" y="70127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155465</xdr:rowOff>
    </xdr:from>
    <xdr:ext cx="469744" cy="259045"/>
    <xdr:sp macro="" textlink="">
      <xdr:nvSpPr>
        <xdr:cNvPr id="600" name="n_2aveValue【認定こども園・幼稚園・保育所】&#10;一人当たり面積">
          <a:extLst>
            <a:ext uri="{FF2B5EF4-FFF2-40B4-BE49-F238E27FC236}">
              <a16:creationId xmlns:a16="http://schemas.microsoft.com/office/drawing/2014/main" id="{0729E9C7-AB12-4C37-93CE-60FA865F181F}"/>
            </a:ext>
          </a:extLst>
        </xdr:cNvPr>
        <xdr:cNvSpPr txBox="1"/>
      </xdr:nvSpPr>
      <xdr:spPr>
        <a:xfrm>
          <a:off x="20199427" y="70134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156989</xdr:rowOff>
    </xdr:from>
    <xdr:ext cx="469744" cy="259045"/>
    <xdr:sp macro="" textlink="">
      <xdr:nvSpPr>
        <xdr:cNvPr id="601" name="n_3aveValue【認定こども園・幼稚園・保育所】&#10;一人当たり面積">
          <a:extLst>
            <a:ext uri="{FF2B5EF4-FFF2-40B4-BE49-F238E27FC236}">
              <a16:creationId xmlns:a16="http://schemas.microsoft.com/office/drawing/2014/main" id="{E32BFA43-7294-47F3-9458-47448C09682F}"/>
            </a:ext>
          </a:extLst>
        </xdr:cNvPr>
        <xdr:cNvSpPr txBox="1"/>
      </xdr:nvSpPr>
      <xdr:spPr>
        <a:xfrm>
          <a:off x="19310427" y="70149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167657</xdr:rowOff>
    </xdr:from>
    <xdr:ext cx="469744" cy="259045"/>
    <xdr:sp macro="" textlink="">
      <xdr:nvSpPr>
        <xdr:cNvPr id="602" name="n_4aveValue【認定こども園・幼稚園・保育所】&#10;一人当たり面積">
          <a:extLst>
            <a:ext uri="{FF2B5EF4-FFF2-40B4-BE49-F238E27FC236}">
              <a16:creationId xmlns:a16="http://schemas.microsoft.com/office/drawing/2014/main" id="{B775D867-EBC1-41E3-A12E-DA2A54C181AC}"/>
            </a:ext>
          </a:extLst>
        </xdr:cNvPr>
        <xdr:cNvSpPr txBox="1"/>
      </xdr:nvSpPr>
      <xdr:spPr>
        <a:xfrm>
          <a:off x="18421427" y="702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38</xdr:row>
      <xdr:rowOff>126001</xdr:rowOff>
    </xdr:from>
    <xdr:ext cx="469744" cy="259045"/>
    <xdr:sp macro="" textlink="">
      <xdr:nvSpPr>
        <xdr:cNvPr id="603" name="n_1mainValue【認定こども園・幼稚園・保育所】&#10;一人当たり面積">
          <a:extLst>
            <a:ext uri="{FF2B5EF4-FFF2-40B4-BE49-F238E27FC236}">
              <a16:creationId xmlns:a16="http://schemas.microsoft.com/office/drawing/2014/main" id="{F20C3BDB-F1DE-412D-98B3-78BD63524C43}"/>
            </a:ext>
          </a:extLst>
        </xdr:cNvPr>
        <xdr:cNvSpPr txBox="1"/>
      </xdr:nvSpPr>
      <xdr:spPr>
        <a:xfrm>
          <a:off x="21075727" y="66411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134383</xdr:rowOff>
    </xdr:from>
    <xdr:ext cx="469744" cy="259045"/>
    <xdr:sp macro="" textlink="">
      <xdr:nvSpPr>
        <xdr:cNvPr id="604" name="n_2mainValue【認定こども園・幼稚園・保育所】&#10;一人当たり面積">
          <a:extLst>
            <a:ext uri="{FF2B5EF4-FFF2-40B4-BE49-F238E27FC236}">
              <a16:creationId xmlns:a16="http://schemas.microsoft.com/office/drawing/2014/main" id="{37DA4BAA-8EA7-4F4E-88B8-A89460937A93}"/>
            </a:ext>
          </a:extLst>
        </xdr:cNvPr>
        <xdr:cNvSpPr txBox="1"/>
      </xdr:nvSpPr>
      <xdr:spPr>
        <a:xfrm>
          <a:off x="20199427" y="6649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143527</xdr:rowOff>
    </xdr:from>
    <xdr:ext cx="469744" cy="259045"/>
    <xdr:sp macro="" textlink="">
      <xdr:nvSpPr>
        <xdr:cNvPr id="605" name="n_3mainValue【認定こども園・幼稚園・保育所】&#10;一人当たり面積">
          <a:extLst>
            <a:ext uri="{FF2B5EF4-FFF2-40B4-BE49-F238E27FC236}">
              <a16:creationId xmlns:a16="http://schemas.microsoft.com/office/drawing/2014/main" id="{33C6D716-DFF1-4C9A-8D9C-0425F69F8979}"/>
            </a:ext>
          </a:extLst>
        </xdr:cNvPr>
        <xdr:cNvSpPr txBox="1"/>
      </xdr:nvSpPr>
      <xdr:spPr>
        <a:xfrm>
          <a:off x="19310427" y="6658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151909</xdr:rowOff>
    </xdr:from>
    <xdr:ext cx="469744" cy="259045"/>
    <xdr:sp macro="" textlink="">
      <xdr:nvSpPr>
        <xdr:cNvPr id="606" name="n_4mainValue【認定こども園・幼稚園・保育所】&#10;一人当たり面積">
          <a:extLst>
            <a:ext uri="{FF2B5EF4-FFF2-40B4-BE49-F238E27FC236}">
              <a16:creationId xmlns:a16="http://schemas.microsoft.com/office/drawing/2014/main" id="{C3559923-7BEA-4F42-81A2-D523A7584E18}"/>
            </a:ext>
          </a:extLst>
        </xdr:cNvPr>
        <xdr:cNvSpPr txBox="1"/>
      </xdr:nvSpPr>
      <xdr:spPr>
        <a:xfrm>
          <a:off x="18421427" y="66670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7" name="正方形/長方形 606">
          <a:extLst>
            <a:ext uri="{FF2B5EF4-FFF2-40B4-BE49-F238E27FC236}">
              <a16:creationId xmlns:a16="http://schemas.microsoft.com/office/drawing/2014/main" id="{DFCB8F21-2146-4967-BEB3-4FFE2FD42D57}"/>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8" name="正方形/長方形 607">
          <a:extLst>
            <a:ext uri="{FF2B5EF4-FFF2-40B4-BE49-F238E27FC236}">
              <a16:creationId xmlns:a16="http://schemas.microsoft.com/office/drawing/2014/main" id="{FCD6C70B-3D41-4652-9C2A-34E865D38E22}"/>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09" name="正方形/長方形 608">
          <a:extLst>
            <a:ext uri="{FF2B5EF4-FFF2-40B4-BE49-F238E27FC236}">
              <a16:creationId xmlns:a16="http://schemas.microsoft.com/office/drawing/2014/main" id="{37D5C7B4-1195-45E6-8276-C5871F85A878}"/>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0" name="正方形/長方形 609">
          <a:extLst>
            <a:ext uri="{FF2B5EF4-FFF2-40B4-BE49-F238E27FC236}">
              <a16:creationId xmlns:a16="http://schemas.microsoft.com/office/drawing/2014/main" id="{B14CFB16-388A-432C-9B52-E4CC0E1AA12C}"/>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1" name="正方形/長方形 610">
          <a:extLst>
            <a:ext uri="{FF2B5EF4-FFF2-40B4-BE49-F238E27FC236}">
              <a16:creationId xmlns:a16="http://schemas.microsoft.com/office/drawing/2014/main" id="{049DDFBE-B7FC-4779-8731-8673B661CFBA}"/>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2" name="正方形/長方形 611">
          <a:extLst>
            <a:ext uri="{FF2B5EF4-FFF2-40B4-BE49-F238E27FC236}">
              <a16:creationId xmlns:a16="http://schemas.microsoft.com/office/drawing/2014/main" id="{B1472980-3356-4E41-8DB6-297FA01D135C}"/>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3" name="正方形/長方形 612">
          <a:extLst>
            <a:ext uri="{FF2B5EF4-FFF2-40B4-BE49-F238E27FC236}">
              <a16:creationId xmlns:a16="http://schemas.microsoft.com/office/drawing/2014/main" id="{FE3643D3-504B-443E-B9CD-A5343B1E33F3}"/>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4" name="正方形/長方形 613">
          <a:extLst>
            <a:ext uri="{FF2B5EF4-FFF2-40B4-BE49-F238E27FC236}">
              <a16:creationId xmlns:a16="http://schemas.microsoft.com/office/drawing/2014/main" id="{FE5179B0-1FA7-400D-91BF-49431A32A056}"/>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5" name="テキスト ボックス 614">
          <a:extLst>
            <a:ext uri="{FF2B5EF4-FFF2-40B4-BE49-F238E27FC236}">
              <a16:creationId xmlns:a16="http://schemas.microsoft.com/office/drawing/2014/main" id="{B582BFEB-2E44-457F-8011-E208C8254A5A}"/>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6" name="直線コネクタ 615">
          <a:extLst>
            <a:ext uri="{FF2B5EF4-FFF2-40B4-BE49-F238E27FC236}">
              <a16:creationId xmlns:a16="http://schemas.microsoft.com/office/drawing/2014/main" id="{607858CE-EA62-45FE-8F8F-1BA04690E61D}"/>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17" name="テキスト ボックス 616">
          <a:extLst>
            <a:ext uri="{FF2B5EF4-FFF2-40B4-BE49-F238E27FC236}">
              <a16:creationId xmlns:a16="http://schemas.microsoft.com/office/drawing/2014/main" id="{E3E47DD0-5933-412D-BCC5-D4DF50495BD2}"/>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18" name="直線コネクタ 617">
          <a:extLst>
            <a:ext uri="{FF2B5EF4-FFF2-40B4-BE49-F238E27FC236}">
              <a16:creationId xmlns:a16="http://schemas.microsoft.com/office/drawing/2014/main" id="{4E836E7E-B0B6-43CD-B93A-E45B944FEDD5}"/>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619" name="テキスト ボックス 618">
          <a:extLst>
            <a:ext uri="{FF2B5EF4-FFF2-40B4-BE49-F238E27FC236}">
              <a16:creationId xmlns:a16="http://schemas.microsoft.com/office/drawing/2014/main" id="{DF57BEC0-0B10-437C-8A1F-9EBB8D7514D9}"/>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20" name="直線コネクタ 619">
          <a:extLst>
            <a:ext uri="{FF2B5EF4-FFF2-40B4-BE49-F238E27FC236}">
              <a16:creationId xmlns:a16="http://schemas.microsoft.com/office/drawing/2014/main" id="{65E523A5-C845-4584-A8F1-3B63CF67C2BA}"/>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621" name="テキスト ボックス 620">
          <a:extLst>
            <a:ext uri="{FF2B5EF4-FFF2-40B4-BE49-F238E27FC236}">
              <a16:creationId xmlns:a16="http://schemas.microsoft.com/office/drawing/2014/main" id="{1DE3F4A4-4D18-4766-821D-75B7521EC31A}"/>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22" name="直線コネクタ 621">
          <a:extLst>
            <a:ext uri="{FF2B5EF4-FFF2-40B4-BE49-F238E27FC236}">
              <a16:creationId xmlns:a16="http://schemas.microsoft.com/office/drawing/2014/main" id="{10872658-CF55-4DCC-8EA3-F877F7FEAF8C}"/>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623" name="テキスト ボックス 622">
          <a:extLst>
            <a:ext uri="{FF2B5EF4-FFF2-40B4-BE49-F238E27FC236}">
              <a16:creationId xmlns:a16="http://schemas.microsoft.com/office/drawing/2014/main" id="{0DAFFAF7-A21C-4E1D-BA1C-FEA4ACA5C223}"/>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24" name="直線コネクタ 623">
          <a:extLst>
            <a:ext uri="{FF2B5EF4-FFF2-40B4-BE49-F238E27FC236}">
              <a16:creationId xmlns:a16="http://schemas.microsoft.com/office/drawing/2014/main" id="{E4D28099-B843-4975-8427-31BC9200515F}"/>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625" name="テキスト ボックス 624">
          <a:extLst>
            <a:ext uri="{FF2B5EF4-FFF2-40B4-BE49-F238E27FC236}">
              <a16:creationId xmlns:a16="http://schemas.microsoft.com/office/drawing/2014/main" id="{C1E6B6F1-7B5D-4736-A9EC-E44DAE2E279A}"/>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26" name="直線コネクタ 625">
          <a:extLst>
            <a:ext uri="{FF2B5EF4-FFF2-40B4-BE49-F238E27FC236}">
              <a16:creationId xmlns:a16="http://schemas.microsoft.com/office/drawing/2014/main" id="{0C86DC6F-09BC-4738-8850-2EE83A13D6AE}"/>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627" name="テキスト ボックス 626">
          <a:extLst>
            <a:ext uri="{FF2B5EF4-FFF2-40B4-BE49-F238E27FC236}">
              <a16:creationId xmlns:a16="http://schemas.microsoft.com/office/drawing/2014/main" id="{F0B9989A-5ADF-4BAC-928F-A1D9B5E6837A}"/>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28" name="直線コネクタ 627">
          <a:extLst>
            <a:ext uri="{FF2B5EF4-FFF2-40B4-BE49-F238E27FC236}">
              <a16:creationId xmlns:a16="http://schemas.microsoft.com/office/drawing/2014/main" id="{4530C70F-2AC6-40DB-A918-EEEEDA062044}"/>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629" name="テキスト ボックス 628">
          <a:extLst>
            <a:ext uri="{FF2B5EF4-FFF2-40B4-BE49-F238E27FC236}">
              <a16:creationId xmlns:a16="http://schemas.microsoft.com/office/drawing/2014/main" id="{B93D0337-E2C3-40F1-AAA4-6008E472D18E}"/>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30" name="【学校施設】&#10;有形固定資産減価償却率グラフ枠">
          <a:extLst>
            <a:ext uri="{FF2B5EF4-FFF2-40B4-BE49-F238E27FC236}">
              <a16:creationId xmlns:a16="http://schemas.microsoft.com/office/drawing/2014/main" id="{11BA3872-7249-4BF0-893C-AFCFD36F9018}"/>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163830</xdr:rowOff>
    </xdr:from>
    <xdr:to>
      <xdr:col>85</xdr:col>
      <xdr:colOff>126364</xdr:colOff>
      <xdr:row>64</xdr:row>
      <xdr:rowOff>76200</xdr:rowOff>
    </xdr:to>
    <xdr:cxnSp macro="">
      <xdr:nvCxnSpPr>
        <xdr:cNvPr id="631" name="直線コネクタ 630">
          <a:extLst>
            <a:ext uri="{FF2B5EF4-FFF2-40B4-BE49-F238E27FC236}">
              <a16:creationId xmlns:a16="http://schemas.microsoft.com/office/drawing/2014/main" id="{7000E93F-4436-4A21-8C5D-BD63B0B00855}"/>
            </a:ext>
          </a:extLst>
        </xdr:cNvPr>
        <xdr:cNvCxnSpPr/>
      </xdr:nvCxnSpPr>
      <xdr:spPr>
        <a:xfrm flipV="1">
          <a:off x="16318864" y="9593580"/>
          <a:ext cx="0" cy="14554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80027</xdr:rowOff>
    </xdr:from>
    <xdr:ext cx="469744" cy="259045"/>
    <xdr:sp macro="" textlink="">
      <xdr:nvSpPr>
        <xdr:cNvPr id="632" name="【学校施設】&#10;有形固定資産減価償却率最小値テキスト">
          <a:extLst>
            <a:ext uri="{FF2B5EF4-FFF2-40B4-BE49-F238E27FC236}">
              <a16:creationId xmlns:a16="http://schemas.microsoft.com/office/drawing/2014/main" id="{6E74422F-B5C8-4C4E-89D2-F5643FE5108A}"/>
            </a:ext>
          </a:extLst>
        </xdr:cNvPr>
        <xdr:cNvSpPr txBox="1"/>
      </xdr:nvSpPr>
      <xdr:spPr>
        <a:xfrm>
          <a:off x="16357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76200</xdr:rowOff>
    </xdr:from>
    <xdr:to>
      <xdr:col>86</xdr:col>
      <xdr:colOff>25400</xdr:colOff>
      <xdr:row>64</xdr:row>
      <xdr:rowOff>76200</xdr:rowOff>
    </xdr:to>
    <xdr:cxnSp macro="">
      <xdr:nvCxnSpPr>
        <xdr:cNvPr id="633" name="直線コネクタ 632">
          <a:extLst>
            <a:ext uri="{FF2B5EF4-FFF2-40B4-BE49-F238E27FC236}">
              <a16:creationId xmlns:a16="http://schemas.microsoft.com/office/drawing/2014/main" id="{704B910B-9946-40D3-AAA7-74C29EF0EE48}"/>
            </a:ext>
          </a:extLst>
        </xdr:cNvPr>
        <xdr:cNvCxnSpPr/>
      </xdr:nvCxnSpPr>
      <xdr:spPr>
        <a:xfrm>
          <a:off x="16230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110507</xdr:rowOff>
    </xdr:from>
    <xdr:ext cx="405111" cy="259045"/>
    <xdr:sp macro="" textlink="">
      <xdr:nvSpPr>
        <xdr:cNvPr id="634" name="【学校施設】&#10;有形固定資産減価償却率最大値テキスト">
          <a:extLst>
            <a:ext uri="{FF2B5EF4-FFF2-40B4-BE49-F238E27FC236}">
              <a16:creationId xmlns:a16="http://schemas.microsoft.com/office/drawing/2014/main" id="{0855DFBA-ABD7-4E3D-AFC8-E6A08C8C7556}"/>
            </a:ext>
          </a:extLst>
        </xdr:cNvPr>
        <xdr:cNvSpPr txBox="1"/>
      </xdr:nvSpPr>
      <xdr:spPr>
        <a:xfrm>
          <a:off x="16357600" y="9368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163830</xdr:rowOff>
    </xdr:from>
    <xdr:to>
      <xdr:col>86</xdr:col>
      <xdr:colOff>25400</xdr:colOff>
      <xdr:row>55</xdr:row>
      <xdr:rowOff>163830</xdr:rowOff>
    </xdr:to>
    <xdr:cxnSp macro="">
      <xdr:nvCxnSpPr>
        <xdr:cNvPr id="635" name="直線コネクタ 634">
          <a:extLst>
            <a:ext uri="{FF2B5EF4-FFF2-40B4-BE49-F238E27FC236}">
              <a16:creationId xmlns:a16="http://schemas.microsoft.com/office/drawing/2014/main" id="{26114564-B627-4B8F-866E-7A9CD3AEF5A4}"/>
            </a:ext>
          </a:extLst>
        </xdr:cNvPr>
        <xdr:cNvCxnSpPr/>
      </xdr:nvCxnSpPr>
      <xdr:spPr>
        <a:xfrm>
          <a:off x="16230600" y="9593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82567</xdr:rowOff>
    </xdr:from>
    <xdr:ext cx="405111" cy="259045"/>
    <xdr:sp macro="" textlink="">
      <xdr:nvSpPr>
        <xdr:cNvPr id="636" name="【学校施設】&#10;有形固定資産減価償却率平均値テキスト">
          <a:extLst>
            <a:ext uri="{FF2B5EF4-FFF2-40B4-BE49-F238E27FC236}">
              <a16:creationId xmlns:a16="http://schemas.microsoft.com/office/drawing/2014/main" id="{B169BAFD-8DD5-48B4-9DE3-95B736544BDD}"/>
            </a:ext>
          </a:extLst>
        </xdr:cNvPr>
        <xdr:cNvSpPr txBox="1"/>
      </xdr:nvSpPr>
      <xdr:spPr>
        <a:xfrm>
          <a:off x="16357600" y="101981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59690</xdr:rowOff>
    </xdr:from>
    <xdr:to>
      <xdr:col>85</xdr:col>
      <xdr:colOff>177800</xdr:colOff>
      <xdr:row>60</xdr:row>
      <xdr:rowOff>161290</xdr:rowOff>
    </xdr:to>
    <xdr:sp macro="" textlink="">
      <xdr:nvSpPr>
        <xdr:cNvPr id="637" name="フローチャート: 判断 636">
          <a:extLst>
            <a:ext uri="{FF2B5EF4-FFF2-40B4-BE49-F238E27FC236}">
              <a16:creationId xmlns:a16="http://schemas.microsoft.com/office/drawing/2014/main" id="{6C6B2A6A-E8BC-48C2-9D7D-395D28F4953B}"/>
            </a:ext>
          </a:extLst>
        </xdr:cNvPr>
        <xdr:cNvSpPr/>
      </xdr:nvSpPr>
      <xdr:spPr>
        <a:xfrm>
          <a:off x="16268700" y="10346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25400</xdr:rowOff>
    </xdr:from>
    <xdr:to>
      <xdr:col>81</xdr:col>
      <xdr:colOff>101600</xdr:colOff>
      <xdr:row>60</xdr:row>
      <xdr:rowOff>127000</xdr:rowOff>
    </xdr:to>
    <xdr:sp macro="" textlink="">
      <xdr:nvSpPr>
        <xdr:cNvPr id="638" name="フローチャート: 判断 637">
          <a:extLst>
            <a:ext uri="{FF2B5EF4-FFF2-40B4-BE49-F238E27FC236}">
              <a16:creationId xmlns:a16="http://schemas.microsoft.com/office/drawing/2014/main" id="{2C103E71-D297-4BE7-A6A8-79ACA688E8A0}"/>
            </a:ext>
          </a:extLst>
        </xdr:cNvPr>
        <xdr:cNvSpPr/>
      </xdr:nvSpPr>
      <xdr:spPr>
        <a:xfrm>
          <a:off x="15430500" y="1031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4445</xdr:rowOff>
    </xdr:from>
    <xdr:to>
      <xdr:col>76</xdr:col>
      <xdr:colOff>165100</xdr:colOff>
      <xdr:row>60</xdr:row>
      <xdr:rowOff>106045</xdr:rowOff>
    </xdr:to>
    <xdr:sp macro="" textlink="">
      <xdr:nvSpPr>
        <xdr:cNvPr id="639" name="フローチャート: 判断 638">
          <a:extLst>
            <a:ext uri="{FF2B5EF4-FFF2-40B4-BE49-F238E27FC236}">
              <a16:creationId xmlns:a16="http://schemas.microsoft.com/office/drawing/2014/main" id="{3674E937-95C7-4491-80BC-918655E56251}"/>
            </a:ext>
          </a:extLst>
        </xdr:cNvPr>
        <xdr:cNvSpPr/>
      </xdr:nvSpPr>
      <xdr:spPr>
        <a:xfrm>
          <a:off x="14541500" y="10291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170180</xdr:rowOff>
    </xdr:from>
    <xdr:to>
      <xdr:col>72</xdr:col>
      <xdr:colOff>38100</xdr:colOff>
      <xdr:row>60</xdr:row>
      <xdr:rowOff>100330</xdr:rowOff>
    </xdr:to>
    <xdr:sp macro="" textlink="">
      <xdr:nvSpPr>
        <xdr:cNvPr id="640" name="フローチャート: 判断 639">
          <a:extLst>
            <a:ext uri="{FF2B5EF4-FFF2-40B4-BE49-F238E27FC236}">
              <a16:creationId xmlns:a16="http://schemas.microsoft.com/office/drawing/2014/main" id="{E9F8F601-F126-4B13-9867-CBC379DAAE72}"/>
            </a:ext>
          </a:extLst>
        </xdr:cNvPr>
        <xdr:cNvSpPr/>
      </xdr:nvSpPr>
      <xdr:spPr>
        <a:xfrm>
          <a:off x="13652500" y="10285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132080</xdr:rowOff>
    </xdr:from>
    <xdr:to>
      <xdr:col>67</xdr:col>
      <xdr:colOff>101600</xdr:colOff>
      <xdr:row>60</xdr:row>
      <xdr:rowOff>62230</xdr:rowOff>
    </xdr:to>
    <xdr:sp macro="" textlink="">
      <xdr:nvSpPr>
        <xdr:cNvPr id="641" name="フローチャート: 判断 640">
          <a:extLst>
            <a:ext uri="{FF2B5EF4-FFF2-40B4-BE49-F238E27FC236}">
              <a16:creationId xmlns:a16="http://schemas.microsoft.com/office/drawing/2014/main" id="{C48495CB-E4EF-4CD8-9F51-E38BC16BCA15}"/>
            </a:ext>
          </a:extLst>
        </xdr:cNvPr>
        <xdr:cNvSpPr/>
      </xdr:nvSpPr>
      <xdr:spPr>
        <a:xfrm>
          <a:off x="12763500" y="1024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2" name="テキスト ボックス 641">
          <a:extLst>
            <a:ext uri="{FF2B5EF4-FFF2-40B4-BE49-F238E27FC236}">
              <a16:creationId xmlns:a16="http://schemas.microsoft.com/office/drawing/2014/main" id="{FD469F8E-D432-47ED-BFC7-489070FE0F29}"/>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3" name="テキスト ボックス 642">
          <a:extLst>
            <a:ext uri="{FF2B5EF4-FFF2-40B4-BE49-F238E27FC236}">
              <a16:creationId xmlns:a16="http://schemas.microsoft.com/office/drawing/2014/main" id="{B7BE2E69-B107-4F59-A0A0-C266D79C21C3}"/>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4" name="テキスト ボックス 643">
          <a:extLst>
            <a:ext uri="{FF2B5EF4-FFF2-40B4-BE49-F238E27FC236}">
              <a16:creationId xmlns:a16="http://schemas.microsoft.com/office/drawing/2014/main" id="{6B2582E3-C487-4761-AF73-592CA9BFA0CB}"/>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5" name="テキスト ボックス 644">
          <a:extLst>
            <a:ext uri="{FF2B5EF4-FFF2-40B4-BE49-F238E27FC236}">
              <a16:creationId xmlns:a16="http://schemas.microsoft.com/office/drawing/2014/main" id="{58FDFFD7-310E-40DB-ACDA-5AFEF5E9B8A0}"/>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6" name="テキスト ボックス 645">
          <a:extLst>
            <a:ext uri="{FF2B5EF4-FFF2-40B4-BE49-F238E27FC236}">
              <a16:creationId xmlns:a16="http://schemas.microsoft.com/office/drawing/2014/main" id="{50C6A986-CB80-4EC9-9E84-7B896235FBB1}"/>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74930</xdr:rowOff>
    </xdr:from>
    <xdr:to>
      <xdr:col>85</xdr:col>
      <xdr:colOff>177800</xdr:colOff>
      <xdr:row>61</xdr:row>
      <xdr:rowOff>5080</xdr:rowOff>
    </xdr:to>
    <xdr:sp macro="" textlink="">
      <xdr:nvSpPr>
        <xdr:cNvPr id="647" name="楕円 646">
          <a:extLst>
            <a:ext uri="{FF2B5EF4-FFF2-40B4-BE49-F238E27FC236}">
              <a16:creationId xmlns:a16="http://schemas.microsoft.com/office/drawing/2014/main" id="{805D93F3-11CF-4009-843A-BDF9D078C880}"/>
            </a:ext>
          </a:extLst>
        </xdr:cNvPr>
        <xdr:cNvSpPr/>
      </xdr:nvSpPr>
      <xdr:spPr>
        <a:xfrm>
          <a:off x="16268700" y="1036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53357</xdr:rowOff>
    </xdr:from>
    <xdr:ext cx="405111" cy="259045"/>
    <xdr:sp macro="" textlink="">
      <xdr:nvSpPr>
        <xdr:cNvPr id="648" name="【学校施設】&#10;有形固定資産減価償却率該当値テキスト">
          <a:extLst>
            <a:ext uri="{FF2B5EF4-FFF2-40B4-BE49-F238E27FC236}">
              <a16:creationId xmlns:a16="http://schemas.microsoft.com/office/drawing/2014/main" id="{C869C738-DE82-4927-A7A1-4E373CE0992D}"/>
            </a:ext>
          </a:extLst>
        </xdr:cNvPr>
        <xdr:cNvSpPr txBox="1"/>
      </xdr:nvSpPr>
      <xdr:spPr>
        <a:xfrm>
          <a:off x="16357600" y="10340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74930</xdr:rowOff>
    </xdr:from>
    <xdr:to>
      <xdr:col>81</xdr:col>
      <xdr:colOff>101600</xdr:colOff>
      <xdr:row>61</xdr:row>
      <xdr:rowOff>5080</xdr:rowOff>
    </xdr:to>
    <xdr:sp macro="" textlink="">
      <xdr:nvSpPr>
        <xdr:cNvPr id="649" name="楕円 648">
          <a:extLst>
            <a:ext uri="{FF2B5EF4-FFF2-40B4-BE49-F238E27FC236}">
              <a16:creationId xmlns:a16="http://schemas.microsoft.com/office/drawing/2014/main" id="{1F435A02-D2CD-4AB0-AFE1-5AC99EBE8568}"/>
            </a:ext>
          </a:extLst>
        </xdr:cNvPr>
        <xdr:cNvSpPr/>
      </xdr:nvSpPr>
      <xdr:spPr>
        <a:xfrm>
          <a:off x="15430500" y="1036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125730</xdr:rowOff>
    </xdr:from>
    <xdr:to>
      <xdr:col>85</xdr:col>
      <xdr:colOff>127000</xdr:colOff>
      <xdr:row>60</xdr:row>
      <xdr:rowOff>125730</xdr:rowOff>
    </xdr:to>
    <xdr:cxnSp macro="">
      <xdr:nvCxnSpPr>
        <xdr:cNvPr id="650" name="直線コネクタ 649">
          <a:extLst>
            <a:ext uri="{FF2B5EF4-FFF2-40B4-BE49-F238E27FC236}">
              <a16:creationId xmlns:a16="http://schemas.microsoft.com/office/drawing/2014/main" id="{4A568578-01A1-412F-86C8-D682CBCD58AD}"/>
            </a:ext>
          </a:extLst>
        </xdr:cNvPr>
        <xdr:cNvCxnSpPr/>
      </xdr:nvCxnSpPr>
      <xdr:spPr>
        <a:xfrm>
          <a:off x="15481300" y="1041273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21590</xdr:rowOff>
    </xdr:from>
    <xdr:to>
      <xdr:col>76</xdr:col>
      <xdr:colOff>165100</xdr:colOff>
      <xdr:row>60</xdr:row>
      <xdr:rowOff>123190</xdr:rowOff>
    </xdr:to>
    <xdr:sp macro="" textlink="">
      <xdr:nvSpPr>
        <xdr:cNvPr id="651" name="楕円 650">
          <a:extLst>
            <a:ext uri="{FF2B5EF4-FFF2-40B4-BE49-F238E27FC236}">
              <a16:creationId xmlns:a16="http://schemas.microsoft.com/office/drawing/2014/main" id="{62AD3F48-9823-448B-9AAB-539180E1950C}"/>
            </a:ext>
          </a:extLst>
        </xdr:cNvPr>
        <xdr:cNvSpPr/>
      </xdr:nvSpPr>
      <xdr:spPr>
        <a:xfrm>
          <a:off x="14541500" y="10308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72390</xdr:rowOff>
    </xdr:from>
    <xdr:to>
      <xdr:col>81</xdr:col>
      <xdr:colOff>50800</xdr:colOff>
      <xdr:row>60</xdr:row>
      <xdr:rowOff>125730</xdr:rowOff>
    </xdr:to>
    <xdr:cxnSp macro="">
      <xdr:nvCxnSpPr>
        <xdr:cNvPr id="652" name="直線コネクタ 651">
          <a:extLst>
            <a:ext uri="{FF2B5EF4-FFF2-40B4-BE49-F238E27FC236}">
              <a16:creationId xmlns:a16="http://schemas.microsoft.com/office/drawing/2014/main" id="{93E49ED0-2BEE-4F34-A994-80AE2B7AFCD8}"/>
            </a:ext>
          </a:extLst>
        </xdr:cNvPr>
        <xdr:cNvCxnSpPr/>
      </xdr:nvCxnSpPr>
      <xdr:spPr>
        <a:xfrm>
          <a:off x="14592300" y="1035939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10160</xdr:rowOff>
    </xdr:from>
    <xdr:to>
      <xdr:col>72</xdr:col>
      <xdr:colOff>38100</xdr:colOff>
      <xdr:row>60</xdr:row>
      <xdr:rowOff>111760</xdr:rowOff>
    </xdr:to>
    <xdr:sp macro="" textlink="">
      <xdr:nvSpPr>
        <xdr:cNvPr id="653" name="楕円 652">
          <a:extLst>
            <a:ext uri="{FF2B5EF4-FFF2-40B4-BE49-F238E27FC236}">
              <a16:creationId xmlns:a16="http://schemas.microsoft.com/office/drawing/2014/main" id="{8B773121-D044-47BC-BDF4-9B49D7A42352}"/>
            </a:ext>
          </a:extLst>
        </xdr:cNvPr>
        <xdr:cNvSpPr/>
      </xdr:nvSpPr>
      <xdr:spPr>
        <a:xfrm>
          <a:off x="13652500" y="10297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60960</xdr:rowOff>
    </xdr:from>
    <xdr:to>
      <xdr:col>76</xdr:col>
      <xdr:colOff>114300</xdr:colOff>
      <xdr:row>60</xdr:row>
      <xdr:rowOff>72390</xdr:rowOff>
    </xdr:to>
    <xdr:cxnSp macro="">
      <xdr:nvCxnSpPr>
        <xdr:cNvPr id="654" name="直線コネクタ 653">
          <a:extLst>
            <a:ext uri="{FF2B5EF4-FFF2-40B4-BE49-F238E27FC236}">
              <a16:creationId xmlns:a16="http://schemas.microsoft.com/office/drawing/2014/main" id="{F671C482-4993-4C8A-B5BA-16429003856C}"/>
            </a:ext>
          </a:extLst>
        </xdr:cNvPr>
        <xdr:cNvCxnSpPr/>
      </xdr:nvCxnSpPr>
      <xdr:spPr>
        <a:xfrm>
          <a:off x="13703300" y="1034796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132080</xdr:rowOff>
    </xdr:from>
    <xdr:to>
      <xdr:col>67</xdr:col>
      <xdr:colOff>101600</xdr:colOff>
      <xdr:row>60</xdr:row>
      <xdr:rowOff>62230</xdr:rowOff>
    </xdr:to>
    <xdr:sp macro="" textlink="">
      <xdr:nvSpPr>
        <xdr:cNvPr id="655" name="楕円 654">
          <a:extLst>
            <a:ext uri="{FF2B5EF4-FFF2-40B4-BE49-F238E27FC236}">
              <a16:creationId xmlns:a16="http://schemas.microsoft.com/office/drawing/2014/main" id="{FDEB75B1-6F83-4D42-B8BB-79969336D5D4}"/>
            </a:ext>
          </a:extLst>
        </xdr:cNvPr>
        <xdr:cNvSpPr/>
      </xdr:nvSpPr>
      <xdr:spPr>
        <a:xfrm>
          <a:off x="12763500" y="1024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60</xdr:row>
      <xdr:rowOff>11430</xdr:rowOff>
    </xdr:from>
    <xdr:to>
      <xdr:col>71</xdr:col>
      <xdr:colOff>177800</xdr:colOff>
      <xdr:row>60</xdr:row>
      <xdr:rowOff>60960</xdr:rowOff>
    </xdr:to>
    <xdr:cxnSp macro="">
      <xdr:nvCxnSpPr>
        <xdr:cNvPr id="656" name="直線コネクタ 655">
          <a:extLst>
            <a:ext uri="{FF2B5EF4-FFF2-40B4-BE49-F238E27FC236}">
              <a16:creationId xmlns:a16="http://schemas.microsoft.com/office/drawing/2014/main" id="{6EEEEE89-6AC2-49A6-8184-4BA041CB18B1}"/>
            </a:ext>
          </a:extLst>
        </xdr:cNvPr>
        <xdr:cNvCxnSpPr/>
      </xdr:nvCxnSpPr>
      <xdr:spPr>
        <a:xfrm>
          <a:off x="12814300" y="10298430"/>
          <a:ext cx="8890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143527</xdr:rowOff>
    </xdr:from>
    <xdr:ext cx="405111" cy="259045"/>
    <xdr:sp macro="" textlink="">
      <xdr:nvSpPr>
        <xdr:cNvPr id="657" name="n_1aveValue【学校施設】&#10;有形固定資産減価償却率">
          <a:extLst>
            <a:ext uri="{FF2B5EF4-FFF2-40B4-BE49-F238E27FC236}">
              <a16:creationId xmlns:a16="http://schemas.microsoft.com/office/drawing/2014/main" id="{1E404A59-2741-4FCC-984E-8CC13358480D}"/>
            </a:ext>
          </a:extLst>
        </xdr:cNvPr>
        <xdr:cNvSpPr txBox="1"/>
      </xdr:nvSpPr>
      <xdr:spPr>
        <a:xfrm>
          <a:off x="15266044" y="10087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122572</xdr:rowOff>
    </xdr:from>
    <xdr:ext cx="405111" cy="259045"/>
    <xdr:sp macro="" textlink="">
      <xdr:nvSpPr>
        <xdr:cNvPr id="658" name="n_2aveValue【学校施設】&#10;有形固定資産減価償却率">
          <a:extLst>
            <a:ext uri="{FF2B5EF4-FFF2-40B4-BE49-F238E27FC236}">
              <a16:creationId xmlns:a16="http://schemas.microsoft.com/office/drawing/2014/main" id="{B5222D79-0785-4CBE-9976-C9FEE9548B0D}"/>
            </a:ext>
          </a:extLst>
        </xdr:cNvPr>
        <xdr:cNvSpPr txBox="1"/>
      </xdr:nvSpPr>
      <xdr:spPr>
        <a:xfrm>
          <a:off x="14389744" y="10066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116857</xdr:rowOff>
    </xdr:from>
    <xdr:ext cx="405111" cy="259045"/>
    <xdr:sp macro="" textlink="">
      <xdr:nvSpPr>
        <xdr:cNvPr id="659" name="n_3aveValue【学校施設】&#10;有形固定資産減価償却率">
          <a:extLst>
            <a:ext uri="{FF2B5EF4-FFF2-40B4-BE49-F238E27FC236}">
              <a16:creationId xmlns:a16="http://schemas.microsoft.com/office/drawing/2014/main" id="{FD346FB0-4294-4C34-BF65-858E2ACE2EE8}"/>
            </a:ext>
          </a:extLst>
        </xdr:cNvPr>
        <xdr:cNvSpPr txBox="1"/>
      </xdr:nvSpPr>
      <xdr:spPr>
        <a:xfrm>
          <a:off x="13500744" y="10060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53357</xdr:rowOff>
    </xdr:from>
    <xdr:ext cx="405111" cy="259045"/>
    <xdr:sp macro="" textlink="">
      <xdr:nvSpPr>
        <xdr:cNvPr id="660" name="n_4aveValue【学校施設】&#10;有形固定資産減価償却率">
          <a:extLst>
            <a:ext uri="{FF2B5EF4-FFF2-40B4-BE49-F238E27FC236}">
              <a16:creationId xmlns:a16="http://schemas.microsoft.com/office/drawing/2014/main" id="{61B328F0-A631-4E14-A69A-EB11C9E71889}"/>
            </a:ext>
          </a:extLst>
        </xdr:cNvPr>
        <xdr:cNvSpPr txBox="1"/>
      </xdr:nvSpPr>
      <xdr:spPr>
        <a:xfrm>
          <a:off x="12611744" y="10340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60</xdr:row>
      <xdr:rowOff>167657</xdr:rowOff>
    </xdr:from>
    <xdr:ext cx="405111" cy="259045"/>
    <xdr:sp macro="" textlink="">
      <xdr:nvSpPr>
        <xdr:cNvPr id="661" name="n_1mainValue【学校施設】&#10;有形固定資産減価償却率">
          <a:extLst>
            <a:ext uri="{FF2B5EF4-FFF2-40B4-BE49-F238E27FC236}">
              <a16:creationId xmlns:a16="http://schemas.microsoft.com/office/drawing/2014/main" id="{F5B438A3-0512-492B-B33B-C9BBC7493DA0}"/>
            </a:ext>
          </a:extLst>
        </xdr:cNvPr>
        <xdr:cNvSpPr txBox="1"/>
      </xdr:nvSpPr>
      <xdr:spPr>
        <a:xfrm>
          <a:off x="15266044" y="10454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114317</xdr:rowOff>
    </xdr:from>
    <xdr:ext cx="405111" cy="259045"/>
    <xdr:sp macro="" textlink="">
      <xdr:nvSpPr>
        <xdr:cNvPr id="662" name="n_2mainValue【学校施設】&#10;有形固定資産減価償却率">
          <a:extLst>
            <a:ext uri="{FF2B5EF4-FFF2-40B4-BE49-F238E27FC236}">
              <a16:creationId xmlns:a16="http://schemas.microsoft.com/office/drawing/2014/main" id="{7BD3657D-3833-4B1B-B861-CE4DE0F1FEB9}"/>
            </a:ext>
          </a:extLst>
        </xdr:cNvPr>
        <xdr:cNvSpPr txBox="1"/>
      </xdr:nvSpPr>
      <xdr:spPr>
        <a:xfrm>
          <a:off x="14389744" y="104013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102887</xdr:rowOff>
    </xdr:from>
    <xdr:ext cx="405111" cy="259045"/>
    <xdr:sp macro="" textlink="">
      <xdr:nvSpPr>
        <xdr:cNvPr id="663" name="n_3mainValue【学校施設】&#10;有形固定資産減価償却率">
          <a:extLst>
            <a:ext uri="{FF2B5EF4-FFF2-40B4-BE49-F238E27FC236}">
              <a16:creationId xmlns:a16="http://schemas.microsoft.com/office/drawing/2014/main" id="{5F7CAA9B-55CC-4C48-B1AB-71725ADCE1EC}"/>
            </a:ext>
          </a:extLst>
        </xdr:cNvPr>
        <xdr:cNvSpPr txBox="1"/>
      </xdr:nvSpPr>
      <xdr:spPr>
        <a:xfrm>
          <a:off x="13500744" y="103898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78757</xdr:rowOff>
    </xdr:from>
    <xdr:ext cx="405111" cy="259045"/>
    <xdr:sp macro="" textlink="">
      <xdr:nvSpPr>
        <xdr:cNvPr id="664" name="n_4mainValue【学校施設】&#10;有形固定資産減価償却率">
          <a:extLst>
            <a:ext uri="{FF2B5EF4-FFF2-40B4-BE49-F238E27FC236}">
              <a16:creationId xmlns:a16="http://schemas.microsoft.com/office/drawing/2014/main" id="{A89BB589-2D2C-4E57-8764-F7369D5D080D}"/>
            </a:ext>
          </a:extLst>
        </xdr:cNvPr>
        <xdr:cNvSpPr txBox="1"/>
      </xdr:nvSpPr>
      <xdr:spPr>
        <a:xfrm>
          <a:off x="12611744" y="10022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5" name="正方形/長方形 664">
          <a:extLst>
            <a:ext uri="{FF2B5EF4-FFF2-40B4-BE49-F238E27FC236}">
              <a16:creationId xmlns:a16="http://schemas.microsoft.com/office/drawing/2014/main" id="{6D0C6A44-743F-442D-87A8-974178643C03}"/>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6" name="正方形/長方形 665">
          <a:extLst>
            <a:ext uri="{FF2B5EF4-FFF2-40B4-BE49-F238E27FC236}">
              <a16:creationId xmlns:a16="http://schemas.microsoft.com/office/drawing/2014/main" id="{2E0A5CA1-33F2-4948-AE6C-B21F04055763}"/>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7" name="正方形/長方形 666">
          <a:extLst>
            <a:ext uri="{FF2B5EF4-FFF2-40B4-BE49-F238E27FC236}">
              <a16:creationId xmlns:a16="http://schemas.microsoft.com/office/drawing/2014/main" id="{4B57BC92-76DB-4F66-A269-574C12799F3B}"/>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68" name="正方形/長方形 667">
          <a:extLst>
            <a:ext uri="{FF2B5EF4-FFF2-40B4-BE49-F238E27FC236}">
              <a16:creationId xmlns:a16="http://schemas.microsoft.com/office/drawing/2014/main" id="{91668E31-08E9-4360-95A8-D76BFD7B13C6}"/>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69" name="正方形/長方形 668">
          <a:extLst>
            <a:ext uri="{FF2B5EF4-FFF2-40B4-BE49-F238E27FC236}">
              <a16:creationId xmlns:a16="http://schemas.microsoft.com/office/drawing/2014/main" id="{E2DB960A-866A-45D2-B564-5D4BA3DCB5C8}"/>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0" name="正方形/長方形 669">
          <a:extLst>
            <a:ext uri="{FF2B5EF4-FFF2-40B4-BE49-F238E27FC236}">
              <a16:creationId xmlns:a16="http://schemas.microsoft.com/office/drawing/2014/main" id="{8C9EE942-0BE2-459F-A1A1-E82B9EACF669}"/>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1" name="正方形/長方形 670">
          <a:extLst>
            <a:ext uri="{FF2B5EF4-FFF2-40B4-BE49-F238E27FC236}">
              <a16:creationId xmlns:a16="http://schemas.microsoft.com/office/drawing/2014/main" id="{08DEF059-03B1-45D4-B684-D6ED93CBA39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2" name="正方形/長方形 671">
          <a:extLst>
            <a:ext uri="{FF2B5EF4-FFF2-40B4-BE49-F238E27FC236}">
              <a16:creationId xmlns:a16="http://schemas.microsoft.com/office/drawing/2014/main" id="{BDDEBAD0-2F5B-4198-ADE1-E287706121BC}"/>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3" name="テキスト ボックス 672">
          <a:extLst>
            <a:ext uri="{FF2B5EF4-FFF2-40B4-BE49-F238E27FC236}">
              <a16:creationId xmlns:a16="http://schemas.microsoft.com/office/drawing/2014/main" id="{02C7B50B-D7BA-4058-9D41-5081AD8459C1}"/>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4" name="直線コネクタ 673">
          <a:extLst>
            <a:ext uri="{FF2B5EF4-FFF2-40B4-BE49-F238E27FC236}">
              <a16:creationId xmlns:a16="http://schemas.microsoft.com/office/drawing/2014/main" id="{2F8E4744-D81B-419C-92DF-06547C0074FF}"/>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675" name="直線コネクタ 674">
          <a:extLst>
            <a:ext uri="{FF2B5EF4-FFF2-40B4-BE49-F238E27FC236}">
              <a16:creationId xmlns:a16="http://schemas.microsoft.com/office/drawing/2014/main" id="{8E55DD9F-4FC9-4745-9D08-34A59AD1427A}"/>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676" name="テキスト ボックス 675">
          <a:extLst>
            <a:ext uri="{FF2B5EF4-FFF2-40B4-BE49-F238E27FC236}">
              <a16:creationId xmlns:a16="http://schemas.microsoft.com/office/drawing/2014/main" id="{313F746C-20C2-4C1A-91E2-3AB8B9D2E6FB}"/>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77" name="直線コネクタ 676">
          <a:extLst>
            <a:ext uri="{FF2B5EF4-FFF2-40B4-BE49-F238E27FC236}">
              <a16:creationId xmlns:a16="http://schemas.microsoft.com/office/drawing/2014/main" id="{AE75AB85-34C1-48F2-872B-1EEFC2D229B6}"/>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678" name="テキスト ボックス 677">
          <a:extLst>
            <a:ext uri="{FF2B5EF4-FFF2-40B4-BE49-F238E27FC236}">
              <a16:creationId xmlns:a16="http://schemas.microsoft.com/office/drawing/2014/main" id="{EC0496DC-1096-4BF3-9233-46563049B3BF}"/>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79" name="直線コネクタ 678">
          <a:extLst>
            <a:ext uri="{FF2B5EF4-FFF2-40B4-BE49-F238E27FC236}">
              <a16:creationId xmlns:a16="http://schemas.microsoft.com/office/drawing/2014/main" id="{18D1EFEF-B420-4BC4-B3A5-F8A234B9AA83}"/>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59</xdr:row>
      <xdr:rowOff>29227</xdr:rowOff>
    </xdr:from>
    <xdr:ext cx="531299" cy="259045"/>
    <xdr:sp macro="" textlink="">
      <xdr:nvSpPr>
        <xdr:cNvPr id="680" name="テキスト ボックス 679">
          <a:extLst>
            <a:ext uri="{FF2B5EF4-FFF2-40B4-BE49-F238E27FC236}">
              <a16:creationId xmlns:a16="http://schemas.microsoft.com/office/drawing/2014/main" id="{6A1C5D91-34E6-4474-9DC7-E5854ADB0077}"/>
            </a:ext>
          </a:extLst>
        </xdr:cNvPr>
        <xdr:cNvSpPr txBox="1"/>
      </xdr:nvSpPr>
      <xdr:spPr>
        <a:xfrm>
          <a:off x="1775670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81" name="直線コネクタ 680">
          <a:extLst>
            <a:ext uri="{FF2B5EF4-FFF2-40B4-BE49-F238E27FC236}">
              <a16:creationId xmlns:a16="http://schemas.microsoft.com/office/drawing/2014/main" id="{AFB59B6B-FF88-404D-A89B-460C7E83782B}"/>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162577</xdr:rowOff>
    </xdr:from>
    <xdr:ext cx="531299" cy="259045"/>
    <xdr:sp macro="" textlink="">
      <xdr:nvSpPr>
        <xdr:cNvPr id="682" name="テキスト ボックス 681">
          <a:extLst>
            <a:ext uri="{FF2B5EF4-FFF2-40B4-BE49-F238E27FC236}">
              <a16:creationId xmlns:a16="http://schemas.microsoft.com/office/drawing/2014/main" id="{086B14BA-FBF6-4272-A558-FC3D19938EB7}"/>
            </a:ext>
          </a:extLst>
        </xdr:cNvPr>
        <xdr:cNvSpPr txBox="1"/>
      </xdr:nvSpPr>
      <xdr:spPr>
        <a:xfrm>
          <a:off x="17756701" y="976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83" name="直線コネクタ 682">
          <a:extLst>
            <a:ext uri="{FF2B5EF4-FFF2-40B4-BE49-F238E27FC236}">
              <a16:creationId xmlns:a16="http://schemas.microsoft.com/office/drawing/2014/main" id="{D612A6A9-85AB-4D55-B3B9-3D272FFB28F7}"/>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684" name="テキスト ボックス 683">
          <a:extLst>
            <a:ext uri="{FF2B5EF4-FFF2-40B4-BE49-F238E27FC236}">
              <a16:creationId xmlns:a16="http://schemas.microsoft.com/office/drawing/2014/main" id="{DE4D3551-F930-4E53-922F-ADA89554FD7C}"/>
            </a:ext>
          </a:extLst>
        </xdr:cNvPr>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5" name="直線コネクタ 684">
          <a:extLst>
            <a:ext uri="{FF2B5EF4-FFF2-40B4-BE49-F238E27FC236}">
              <a16:creationId xmlns:a16="http://schemas.microsoft.com/office/drawing/2014/main" id="{5038BD55-F0B3-488F-81A9-4684D7173C2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86" name="テキスト ボックス 685">
          <a:extLst>
            <a:ext uri="{FF2B5EF4-FFF2-40B4-BE49-F238E27FC236}">
              <a16:creationId xmlns:a16="http://schemas.microsoft.com/office/drawing/2014/main" id="{E896C224-80FE-4D2B-AE76-E92CA7E83771}"/>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7" name="【学校施設】&#10;一人当たり面積グラフ枠">
          <a:extLst>
            <a:ext uri="{FF2B5EF4-FFF2-40B4-BE49-F238E27FC236}">
              <a16:creationId xmlns:a16="http://schemas.microsoft.com/office/drawing/2014/main" id="{9D2FB492-A31C-402C-B502-1A8F6D4E2C58}"/>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125502</xdr:rowOff>
    </xdr:from>
    <xdr:to>
      <xdr:col>116</xdr:col>
      <xdr:colOff>62864</xdr:colOff>
      <xdr:row>63</xdr:row>
      <xdr:rowOff>129311</xdr:rowOff>
    </xdr:to>
    <xdr:cxnSp macro="">
      <xdr:nvCxnSpPr>
        <xdr:cNvPr id="688" name="直線コネクタ 687">
          <a:extLst>
            <a:ext uri="{FF2B5EF4-FFF2-40B4-BE49-F238E27FC236}">
              <a16:creationId xmlns:a16="http://schemas.microsoft.com/office/drawing/2014/main" id="{CB3B21F1-3F28-4058-8F90-21E057E9966A}"/>
            </a:ext>
          </a:extLst>
        </xdr:cNvPr>
        <xdr:cNvCxnSpPr/>
      </xdr:nvCxnSpPr>
      <xdr:spPr>
        <a:xfrm flipV="1">
          <a:off x="22160864" y="9555252"/>
          <a:ext cx="0" cy="13754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133138</xdr:rowOff>
    </xdr:from>
    <xdr:ext cx="469744" cy="259045"/>
    <xdr:sp macro="" textlink="">
      <xdr:nvSpPr>
        <xdr:cNvPr id="689" name="【学校施設】&#10;一人当たり面積最小値テキスト">
          <a:extLst>
            <a:ext uri="{FF2B5EF4-FFF2-40B4-BE49-F238E27FC236}">
              <a16:creationId xmlns:a16="http://schemas.microsoft.com/office/drawing/2014/main" id="{4077BA76-027D-4F0C-AFB7-E254946B8375}"/>
            </a:ext>
          </a:extLst>
        </xdr:cNvPr>
        <xdr:cNvSpPr txBox="1"/>
      </xdr:nvSpPr>
      <xdr:spPr>
        <a:xfrm>
          <a:off x="22199600" y="109344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129311</xdr:rowOff>
    </xdr:from>
    <xdr:to>
      <xdr:col>116</xdr:col>
      <xdr:colOff>152400</xdr:colOff>
      <xdr:row>63</xdr:row>
      <xdr:rowOff>129311</xdr:rowOff>
    </xdr:to>
    <xdr:cxnSp macro="">
      <xdr:nvCxnSpPr>
        <xdr:cNvPr id="690" name="直線コネクタ 689">
          <a:extLst>
            <a:ext uri="{FF2B5EF4-FFF2-40B4-BE49-F238E27FC236}">
              <a16:creationId xmlns:a16="http://schemas.microsoft.com/office/drawing/2014/main" id="{99BD6D2E-3D55-4463-9E3D-9BD4D1DA7894}"/>
            </a:ext>
          </a:extLst>
        </xdr:cNvPr>
        <xdr:cNvCxnSpPr/>
      </xdr:nvCxnSpPr>
      <xdr:spPr>
        <a:xfrm>
          <a:off x="22072600" y="109306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72179</xdr:rowOff>
    </xdr:from>
    <xdr:ext cx="534377" cy="259045"/>
    <xdr:sp macro="" textlink="">
      <xdr:nvSpPr>
        <xdr:cNvPr id="691" name="【学校施設】&#10;一人当たり面積最大値テキスト">
          <a:extLst>
            <a:ext uri="{FF2B5EF4-FFF2-40B4-BE49-F238E27FC236}">
              <a16:creationId xmlns:a16="http://schemas.microsoft.com/office/drawing/2014/main" id="{C7F74D09-3197-4FC7-9543-4570367809B3}"/>
            </a:ext>
          </a:extLst>
        </xdr:cNvPr>
        <xdr:cNvSpPr txBox="1"/>
      </xdr:nvSpPr>
      <xdr:spPr>
        <a:xfrm>
          <a:off x="22199600" y="9330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125502</xdr:rowOff>
    </xdr:from>
    <xdr:to>
      <xdr:col>116</xdr:col>
      <xdr:colOff>152400</xdr:colOff>
      <xdr:row>55</xdr:row>
      <xdr:rowOff>125502</xdr:rowOff>
    </xdr:to>
    <xdr:cxnSp macro="">
      <xdr:nvCxnSpPr>
        <xdr:cNvPr id="692" name="直線コネクタ 691">
          <a:extLst>
            <a:ext uri="{FF2B5EF4-FFF2-40B4-BE49-F238E27FC236}">
              <a16:creationId xmlns:a16="http://schemas.microsoft.com/office/drawing/2014/main" id="{DDFD2976-5070-4CD1-8348-7C6B12C24BA6}"/>
            </a:ext>
          </a:extLst>
        </xdr:cNvPr>
        <xdr:cNvCxnSpPr/>
      </xdr:nvCxnSpPr>
      <xdr:spPr>
        <a:xfrm>
          <a:off x="22072600" y="95552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112209</xdr:rowOff>
    </xdr:from>
    <xdr:ext cx="469744" cy="259045"/>
    <xdr:sp macro="" textlink="">
      <xdr:nvSpPr>
        <xdr:cNvPr id="693" name="【学校施設】&#10;一人当たり面積平均値テキスト">
          <a:extLst>
            <a:ext uri="{FF2B5EF4-FFF2-40B4-BE49-F238E27FC236}">
              <a16:creationId xmlns:a16="http://schemas.microsoft.com/office/drawing/2014/main" id="{2458DF51-D939-46E0-8509-F8BE43B014EE}"/>
            </a:ext>
          </a:extLst>
        </xdr:cNvPr>
        <xdr:cNvSpPr txBox="1"/>
      </xdr:nvSpPr>
      <xdr:spPr>
        <a:xfrm>
          <a:off x="22199600" y="1057065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89332</xdr:rowOff>
    </xdr:from>
    <xdr:to>
      <xdr:col>116</xdr:col>
      <xdr:colOff>114300</xdr:colOff>
      <xdr:row>63</xdr:row>
      <xdr:rowOff>19482</xdr:rowOff>
    </xdr:to>
    <xdr:sp macro="" textlink="">
      <xdr:nvSpPr>
        <xdr:cNvPr id="694" name="フローチャート: 判断 693">
          <a:extLst>
            <a:ext uri="{FF2B5EF4-FFF2-40B4-BE49-F238E27FC236}">
              <a16:creationId xmlns:a16="http://schemas.microsoft.com/office/drawing/2014/main" id="{A0D08F8F-3A60-44AE-8724-CFD3E81E18D2}"/>
            </a:ext>
          </a:extLst>
        </xdr:cNvPr>
        <xdr:cNvSpPr/>
      </xdr:nvSpPr>
      <xdr:spPr>
        <a:xfrm>
          <a:off x="22110700" y="10719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95199</xdr:rowOff>
    </xdr:from>
    <xdr:to>
      <xdr:col>112</xdr:col>
      <xdr:colOff>38100</xdr:colOff>
      <xdr:row>63</xdr:row>
      <xdr:rowOff>25349</xdr:rowOff>
    </xdr:to>
    <xdr:sp macro="" textlink="">
      <xdr:nvSpPr>
        <xdr:cNvPr id="695" name="フローチャート: 判断 694">
          <a:extLst>
            <a:ext uri="{FF2B5EF4-FFF2-40B4-BE49-F238E27FC236}">
              <a16:creationId xmlns:a16="http://schemas.microsoft.com/office/drawing/2014/main" id="{42D04F3D-1DB8-46A9-8EEF-EFE186D06410}"/>
            </a:ext>
          </a:extLst>
        </xdr:cNvPr>
        <xdr:cNvSpPr/>
      </xdr:nvSpPr>
      <xdr:spPr>
        <a:xfrm>
          <a:off x="21272500" y="10725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104953</xdr:rowOff>
    </xdr:from>
    <xdr:to>
      <xdr:col>107</xdr:col>
      <xdr:colOff>101600</xdr:colOff>
      <xdr:row>63</xdr:row>
      <xdr:rowOff>35103</xdr:rowOff>
    </xdr:to>
    <xdr:sp macro="" textlink="">
      <xdr:nvSpPr>
        <xdr:cNvPr id="696" name="フローチャート: 判断 695">
          <a:extLst>
            <a:ext uri="{FF2B5EF4-FFF2-40B4-BE49-F238E27FC236}">
              <a16:creationId xmlns:a16="http://schemas.microsoft.com/office/drawing/2014/main" id="{6D6CC78E-957D-4942-A4A9-8C89E8FFBFED}"/>
            </a:ext>
          </a:extLst>
        </xdr:cNvPr>
        <xdr:cNvSpPr/>
      </xdr:nvSpPr>
      <xdr:spPr>
        <a:xfrm>
          <a:off x="20383500" y="10734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113487</xdr:rowOff>
    </xdr:from>
    <xdr:to>
      <xdr:col>102</xdr:col>
      <xdr:colOff>165100</xdr:colOff>
      <xdr:row>63</xdr:row>
      <xdr:rowOff>43637</xdr:rowOff>
    </xdr:to>
    <xdr:sp macro="" textlink="">
      <xdr:nvSpPr>
        <xdr:cNvPr id="697" name="フローチャート: 判断 696">
          <a:extLst>
            <a:ext uri="{FF2B5EF4-FFF2-40B4-BE49-F238E27FC236}">
              <a16:creationId xmlns:a16="http://schemas.microsoft.com/office/drawing/2014/main" id="{CDDF05F0-E3EF-4FF5-918B-E3C410C28970}"/>
            </a:ext>
          </a:extLst>
        </xdr:cNvPr>
        <xdr:cNvSpPr/>
      </xdr:nvSpPr>
      <xdr:spPr>
        <a:xfrm>
          <a:off x="19494500" y="10743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119431</xdr:rowOff>
    </xdr:from>
    <xdr:to>
      <xdr:col>98</xdr:col>
      <xdr:colOff>38100</xdr:colOff>
      <xdr:row>63</xdr:row>
      <xdr:rowOff>49581</xdr:rowOff>
    </xdr:to>
    <xdr:sp macro="" textlink="">
      <xdr:nvSpPr>
        <xdr:cNvPr id="698" name="フローチャート: 判断 697">
          <a:extLst>
            <a:ext uri="{FF2B5EF4-FFF2-40B4-BE49-F238E27FC236}">
              <a16:creationId xmlns:a16="http://schemas.microsoft.com/office/drawing/2014/main" id="{0CF2EA80-6FE6-4C5C-ACB6-8484BA6F36B8}"/>
            </a:ext>
          </a:extLst>
        </xdr:cNvPr>
        <xdr:cNvSpPr/>
      </xdr:nvSpPr>
      <xdr:spPr>
        <a:xfrm>
          <a:off x="18605500" y="10749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99" name="テキスト ボックス 698">
          <a:extLst>
            <a:ext uri="{FF2B5EF4-FFF2-40B4-BE49-F238E27FC236}">
              <a16:creationId xmlns:a16="http://schemas.microsoft.com/office/drawing/2014/main" id="{A7B1511A-2F2D-4651-ADCB-31DA225221A1}"/>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0" name="テキスト ボックス 699">
          <a:extLst>
            <a:ext uri="{FF2B5EF4-FFF2-40B4-BE49-F238E27FC236}">
              <a16:creationId xmlns:a16="http://schemas.microsoft.com/office/drawing/2014/main" id="{7BFCB31A-E176-49A5-8846-8AC6D7F6F201}"/>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1" name="テキスト ボックス 700">
          <a:extLst>
            <a:ext uri="{FF2B5EF4-FFF2-40B4-BE49-F238E27FC236}">
              <a16:creationId xmlns:a16="http://schemas.microsoft.com/office/drawing/2014/main" id="{C12AB6ED-AA3D-48E6-BEBE-1F105AF12087}"/>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2" name="テキスト ボックス 701">
          <a:extLst>
            <a:ext uri="{FF2B5EF4-FFF2-40B4-BE49-F238E27FC236}">
              <a16:creationId xmlns:a16="http://schemas.microsoft.com/office/drawing/2014/main" id="{B100A1A8-4A24-46B5-BD5C-E5C26B367955}"/>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3" name="テキスト ボックス 702">
          <a:extLst>
            <a:ext uri="{FF2B5EF4-FFF2-40B4-BE49-F238E27FC236}">
              <a16:creationId xmlns:a16="http://schemas.microsoft.com/office/drawing/2014/main" id="{1175D875-B233-49CF-AE0C-0AC12B5B7D1D}"/>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131470</xdr:rowOff>
    </xdr:from>
    <xdr:to>
      <xdr:col>116</xdr:col>
      <xdr:colOff>114300</xdr:colOff>
      <xdr:row>63</xdr:row>
      <xdr:rowOff>61620</xdr:rowOff>
    </xdr:to>
    <xdr:sp macro="" textlink="">
      <xdr:nvSpPr>
        <xdr:cNvPr id="704" name="楕円 703">
          <a:extLst>
            <a:ext uri="{FF2B5EF4-FFF2-40B4-BE49-F238E27FC236}">
              <a16:creationId xmlns:a16="http://schemas.microsoft.com/office/drawing/2014/main" id="{BA7A3D06-2C51-4EC2-A644-A3A742367471}"/>
            </a:ext>
          </a:extLst>
        </xdr:cNvPr>
        <xdr:cNvSpPr/>
      </xdr:nvSpPr>
      <xdr:spPr>
        <a:xfrm>
          <a:off x="22110700" y="1076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67758</xdr:rowOff>
    </xdr:from>
    <xdr:ext cx="469744" cy="259045"/>
    <xdr:sp macro="" textlink="">
      <xdr:nvSpPr>
        <xdr:cNvPr id="705" name="【学校施設】&#10;一人当たり面積該当値テキスト">
          <a:extLst>
            <a:ext uri="{FF2B5EF4-FFF2-40B4-BE49-F238E27FC236}">
              <a16:creationId xmlns:a16="http://schemas.microsoft.com/office/drawing/2014/main" id="{BDB94463-6B03-46F1-9952-2A289EC5238F}"/>
            </a:ext>
          </a:extLst>
        </xdr:cNvPr>
        <xdr:cNvSpPr txBox="1"/>
      </xdr:nvSpPr>
      <xdr:spPr>
        <a:xfrm>
          <a:off x="22199600" y="106976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138176</xdr:rowOff>
    </xdr:from>
    <xdr:to>
      <xdr:col>112</xdr:col>
      <xdr:colOff>38100</xdr:colOff>
      <xdr:row>63</xdr:row>
      <xdr:rowOff>68326</xdr:rowOff>
    </xdr:to>
    <xdr:sp macro="" textlink="">
      <xdr:nvSpPr>
        <xdr:cNvPr id="706" name="楕円 705">
          <a:extLst>
            <a:ext uri="{FF2B5EF4-FFF2-40B4-BE49-F238E27FC236}">
              <a16:creationId xmlns:a16="http://schemas.microsoft.com/office/drawing/2014/main" id="{D6E2AF97-6E93-433F-B76D-40A5FD7E1B72}"/>
            </a:ext>
          </a:extLst>
        </xdr:cNvPr>
        <xdr:cNvSpPr/>
      </xdr:nvSpPr>
      <xdr:spPr>
        <a:xfrm>
          <a:off x="21272500" y="10768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10820</xdr:rowOff>
    </xdr:from>
    <xdr:to>
      <xdr:col>116</xdr:col>
      <xdr:colOff>63500</xdr:colOff>
      <xdr:row>63</xdr:row>
      <xdr:rowOff>17526</xdr:rowOff>
    </xdr:to>
    <xdr:cxnSp macro="">
      <xdr:nvCxnSpPr>
        <xdr:cNvPr id="707" name="直線コネクタ 706">
          <a:extLst>
            <a:ext uri="{FF2B5EF4-FFF2-40B4-BE49-F238E27FC236}">
              <a16:creationId xmlns:a16="http://schemas.microsoft.com/office/drawing/2014/main" id="{4C1F9A84-F01B-4175-B983-F3D313872944}"/>
            </a:ext>
          </a:extLst>
        </xdr:cNvPr>
        <xdr:cNvCxnSpPr/>
      </xdr:nvCxnSpPr>
      <xdr:spPr>
        <a:xfrm flipV="1">
          <a:off x="21323300" y="10812170"/>
          <a:ext cx="838200" cy="6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144349</xdr:rowOff>
    </xdr:from>
    <xdr:to>
      <xdr:col>107</xdr:col>
      <xdr:colOff>101600</xdr:colOff>
      <xdr:row>63</xdr:row>
      <xdr:rowOff>74499</xdr:rowOff>
    </xdr:to>
    <xdr:sp macro="" textlink="">
      <xdr:nvSpPr>
        <xdr:cNvPr id="708" name="楕円 707">
          <a:extLst>
            <a:ext uri="{FF2B5EF4-FFF2-40B4-BE49-F238E27FC236}">
              <a16:creationId xmlns:a16="http://schemas.microsoft.com/office/drawing/2014/main" id="{9787D626-558B-472D-97F9-C4ECEC123EED}"/>
            </a:ext>
          </a:extLst>
        </xdr:cNvPr>
        <xdr:cNvSpPr/>
      </xdr:nvSpPr>
      <xdr:spPr>
        <a:xfrm>
          <a:off x="20383500" y="10774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17526</xdr:rowOff>
    </xdr:from>
    <xdr:to>
      <xdr:col>111</xdr:col>
      <xdr:colOff>177800</xdr:colOff>
      <xdr:row>63</xdr:row>
      <xdr:rowOff>23699</xdr:rowOff>
    </xdr:to>
    <xdr:cxnSp macro="">
      <xdr:nvCxnSpPr>
        <xdr:cNvPr id="709" name="直線コネクタ 708">
          <a:extLst>
            <a:ext uri="{FF2B5EF4-FFF2-40B4-BE49-F238E27FC236}">
              <a16:creationId xmlns:a16="http://schemas.microsoft.com/office/drawing/2014/main" id="{7FDCFDD1-80B9-4CB2-9416-43A712E24B7E}"/>
            </a:ext>
          </a:extLst>
        </xdr:cNvPr>
        <xdr:cNvCxnSpPr/>
      </xdr:nvCxnSpPr>
      <xdr:spPr>
        <a:xfrm flipV="1">
          <a:off x="20434300" y="10818876"/>
          <a:ext cx="889000" cy="6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119431</xdr:rowOff>
    </xdr:from>
    <xdr:to>
      <xdr:col>102</xdr:col>
      <xdr:colOff>165100</xdr:colOff>
      <xdr:row>63</xdr:row>
      <xdr:rowOff>49581</xdr:rowOff>
    </xdr:to>
    <xdr:sp macro="" textlink="">
      <xdr:nvSpPr>
        <xdr:cNvPr id="710" name="楕円 709">
          <a:extLst>
            <a:ext uri="{FF2B5EF4-FFF2-40B4-BE49-F238E27FC236}">
              <a16:creationId xmlns:a16="http://schemas.microsoft.com/office/drawing/2014/main" id="{7DE288FB-54B1-4689-AD75-19E3076648D8}"/>
            </a:ext>
          </a:extLst>
        </xdr:cNvPr>
        <xdr:cNvSpPr/>
      </xdr:nvSpPr>
      <xdr:spPr>
        <a:xfrm>
          <a:off x="19494500" y="10749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170231</xdr:rowOff>
    </xdr:from>
    <xdr:to>
      <xdr:col>107</xdr:col>
      <xdr:colOff>50800</xdr:colOff>
      <xdr:row>63</xdr:row>
      <xdr:rowOff>23699</xdr:rowOff>
    </xdr:to>
    <xdr:cxnSp macro="">
      <xdr:nvCxnSpPr>
        <xdr:cNvPr id="711" name="直線コネクタ 710">
          <a:extLst>
            <a:ext uri="{FF2B5EF4-FFF2-40B4-BE49-F238E27FC236}">
              <a16:creationId xmlns:a16="http://schemas.microsoft.com/office/drawing/2014/main" id="{2F2032A7-7E20-4125-8C05-D56E05826502}"/>
            </a:ext>
          </a:extLst>
        </xdr:cNvPr>
        <xdr:cNvCxnSpPr/>
      </xdr:nvCxnSpPr>
      <xdr:spPr>
        <a:xfrm>
          <a:off x="19545300" y="10800131"/>
          <a:ext cx="889000" cy="24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95656</xdr:rowOff>
    </xdr:from>
    <xdr:to>
      <xdr:col>98</xdr:col>
      <xdr:colOff>38100</xdr:colOff>
      <xdr:row>63</xdr:row>
      <xdr:rowOff>25806</xdr:rowOff>
    </xdr:to>
    <xdr:sp macro="" textlink="">
      <xdr:nvSpPr>
        <xdr:cNvPr id="712" name="楕円 711">
          <a:extLst>
            <a:ext uri="{FF2B5EF4-FFF2-40B4-BE49-F238E27FC236}">
              <a16:creationId xmlns:a16="http://schemas.microsoft.com/office/drawing/2014/main" id="{732CED2B-FB71-4700-981F-7A49B0C0821D}"/>
            </a:ext>
          </a:extLst>
        </xdr:cNvPr>
        <xdr:cNvSpPr/>
      </xdr:nvSpPr>
      <xdr:spPr>
        <a:xfrm>
          <a:off x="18605500" y="10725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146456</xdr:rowOff>
    </xdr:from>
    <xdr:to>
      <xdr:col>102</xdr:col>
      <xdr:colOff>114300</xdr:colOff>
      <xdr:row>62</xdr:row>
      <xdr:rowOff>170231</xdr:rowOff>
    </xdr:to>
    <xdr:cxnSp macro="">
      <xdr:nvCxnSpPr>
        <xdr:cNvPr id="713" name="直線コネクタ 712">
          <a:extLst>
            <a:ext uri="{FF2B5EF4-FFF2-40B4-BE49-F238E27FC236}">
              <a16:creationId xmlns:a16="http://schemas.microsoft.com/office/drawing/2014/main" id="{2FBAFCE9-1C51-4669-A218-6514CE5A4511}"/>
            </a:ext>
          </a:extLst>
        </xdr:cNvPr>
        <xdr:cNvCxnSpPr/>
      </xdr:nvCxnSpPr>
      <xdr:spPr>
        <a:xfrm>
          <a:off x="18656300" y="10776356"/>
          <a:ext cx="889000" cy="23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41876</xdr:rowOff>
    </xdr:from>
    <xdr:ext cx="469744" cy="259045"/>
    <xdr:sp macro="" textlink="">
      <xdr:nvSpPr>
        <xdr:cNvPr id="714" name="n_1aveValue【学校施設】&#10;一人当たり面積">
          <a:extLst>
            <a:ext uri="{FF2B5EF4-FFF2-40B4-BE49-F238E27FC236}">
              <a16:creationId xmlns:a16="http://schemas.microsoft.com/office/drawing/2014/main" id="{E192F14C-E560-48B3-8CF8-EF4432284F51}"/>
            </a:ext>
          </a:extLst>
        </xdr:cNvPr>
        <xdr:cNvSpPr txBox="1"/>
      </xdr:nvSpPr>
      <xdr:spPr>
        <a:xfrm>
          <a:off x="21075727" y="105003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51630</xdr:rowOff>
    </xdr:from>
    <xdr:ext cx="469744" cy="259045"/>
    <xdr:sp macro="" textlink="">
      <xdr:nvSpPr>
        <xdr:cNvPr id="715" name="n_2aveValue【学校施設】&#10;一人当たり面積">
          <a:extLst>
            <a:ext uri="{FF2B5EF4-FFF2-40B4-BE49-F238E27FC236}">
              <a16:creationId xmlns:a16="http://schemas.microsoft.com/office/drawing/2014/main" id="{8633319E-3C8F-4F3B-9C62-B97D262B3689}"/>
            </a:ext>
          </a:extLst>
        </xdr:cNvPr>
        <xdr:cNvSpPr txBox="1"/>
      </xdr:nvSpPr>
      <xdr:spPr>
        <a:xfrm>
          <a:off x="20199427" y="105100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60164</xdr:rowOff>
    </xdr:from>
    <xdr:ext cx="469744" cy="259045"/>
    <xdr:sp macro="" textlink="">
      <xdr:nvSpPr>
        <xdr:cNvPr id="716" name="n_3aveValue【学校施設】&#10;一人当たり面積">
          <a:extLst>
            <a:ext uri="{FF2B5EF4-FFF2-40B4-BE49-F238E27FC236}">
              <a16:creationId xmlns:a16="http://schemas.microsoft.com/office/drawing/2014/main" id="{45A5081B-5546-45CF-9214-5AE09AF50D63}"/>
            </a:ext>
          </a:extLst>
        </xdr:cNvPr>
        <xdr:cNvSpPr txBox="1"/>
      </xdr:nvSpPr>
      <xdr:spPr>
        <a:xfrm>
          <a:off x="19310427" y="105186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40708</xdr:rowOff>
    </xdr:from>
    <xdr:ext cx="469744" cy="259045"/>
    <xdr:sp macro="" textlink="">
      <xdr:nvSpPr>
        <xdr:cNvPr id="717" name="n_4aveValue【学校施設】&#10;一人当たり面積">
          <a:extLst>
            <a:ext uri="{FF2B5EF4-FFF2-40B4-BE49-F238E27FC236}">
              <a16:creationId xmlns:a16="http://schemas.microsoft.com/office/drawing/2014/main" id="{8FEA600D-C3EA-4DFB-96E0-FB11ECF9AECE}"/>
            </a:ext>
          </a:extLst>
        </xdr:cNvPr>
        <xdr:cNvSpPr txBox="1"/>
      </xdr:nvSpPr>
      <xdr:spPr>
        <a:xfrm>
          <a:off x="18421427" y="108420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59453</xdr:rowOff>
    </xdr:from>
    <xdr:ext cx="469744" cy="259045"/>
    <xdr:sp macro="" textlink="">
      <xdr:nvSpPr>
        <xdr:cNvPr id="718" name="n_1mainValue【学校施設】&#10;一人当たり面積">
          <a:extLst>
            <a:ext uri="{FF2B5EF4-FFF2-40B4-BE49-F238E27FC236}">
              <a16:creationId xmlns:a16="http://schemas.microsoft.com/office/drawing/2014/main" id="{CD8CA37D-0987-4B39-AFC3-0D50964DC909}"/>
            </a:ext>
          </a:extLst>
        </xdr:cNvPr>
        <xdr:cNvSpPr txBox="1"/>
      </xdr:nvSpPr>
      <xdr:spPr>
        <a:xfrm>
          <a:off x="21075727" y="108608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65626</xdr:rowOff>
    </xdr:from>
    <xdr:ext cx="469744" cy="259045"/>
    <xdr:sp macro="" textlink="">
      <xdr:nvSpPr>
        <xdr:cNvPr id="719" name="n_2mainValue【学校施設】&#10;一人当たり面積">
          <a:extLst>
            <a:ext uri="{FF2B5EF4-FFF2-40B4-BE49-F238E27FC236}">
              <a16:creationId xmlns:a16="http://schemas.microsoft.com/office/drawing/2014/main" id="{6AA86255-2D81-4B62-B6E6-084CBEB8C073}"/>
            </a:ext>
          </a:extLst>
        </xdr:cNvPr>
        <xdr:cNvSpPr txBox="1"/>
      </xdr:nvSpPr>
      <xdr:spPr>
        <a:xfrm>
          <a:off x="20199427" y="108669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40708</xdr:rowOff>
    </xdr:from>
    <xdr:ext cx="469744" cy="259045"/>
    <xdr:sp macro="" textlink="">
      <xdr:nvSpPr>
        <xdr:cNvPr id="720" name="n_3mainValue【学校施設】&#10;一人当たり面積">
          <a:extLst>
            <a:ext uri="{FF2B5EF4-FFF2-40B4-BE49-F238E27FC236}">
              <a16:creationId xmlns:a16="http://schemas.microsoft.com/office/drawing/2014/main" id="{1CED03DA-2460-421F-9DC5-FC195C4FBD5B}"/>
            </a:ext>
          </a:extLst>
        </xdr:cNvPr>
        <xdr:cNvSpPr txBox="1"/>
      </xdr:nvSpPr>
      <xdr:spPr>
        <a:xfrm>
          <a:off x="19310427" y="108420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42333</xdr:rowOff>
    </xdr:from>
    <xdr:ext cx="469744" cy="259045"/>
    <xdr:sp macro="" textlink="">
      <xdr:nvSpPr>
        <xdr:cNvPr id="721" name="n_4mainValue【学校施設】&#10;一人当たり面積">
          <a:extLst>
            <a:ext uri="{FF2B5EF4-FFF2-40B4-BE49-F238E27FC236}">
              <a16:creationId xmlns:a16="http://schemas.microsoft.com/office/drawing/2014/main" id="{C0DE241B-8428-4A6B-A65C-2DAF94FBC0DA}"/>
            </a:ext>
          </a:extLst>
        </xdr:cNvPr>
        <xdr:cNvSpPr txBox="1"/>
      </xdr:nvSpPr>
      <xdr:spPr>
        <a:xfrm>
          <a:off x="18421427" y="105007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2" name="正方形/長方形 721">
          <a:extLst>
            <a:ext uri="{FF2B5EF4-FFF2-40B4-BE49-F238E27FC236}">
              <a16:creationId xmlns:a16="http://schemas.microsoft.com/office/drawing/2014/main" id="{7CD90AC9-B76F-48ED-AAB1-321CA45CE30A}"/>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3" name="正方形/長方形 722">
          <a:extLst>
            <a:ext uri="{FF2B5EF4-FFF2-40B4-BE49-F238E27FC236}">
              <a16:creationId xmlns:a16="http://schemas.microsoft.com/office/drawing/2014/main" id="{2A82AC9D-9B8D-4E9F-8398-81C5A073FB1E}"/>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4" name="正方形/長方形 723">
          <a:extLst>
            <a:ext uri="{FF2B5EF4-FFF2-40B4-BE49-F238E27FC236}">
              <a16:creationId xmlns:a16="http://schemas.microsoft.com/office/drawing/2014/main" id="{64C74EE6-96B7-48E8-BF36-411C53893803}"/>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5" name="正方形/長方形 724">
          <a:extLst>
            <a:ext uri="{FF2B5EF4-FFF2-40B4-BE49-F238E27FC236}">
              <a16:creationId xmlns:a16="http://schemas.microsoft.com/office/drawing/2014/main" id="{7819D79F-4D77-47F4-82D4-8EFDDF6B422B}"/>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6" name="正方形/長方形 725">
          <a:extLst>
            <a:ext uri="{FF2B5EF4-FFF2-40B4-BE49-F238E27FC236}">
              <a16:creationId xmlns:a16="http://schemas.microsoft.com/office/drawing/2014/main" id="{00C7D5B9-CB08-43AB-85EE-01937441F06F}"/>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7" name="正方形/長方形 726">
          <a:extLst>
            <a:ext uri="{FF2B5EF4-FFF2-40B4-BE49-F238E27FC236}">
              <a16:creationId xmlns:a16="http://schemas.microsoft.com/office/drawing/2014/main" id="{26935663-55E4-4D41-8DAF-133A7590286A}"/>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28" name="正方形/長方形 727">
          <a:extLst>
            <a:ext uri="{FF2B5EF4-FFF2-40B4-BE49-F238E27FC236}">
              <a16:creationId xmlns:a16="http://schemas.microsoft.com/office/drawing/2014/main" id="{136FC18E-9D25-4599-A9B1-528AA0E63E2D}"/>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29" name="正方形/長方形 728">
          <a:extLst>
            <a:ext uri="{FF2B5EF4-FFF2-40B4-BE49-F238E27FC236}">
              <a16:creationId xmlns:a16="http://schemas.microsoft.com/office/drawing/2014/main" id="{F24A6D52-8264-4DE6-BCF5-61D1DD0FA9B4}"/>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30" name="テキスト ボックス 729">
          <a:extLst>
            <a:ext uri="{FF2B5EF4-FFF2-40B4-BE49-F238E27FC236}">
              <a16:creationId xmlns:a16="http://schemas.microsoft.com/office/drawing/2014/main" id="{1402081F-B54D-4B80-9A8B-178086B77382}"/>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1" name="直線コネクタ 730">
          <a:extLst>
            <a:ext uri="{FF2B5EF4-FFF2-40B4-BE49-F238E27FC236}">
              <a16:creationId xmlns:a16="http://schemas.microsoft.com/office/drawing/2014/main" id="{4AF76706-349A-4CF9-9A9B-7471B48D502E}"/>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32" name="テキスト ボックス 731">
          <a:extLst>
            <a:ext uri="{FF2B5EF4-FFF2-40B4-BE49-F238E27FC236}">
              <a16:creationId xmlns:a16="http://schemas.microsoft.com/office/drawing/2014/main" id="{4554F4B1-7899-4DA0-970D-269F65124FA3}"/>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733" name="直線コネクタ 732">
          <a:extLst>
            <a:ext uri="{FF2B5EF4-FFF2-40B4-BE49-F238E27FC236}">
              <a16:creationId xmlns:a16="http://schemas.microsoft.com/office/drawing/2014/main" id="{3E906CB0-1AAF-4F30-ABB7-737C80D8E99B}"/>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734" name="テキスト ボックス 733">
          <a:extLst>
            <a:ext uri="{FF2B5EF4-FFF2-40B4-BE49-F238E27FC236}">
              <a16:creationId xmlns:a16="http://schemas.microsoft.com/office/drawing/2014/main" id="{9965CC1F-4C3D-44BD-8C64-4A3FDEE5461A}"/>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735" name="直線コネクタ 734">
          <a:extLst>
            <a:ext uri="{FF2B5EF4-FFF2-40B4-BE49-F238E27FC236}">
              <a16:creationId xmlns:a16="http://schemas.microsoft.com/office/drawing/2014/main" id="{7DFE8AC9-4960-4462-9C35-96732627F0D2}"/>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736" name="テキスト ボックス 735">
          <a:extLst>
            <a:ext uri="{FF2B5EF4-FFF2-40B4-BE49-F238E27FC236}">
              <a16:creationId xmlns:a16="http://schemas.microsoft.com/office/drawing/2014/main" id="{F81A826A-5EC0-4DC3-A63D-79CD1F93083A}"/>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737" name="直線コネクタ 736">
          <a:extLst>
            <a:ext uri="{FF2B5EF4-FFF2-40B4-BE49-F238E27FC236}">
              <a16:creationId xmlns:a16="http://schemas.microsoft.com/office/drawing/2014/main" id="{3002C5AB-780B-4109-A120-A1B5834347FC}"/>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738" name="テキスト ボックス 737">
          <a:extLst>
            <a:ext uri="{FF2B5EF4-FFF2-40B4-BE49-F238E27FC236}">
              <a16:creationId xmlns:a16="http://schemas.microsoft.com/office/drawing/2014/main" id="{44D47725-3BBE-46E6-99B2-6F0EF5A4BCD7}"/>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739" name="直線コネクタ 738">
          <a:extLst>
            <a:ext uri="{FF2B5EF4-FFF2-40B4-BE49-F238E27FC236}">
              <a16:creationId xmlns:a16="http://schemas.microsoft.com/office/drawing/2014/main" id="{E6642526-3F68-486D-82EB-40D1C57607BA}"/>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740" name="テキスト ボックス 739">
          <a:extLst>
            <a:ext uri="{FF2B5EF4-FFF2-40B4-BE49-F238E27FC236}">
              <a16:creationId xmlns:a16="http://schemas.microsoft.com/office/drawing/2014/main" id="{DD442CD2-B6B3-4BF2-BFEE-BEA579F88B3D}"/>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741" name="直線コネクタ 740">
          <a:extLst>
            <a:ext uri="{FF2B5EF4-FFF2-40B4-BE49-F238E27FC236}">
              <a16:creationId xmlns:a16="http://schemas.microsoft.com/office/drawing/2014/main" id="{7BAEB611-A32B-44DE-8025-2A31011C1B87}"/>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742" name="テキスト ボックス 741">
          <a:extLst>
            <a:ext uri="{FF2B5EF4-FFF2-40B4-BE49-F238E27FC236}">
              <a16:creationId xmlns:a16="http://schemas.microsoft.com/office/drawing/2014/main" id="{D9F7FAB1-DDA4-4EB0-9C51-9C9204BE81DE}"/>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743" name="直線コネクタ 742">
          <a:extLst>
            <a:ext uri="{FF2B5EF4-FFF2-40B4-BE49-F238E27FC236}">
              <a16:creationId xmlns:a16="http://schemas.microsoft.com/office/drawing/2014/main" id="{FD146208-CC39-4B5F-A13E-90855D967CEE}"/>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744" name="テキスト ボックス 743">
          <a:extLst>
            <a:ext uri="{FF2B5EF4-FFF2-40B4-BE49-F238E27FC236}">
              <a16:creationId xmlns:a16="http://schemas.microsoft.com/office/drawing/2014/main" id="{8C581AF1-A1A2-4238-9199-64B3E5D4BE31}"/>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5" name="直線コネクタ 744">
          <a:extLst>
            <a:ext uri="{FF2B5EF4-FFF2-40B4-BE49-F238E27FC236}">
              <a16:creationId xmlns:a16="http://schemas.microsoft.com/office/drawing/2014/main" id="{BB7CB4C5-6519-4EE6-9043-FE251CCDEA7C}"/>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746" name="【児童館】&#10;有形固定資産減価償却率グラフ枠">
          <a:extLst>
            <a:ext uri="{FF2B5EF4-FFF2-40B4-BE49-F238E27FC236}">
              <a16:creationId xmlns:a16="http://schemas.microsoft.com/office/drawing/2014/main" id="{AC52CB6E-F608-4311-872B-C4F837917316}"/>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160564</xdr:rowOff>
    </xdr:from>
    <xdr:to>
      <xdr:col>85</xdr:col>
      <xdr:colOff>126364</xdr:colOff>
      <xdr:row>86</xdr:row>
      <xdr:rowOff>168729</xdr:rowOff>
    </xdr:to>
    <xdr:cxnSp macro="">
      <xdr:nvCxnSpPr>
        <xdr:cNvPr id="747" name="直線コネクタ 746">
          <a:extLst>
            <a:ext uri="{FF2B5EF4-FFF2-40B4-BE49-F238E27FC236}">
              <a16:creationId xmlns:a16="http://schemas.microsoft.com/office/drawing/2014/main" id="{BB0F9B57-8A1E-4200-B072-EE920477BBB3}"/>
            </a:ext>
          </a:extLst>
        </xdr:cNvPr>
        <xdr:cNvCxnSpPr/>
      </xdr:nvCxnSpPr>
      <xdr:spPr>
        <a:xfrm flipV="1">
          <a:off x="16318864" y="13362214"/>
          <a:ext cx="0" cy="15512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748" name="【児童館】&#10;有形固定資産減価償却率最小値テキスト">
          <a:extLst>
            <a:ext uri="{FF2B5EF4-FFF2-40B4-BE49-F238E27FC236}">
              <a16:creationId xmlns:a16="http://schemas.microsoft.com/office/drawing/2014/main" id="{E619D955-68BE-4650-B203-EAA01850E2C3}"/>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749" name="直線コネクタ 748">
          <a:extLst>
            <a:ext uri="{FF2B5EF4-FFF2-40B4-BE49-F238E27FC236}">
              <a16:creationId xmlns:a16="http://schemas.microsoft.com/office/drawing/2014/main" id="{F90D0B87-53E9-4918-8AB0-97223CB19BF4}"/>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107241</xdr:rowOff>
    </xdr:from>
    <xdr:ext cx="340478" cy="259045"/>
    <xdr:sp macro="" textlink="">
      <xdr:nvSpPr>
        <xdr:cNvPr id="750" name="【児童館】&#10;有形固定資産減価償却率最大値テキスト">
          <a:extLst>
            <a:ext uri="{FF2B5EF4-FFF2-40B4-BE49-F238E27FC236}">
              <a16:creationId xmlns:a16="http://schemas.microsoft.com/office/drawing/2014/main" id="{2449F5C2-71E2-4BE6-BF1A-A4040DE154CB}"/>
            </a:ext>
          </a:extLst>
        </xdr:cNvPr>
        <xdr:cNvSpPr txBox="1"/>
      </xdr:nvSpPr>
      <xdr:spPr>
        <a:xfrm>
          <a:off x="16357600" y="1313744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160564</xdr:rowOff>
    </xdr:from>
    <xdr:to>
      <xdr:col>86</xdr:col>
      <xdr:colOff>25400</xdr:colOff>
      <xdr:row>77</xdr:row>
      <xdr:rowOff>160564</xdr:rowOff>
    </xdr:to>
    <xdr:cxnSp macro="">
      <xdr:nvCxnSpPr>
        <xdr:cNvPr id="751" name="直線コネクタ 750">
          <a:extLst>
            <a:ext uri="{FF2B5EF4-FFF2-40B4-BE49-F238E27FC236}">
              <a16:creationId xmlns:a16="http://schemas.microsoft.com/office/drawing/2014/main" id="{9043163E-BEE9-41E8-A319-0F9FB1102674}"/>
            </a:ext>
          </a:extLst>
        </xdr:cNvPr>
        <xdr:cNvCxnSpPr/>
      </xdr:nvCxnSpPr>
      <xdr:spPr>
        <a:xfrm>
          <a:off x="16230600" y="13362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83</xdr:row>
      <xdr:rowOff>163665</xdr:rowOff>
    </xdr:from>
    <xdr:ext cx="405111" cy="259045"/>
    <xdr:sp macro="" textlink="">
      <xdr:nvSpPr>
        <xdr:cNvPr id="752" name="【児童館】&#10;有形固定資産減価償却率平均値テキスト">
          <a:extLst>
            <a:ext uri="{FF2B5EF4-FFF2-40B4-BE49-F238E27FC236}">
              <a16:creationId xmlns:a16="http://schemas.microsoft.com/office/drawing/2014/main" id="{AB616040-9C99-4E15-B53D-DB696D220EEA}"/>
            </a:ext>
          </a:extLst>
        </xdr:cNvPr>
        <xdr:cNvSpPr txBox="1"/>
      </xdr:nvSpPr>
      <xdr:spPr>
        <a:xfrm>
          <a:off x="16357600" y="1439401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84</xdr:row>
      <xdr:rowOff>140788</xdr:rowOff>
    </xdr:from>
    <xdr:to>
      <xdr:col>85</xdr:col>
      <xdr:colOff>177800</xdr:colOff>
      <xdr:row>85</xdr:row>
      <xdr:rowOff>70938</xdr:rowOff>
    </xdr:to>
    <xdr:sp macro="" textlink="">
      <xdr:nvSpPr>
        <xdr:cNvPr id="753" name="フローチャート: 判断 752">
          <a:extLst>
            <a:ext uri="{FF2B5EF4-FFF2-40B4-BE49-F238E27FC236}">
              <a16:creationId xmlns:a16="http://schemas.microsoft.com/office/drawing/2014/main" id="{6603C7BA-14E2-4F78-9362-24BA2EF03C70}"/>
            </a:ext>
          </a:extLst>
        </xdr:cNvPr>
        <xdr:cNvSpPr/>
      </xdr:nvSpPr>
      <xdr:spPr>
        <a:xfrm>
          <a:off x="16268700" y="14542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84</xdr:row>
      <xdr:rowOff>99968</xdr:rowOff>
    </xdr:from>
    <xdr:to>
      <xdr:col>81</xdr:col>
      <xdr:colOff>101600</xdr:colOff>
      <xdr:row>85</xdr:row>
      <xdr:rowOff>30118</xdr:rowOff>
    </xdr:to>
    <xdr:sp macro="" textlink="">
      <xdr:nvSpPr>
        <xdr:cNvPr id="754" name="フローチャート: 判断 753">
          <a:extLst>
            <a:ext uri="{FF2B5EF4-FFF2-40B4-BE49-F238E27FC236}">
              <a16:creationId xmlns:a16="http://schemas.microsoft.com/office/drawing/2014/main" id="{D1F9CA19-5866-44E5-B215-45A22D4B6CFE}"/>
            </a:ext>
          </a:extLst>
        </xdr:cNvPr>
        <xdr:cNvSpPr/>
      </xdr:nvSpPr>
      <xdr:spPr>
        <a:xfrm>
          <a:off x="15430500" y="14501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84</xdr:row>
      <xdr:rowOff>67311</xdr:rowOff>
    </xdr:from>
    <xdr:to>
      <xdr:col>76</xdr:col>
      <xdr:colOff>165100</xdr:colOff>
      <xdr:row>84</xdr:row>
      <xdr:rowOff>168911</xdr:rowOff>
    </xdr:to>
    <xdr:sp macro="" textlink="">
      <xdr:nvSpPr>
        <xdr:cNvPr id="755" name="フローチャート: 判断 754">
          <a:extLst>
            <a:ext uri="{FF2B5EF4-FFF2-40B4-BE49-F238E27FC236}">
              <a16:creationId xmlns:a16="http://schemas.microsoft.com/office/drawing/2014/main" id="{4FA195D2-8FAF-42C8-A9B1-073E37DB0CFF}"/>
            </a:ext>
          </a:extLst>
        </xdr:cNvPr>
        <xdr:cNvSpPr/>
      </xdr:nvSpPr>
      <xdr:spPr>
        <a:xfrm>
          <a:off x="14541500" y="14469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83</xdr:row>
      <xdr:rowOff>158750</xdr:rowOff>
    </xdr:from>
    <xdr:to>
      <xdr:col>72</xdr:col>
      <xdr:colOff>38100</xdr:colOff>
      <xdr:row>84</xdr:row>
      <xdr:rowOff>88900</xdr:rowOff>
    </xdr:to>
    <xdr:sp macro="" textlink="">
      <xdr:nvSpPr>
        <xdr:cNvPr id="756" name="フローチャート: 判断 755">
          <a:extLst>
            <a:ext uri="{FF2B5EF4-FFF2-40B4-BE49-F238E27FC236}">
              <a16:creationId xmlns:a16="http://schemas.microsoft.com/office/drawing/2014/main" id="{3EFF3F6B-D0EE-46C7-A89F-685231E77ADE}"/>
            </a:ext>
          </a:extLst>
        </xdr:cNvPr>
        <xdr:cNvSpPr/>
      </xdr:nvSpPr>
      <xdr:spPr>
        <a:xfrm>
          <a:off x="13652500" y="1438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83</xdr:row>
      <xdr:rowOff>148952</xdr:rowOff>
    </xdr:from>
    <xdr:to>
      <xdr:col>67</xdr:col>
      <xdr:colOff>101600</xdr:colOff>
      <xdr:row>84</xdr:row>
      <xdr:rowOff>79102</xdr:rowOff>
    </xdr:to>
    <xdr:sp macro="" textlink="">
      <xdr:nvSpPr>
        <xdr:cNvPr id="757" name="フローチャート: 判断 756">
          <a:extLst>
            <a:ext uri="{FF2B5EF4-FFF2-40B4-BE49-F238E27FC236}">
              <a16:creationId xmlns:a16="http://schemas.microsoft.com/office/drawing/2014/main" id="{97769AD0-2B40-41E9-A530-9AA8B384FCDC}"/>
            </a:ext>
          </a:extLst>
        </xdr:cNvPr>
        <xdr:cNvSpPr/>
      </xdr:nvSpPr>
      <xdr:spPr>
        <a:xfrm>
          <a:off x="12763500" y="14379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58" name="テキスト ボックス 757">
          <a:extLst>
            <a:ext uri="{FF2B5EF4-FFF2-40B4-BE49-F238E27FC236}">
              <a16:creationId xmlns:a16="http://schemas.microsoft.com/office/drawing/2014/main" id="{8EA51EF4-ECCD-49DF-9B31-473954729B04}"/>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59" name="テキスト ボックス 758">
          <a:extLst>
            <a:ext uri="{FF2B5EF4-FFF2-40B4-BE49-F238E27FC236}">
              <a16:creationId xmlns:a16="http://schemas.microsoft.com/office/drawing/2014/main" id="{FF46C95C-0FC6-4EAB-B3DC-1DCEC710E310}"/>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60" name="テキスト ボックス 759">
          <a:extLst>
            <a:ext uri="{FF2B5EF4-FFF2-40B4-BE49-F238E27FC236}">
              <a16:creationId xmlns:a16="http://schemas.microsoft.com/office/drawing/2014/main" id="{8E2C7843-A5A7-44F1-9ABD-A633AF27E02B}"/>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61" name="テキスト ボックス 760">
          <a:extLst>
            <a:ext uri="{FF2B5EF4-FFF2-40B4-BE49-F238E27FC236}">
              <a16:creationId xmlns:a16="http://schemas.microsoft.com/office/drawing/2014/main" id="{0CF35D85-D508-4F58-AB31-956CB99C9092}"/>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62" name="テキスト ボックス 761">
          <a:extLst>
            <a:ext uri="{FF2B5EF4-FFF2-40B4-BE49-F238E27FC236}">
              <a16:creationId xmlns:a16="http://schemas.microsoft.com/office/drawing/2014/main" id="{BD5E9D33-61BC-47D0-82CA-2DC6B8A39587}"/>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86</xdr:row>
      <xdr:rowOff>39551</xdr:rowOff>
    </xdr:from>
    <xdr:to>
      <xdr:col>85</xdr:col>
      <xdr:colOff>177800</xdr:colOff>
      <xdr:row>86</xdr:row>
      <xdr:rowOff>141151</xdr:rowOff>
    </xdr:to>
    <xdr:sp macro="" textlink="">
      <xdr:nvSpPr>
        <xdr:cNvPr id="763" name="楕円 762">
          <a:extLst>
            <a:ext uri="{FF2B5EF4-FFF2-40B4-BE49-F238E27FC236}">
              <a16:creationId xmlns:a16="http://schemas.microsoft.com/office/drawing/2014/main" id="{780DC675-69AF-44BA-9890-3F29EF7E6CFC}"/>
            </a:ext>
          </a:extLst>
        </xdr:cNvPr>
        <xdr:cNvSpPr/>
      </xdr:nvSpPr>
      <xdr:spPr>
        <a:xfrm>
          <a:off x="16268700" y="14784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85</xdr:row>
      <xdr:rowOff>125928</xdr:rowOff>
    </xdr:from>
    <xdr:ext cx="405111" cy="259045"/>
    <xdr:sp macro="" textlink="">
      <xdr:nvSpPr>
        <xdr:cNvPr id="764" name="【児童館】&#10;有形固定資産減価償却率該当値テキスト">
          <a:extLst>
            <a:ext uri="{FF2B5EF4-FFF2-40B4-BE49-F238E27FC236}">
              <a16:creationId xmlns:a16="http://schemas.microsoft.com/office/drawing/2014/main" id="{1BCEF464-0482-4D81-8272-90BC1CDC08E0}"/>
            </a:ext>
          </a:extLst>
        </xdr:cNvPr>
        <xdr:cNvSpPr txBox="1"/>
      </xdr:nvSpPr>
      <xdr:spPr>
        <a:xfrm>
          <a:off x="16357600" y="146991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86</xdr:row>
      <xdr:rowOff>36286</xdr:rowOff>
    </xdr:from>
    <xdr:to>
      <xdr:col>81</xdr:col>
      <xdr:colOff>101600</xdr:colOff>
      <xdr:row>86</xdr:row>
      <xdr:rowOff>137886</xdr:rowOff>
    </xdr:to>
    <xdr:sp macro="" textlink="">
      <xdr:nvSpPr>
        <xdr:cNvPr id="765" name="楕円 764">
          <a:extLst>
            <a:ext uri="{FF2B5EF4-FFF2-40B4-BE49-F238E27FC236}">
              <a16:creationId xmlns:a16="http://schemas.microsoft.com/office/drawing/2014/main" id="{8296EB05-40C8-4604-A52A-6E0BD2B1FC69}"/>
            </a:ext>
          </a:extLst>
        </xdr:cNvPr>
        <xdr:cNvSpPr/>
      </xdr:nvSpPr>
      <xdr:spPr>
        <a:xfrm>
          <a:off x="15430500" y="14780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86</xdr:row>
      <xdr:rowOff>87086</xdr:rowOff>
    </xdr:from>
    <xdr:to>
      <xdr:col>85</xdr:col>
      <xdr:colOff>127000</xdr:colOff>
      <xdr:row>86</xdr:row>
      <xdr:rowOff>90351</xdr:rowOff>
    </xdr:to>
    <xdr:cxnSp macro="">
      <xdr:nvCxnSpPr>
        <xdr:cNvPr id="766" name="直線コネクタ 765">
          <a:extLst>
            <a:ext uri="{FF2B5EF4-FFF2-40B4-BE49-F238E27FC236}">
              <a16:creationId xmlns:a16="http://schemas.microsoft.com/office/drawing/2014/main" id="{916E4764-3039-4633-8DEE-E33B7DB31030}"/>
            </a:ext>
          </a:extLst>
        </xdr:cNvPr>
        <xdr:cNvCxnSpPr/>
      </xdr:nvCxnSpPr>
      <xdr:spPr>
        <a:xfrm>
          <a:off x="15481300" y="14831786"/>
          <a:ext cx="8382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86</xdr:row>
      <xdr:rowOff>113030</xdr:rowOff>
    </xdr:from>
    <xdr:to>
      <xdr:col>76</xdr:col>
      <xdr:colOff>165100</xdr:colOff>
      <xdr:row>87</xdr:row>
      <xdr:rowOff>43180</xdr:rowOff>
    </xdr:to>
    <xdr:sp macro="" textlink="">
      <xdr:nvSpPr>
        <xdr:cNvPr id="767" name="楕円 766">
          <a:extLst>
            <a:ext uri="{FF2B5EF4-FFF2-40B4-BE49-F238E27FC236}">
              <a16:creationId xmlns:a16="http://schemas.microsoft.com/office/drawing/2014/main" id="{D548238B-62E4-4CCA-B386-92A8B571AB11}"/>
            </a:ext>
          </a:extLst>
        </xdr:cNvPr>
        <xdr:cNvSpPr/>
      </xdr:nvSpPr>
      <xdr:spPr>
        <a:xfrm>
          <a:off x="14541500" y="14857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86</xdr:row>
      <xdr:rowOff>87086</xdr:rowOff>
    </xdr:from>
    <xdr:to>
      <xdr:col>81</xdr:col>
      <xdr:colOff>50800</xdr:colOff>
      <xdr:row>86</xdr:row>
      <xdr:rowOff>163830</xdr:rowOff>
    </xdr:to>
    <xdr:cxnSp macro="">
      <xdr:nvCxnSpPr>
        <xdr:cNvPr id="768" name="直線コネクタ 767">
          <a:extLst>
            <a:ext uri="{FF2B5EF4-FFF2-40B4-BE49-F238E27FC236}">
              <a16:creationId xmlns:a16="http://schemas.microsoft.com/office/drawing/2014/main" id="{09C95D53-E54F-450D-8C37-E771E91C2E86}"/>
            </a:ext>
          </a:extLst>
        </xdr:cNvPr>
        <xdr:cNvCxnSpPr/>
      </xdr:nvCxnSpPr>
      <xdr:spPr>
        <a:xfrm flipV="1">
          <a:off x="14592300" y="14831786"/>
          <a:ext cx="889000" cy="76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86</xdr:row>
      <xdr:rowOff>114663</xdr:rowOff>
    </xdr:from>
    <xdr:to>
      <xdr:col>72</xdr:col>
      <xdr:colOff>38100</xdr:colOff>
      <xdr:row>87</xdr:row>
      <xdr:rowOff>44813</xdr:rowOff>
    </xdr:to>
    <xdr:sp macro="" textlink="">
      <xdr:nvSpPr>
        <xdr:cNvPr id="769" name="楕円 768">
          <a:extLst>
            <a:ext uri="{FF2B5EF4-FFF2-40B4-BE49-F238E27FC236}">
              <a16:creationId xmlns:a16="http://schemas.microsoft.com/office/drawing/2014/main" id="{FDB3A699-B65A-482E-9012-5677A009F3BE}"/>
            </a:ext>
          </a:extLst>
        </xdr:cNvPr>
        <xdr:cNvSpPr/>
      </xdr:nvSpPr>
      <xdr:spPr>
        <a:xfrm>
          <a:off x="13652500" y="14859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86</xdr:row>
      <xdr:rowOff>163830</xdr:rowOff>
    </xdr:from>
    <xdr:to>
      <xdr:col>76</xdr:col>
      <xdr:colOff>114300</xdr:colOff>
      <xdr:row>86</xdr:row>
      <xdr:rowOff>165463</xdr:rowOff>
    </xdr:to>
    <xdr:cxnSp macro="">
      <xdr:nvCxnSpPr>
        <xdr:cNvPr id="770" name="直線コネクタ 769">
          <a:extLst>
            <a:ext uri="{FF2B5EF4-FFF2-40B4-BE49-F238E27FC236}">
              <a16:creationId xmlns:a16="http://schemas.microsoft.com/office/drawing/2014/main" id="{5CE2E21D-414F-4379-B97C-777CE3B542D3}"/>
            </a:ext>
          </a:extLst>
        </xdr:cNvPr>
        <xdr:cNvCxnSpPr/>
      </xdr:nvCxnSpPr>
      <xdr:spPr>
        <a:xfrm flipV="1">
          <a:off x="13703300" y="14908530"/>
          <a:ext cx="8890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86</xdr:row>
      <xdr:rowOff>117929</xdr:rowOff>
    </xdr:from>
    <xdr:to>
      <xdr:col>67</xdr:col>
      <xdr:colOff>101600</xdr:colOff>
      <xdr:row>87</xdr:row>
      <xdr:rowOff>48079</xdr:rowOff>
    </xdr:to>
    <xdr:sp macro="" textlink="">
      <xdr:nvSpPr>
        <xdr:cNvPr id="771" name="楕円 770">
          <a:extLst>
            <a:ext uri="{FF2B5EF4-FFF2-40B4-BE49-F238E27FC236}">
              <a16:creationId xmlns:a16="http://schemas.microsoft.com/office/drawing/2014/main" id="{F567CD48-BA2F-4BCD-AFFF-80BA9EF8F3CD}"/>
            </a:ext>
          </a:extLst>
        </xdr:cNvPr>
        <xdr:cNvSpPr/>
      </xdr:nvSpPr>
      <xdr:spPr>
        <a:xfrm>
          <a:off x="12763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86</xdr:row>
      <xdr:rowOff>165463</xdr:rowOff>
    </xdr:from>
    <xdr:to>
      <xdr:col>71</xdr:col>
      <xdr:colOff>177800</xdr:colOff>
      <xdr:row>86</xdr:row>
      <xdr:rowOff>168729</xdr:rowOff>
    </xdr:to>
    <xdr:cxnSp macro="">
      <xdr:nvCxnSpPr>
        <xdr:cNvPr id="772" name="直線コネクタ 771">
          <a:extLst>
            <a:ext uri="{FF2B5EF4-FFF2-40B4-BE49-F238E27FC236}">
              <a16:creationId xmlns:a16="http://schemas.microsoft.com/office/drawing/2014/main" id="{A5E43FC0-EF1D-404D-94A7-8D11CBF8D154}"/>
            </a:ext>
          </a:extLst>
        </xdr:cNvPr>
        <xdr:cNvCxnSpPr/>
      </xdr:nvCxnSpPr>
      <xdr:spPr>
        <a:xfrm flipV="1">
          <a:off x="12814300" y="14910163"/>
          <a:ext cx="8890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46645</xdr:rowOff>
    </xdr:from>
    <xdr:ext cx="405111" cy="259045"/>
    <xdr:sp macro="" textlink="">
      <xdr:nvSpPr>
        <xdr:cNvPr id="773" name="n_1aveValue【児童館】&#10;有形固定資産減価償却率">
          <a:extLst>
            <a:ext uri="{FF2B5EF4-FFF2-40B4-BE49-F238E27FC236}">
              <a16:creationId xmlns:a16="http://schemas.microsoft.com/office/drawing/2014/main" id="{08DBF911-A472-407B-B9DD-9D632AF5E692}"/>
            </a:ext>
          </a:extLst>
        </xdr:cNvPr>
        <xdr:cNvSpPr txBox="1"/>
      </xdr:nvSpPr>
      <xdr:spPr>
        <a:xfrm>
          <a:off x="15266044" y="142769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13988</xdr:rowOff>
    </xdr:from>
    <xdr:ext cx="405111" cy="259045"/>
    <xdr:sp macro="" textlink="">
      <xdr:nvSpPr>
        <xdr:cNvPr id="774" name="n_2aveValue【児童館】&#10;有形固定資産減価償却率">
          <a:extLst>
            <a:ext uri="{FF2B5EF4-FFF2-40B4-BE49-F238E27FC236}">
              <a16:creationId xmlns:a16="http://schemas.microsoft.com/office/drawing/2014/main" id="{803A5AA1-7E21-40DA-B9F7-01B3E8E89098}"/>
            </a:ext>
          </a:extLst>
        </xdr:cNvPr>
        <xdr:cNvSpPr txBox="1"/>
      </xdr:nvSpPr>
      <xdr:spPr>
        <a:xfrm>
          <a:off x="14389744" y="142443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105427</xdr:rowOff>
    </xdr:from>
    <xdr:ext cx="405111" cy="259045"/>
    <xdr:sp macro="" textlink="">
      <xdr:nvSpPr>
        <xdr:cNvPr id="775" name="n_3aveValue【児童館】&#10;有形固定資産減価償却率">
          <a:extLst>
            <a:ext uri="{FF2B5EF4-FFF2-40B4-BE49-F238E27FC236}">
              <a16:creationId xmlns:a16="http://schemas.microsoft.com/office/drawing/2014/main" id="{597A83C2-F379-4006-8E79-A0FA93B0C0F7}"/>
            </a:ext>
          </a:extLst>
        </xdr:cNvPr>
        <xdr:cNvSpPr txBox="1"/>
      </xdr:nvSpPr>
      <xdr:spPr>
        <a:xfrm>
          <a:off x="13500744" y="14164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95629</xdr:rowOff>
    </xdr:from>
    <xdr:ext cx="405111" cy="259045"/>
    <xdr:sp macro="" textlink="">
      <xdr:nvSpPr>
        <xdr:cNvPr id="776" name="n_4aveValue【児童館】&#10;有形固定資産減価償却率">
          <a:extLst>
            <a:ext uri="{FF2B5EF4-FFF2-40B4-BE49-F238E27FC236}">
              <a16:creationId xmlns:a16="http://schemas.microsoft.com/office/drawing/2014/main" id="{C94E9436-265B-406A-A7DE-5DDC679CFFF8}"/>
            </a:ext>
          </a:extLst>
        </xdr:cNvPr>
        <xdr:cNvSpPr txBox="1"/>
      </xdr:nvSpPr>
      <xdr:spPr>
        <a:xfrm>
          <a:off x="12611744" y="141545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86</xdr:row>
      <xdr:rowOff>129013</xdr:rowOff>
    </xdr:from>
    <xdr:ext cx="405111" cy="259045"/>
    <xdr:sp macro="" textlink="">
      <xdr:nvSpPr>
        <xdr:cNvPr id="777" name="n_1mainValue【児童館】&#10;有形固定資産減価償却率">
          <a:extLst>
            <a:ext uri="{FF2B5EF4-FFF2-40B4-BE49-F238E27FC236}">
              <a16:creationId xmlns:a16="http://schemas.microsoft.com/office/drawing/2014/main" id="{3396AFEA-9007-4832-B88F-A056C374746E}"/>
            </a:ext>
          </a:extLst>
        </xdr:cNvPr>
        <xdr:cNvSpPr txBox="1"/>
      </xdr:nvSpPr>
      <xdr:spPr>
        <a:xfrm>
          <a:off x="15266044" y="148737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87</xdr:row>
      <xdr:rowOff>34307</xdr:rowOff>
    </xdr:from>
    <xdr:ext cx="405111" cy="259045"/>
    <xdr:sp macro="" textlink="">
      <xdr:nvSpPr>
        <xdr:cNvPr id="778" name="n_2mainValue【児童館】&#10;有形固定資産減価償却率">
          <a:extLst>
            <a:ext uri="{FF2B5EF4-FFF2-40B4-BE49-F238E27FC236}">
              <a16:creationId xmlns:a16="http://schemas.microsoft.com/office/drawing/2014/main" id="{F660DEEA-0E2C-4710-867F-067896666D98}"/>
            </a:ext>
          </a:extLst>
        </xdr:cNvPr>
        <xdr:cNvSpPr txBox="1"/>
      </xdr:nvSpPr>
      <xdr:spPr>
        <a:xfrm>
          <a:off x="14389744" y="14950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87</xdr:row>
      <xdr:rowOff>35940</xdr:rowOff>
    </xdr:from>
    <xdr:ext cx="405111" cy="259045"/>
    <xdr:sp macro="" textlink="">
      <xdr:nvSpPr>
        <xdr:cNvPr id="779" name="n_3mainValue【児童館】&#10;有形固定資産減価償却率">
          <a:extLst>
            <a:ext uri="{FF2B5EF4-FFF2-40B4-BE49-F238E27FC236}">
              <a16:creationId xmlns:a16="http://schemas.microsoft.com/office/drawing/2014/main" id="{DAD4A0EA-4340-406B-93B0-535252A54AEA}"/>
            </a:ext>
          </a:extLst>
        </xdr:cNvPr>
        <xdr:cNvSpPr txBox="1"/>
      </xdr:nvSpPr>
      <xdr:spPr>
        <a:xfrm>
          <a:off x="13500744" y="149520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87</xdr:row>
      <xdr:rowOff>39206</xdr:rowOff>
    </xdr:from>
    <xdr:ext cx="469744" cy="259045"/>
    <xdr:sp macro="" textlink="">
      <xdr:nvSpPr>
        <xdr:cNvPr id="780" name="n_4mainValue【児童館】&#10;有形固定資産減価償却率">
          <a:extLst>
            <a:ext uri="{FF2B5EF4-FFF2-40B4-BE49-F238E27FC236}">
              <a16:creationId xmlns:a16="http://schemas.microsoft.com/office/drawing/2014/main" id="{2A128B25-3B7D-4910-9F77-F424B30E91BE}"/>
            </a:ext>
          </a:extLst>
        </xdr:cNvPr>
        <xdr:cNvSpPr txBox="1"/>
      </xdr:nvSpPr>
      <xdr:spPr>
        <a:xfrm>
          <a:off x="12579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81" name="正方形/長方形 780">
          <a:extLst>
            <a:ext uri="{FF2B5EF4-FFF2-40B4-BE49-F238E27FC236}">
              <a16:creationId xmlns:a16="http://schemas.microsoft.com/office/drawing/2014/main" id="{9BCA69F0-4BDF-40CC-AC9F-A510BFC2378D}"/>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82" name="正方形/長方形 781">
          <a:extLst>
            <a:ext uri="{FF2B5EF4-FFF2-40B4-BE49-F238E27FC236}">
              <a16:creationId xmlns:a16="http://schemas.microsoft.com/office/drawing/2014/main" id="{AD836161-4A04-4D68-90F5-E56670846A22}"/>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83" name="正方形/長方形 782">
          <a:extLst>
            <a:ext uri="{FF2B5EF4-FFF2-40B4-BE49-F238E27FC236}">
              <a16:creationId xmlns:a16="http://schemas.microsoft.com/office/drawing/2014/main" id="{7881ABFD-1DBF-416D-ABE1-B715E5F58251}"/>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4" name="正方形/長方形 783">
          <a:extLst>
            <a:ext uri="{FF2B5EF4-FFF2-40B4-BE49-F238E27FC236}">
              <a16:creationId xmlns:a16="http://schemas.microsoft.com/office/drawing/2014/main" id="{94824BC3-4E55-4D24-808E-57BD89019274}"/>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85" name="正方形/長方形 784">
          <a:extLst>
            <a:ext uri="{FF2B5EF4-FFF2-40B4-BE49-F238E27FC236}">
              <a16:creationId xmlns:a16="http://schemas.microsoft.com/office/drawing/2014/main" id="{BCA814F8-401C-495E-8E62-44A7520CE542}"/>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86" name="正方形/長方形 785">
          <a:extLst>
            <a:ext uri="{FF2B5EF4-FFF2-40B4-BE49-F238E27FC236}">
              <a16:creationId xmlns:a16="http://schemas.microsoft.com/office/drawing/2014/main" id="{91E73837-DD98-451A-9A51-5C14E0CB691C}"/>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87" name="正方形/長方形 786">
          <a:extLst>
            <a:ext uri="{FF2B5EF4-FFF2-40B4-BE49-F238E27FC236}">
              <a16:creationId xmlns:a16="http://schemas.microsoft.com/office/drawing/2014/main" id="{94B3B810-2B53-4A1E-9791-490F61E1ABFE}"/>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88" name="正方形/長方形 787">
          <a:extLst>
            <a:ext uri="{FF2B5EF4-FFF2-40B4-BE49-F238E27FC236}">
              <a16:creationId xmlns:a16="http://schemas.microsoft.com/office/drawing/2014/main" id="{9E475F9C-E7B6-4257-8A64-ED2284F290FC}"/>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89" name="テキスト ボックス 788">
          <a:extLst>
            <a:ext uri="{FF2B5EF4-FFF2-40B4-BE49-F238E27FC236}">
              <a16:creationId xmlns:a16="http://schemas.microsoft.com/office/drawing/2014/main" id="{3E73B90B-5BD1-4292-B738-6A26F2091F57}"/>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90" name="直線コネクタ 789">
          <a:extLst>
            <a:ext uri="{FF2B5EF4-FFF2-40B4-BE49-F238E27FC236}">
              <a16:creationId xmlns:a16="http://schemas.microsoft.com/office/drawing/2014/main" id="{6DD97B5D-A326-42B7-B383-B6BDC4B593E3}"/>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791" name="直線コネクタ 790">
          <a:extLst>
            <a:ext uri="{FF2B5EF4-FFF2-40B4-BE49-F238E27FC236}">
              <a16:creationId xmlns:a16="http://schemas.microsoft.com/office/drawing/2014/main" id="{91541922-F66E-4DB4-8577-A6F7FEA6F8A7}"/>
            </a:ext>
          </a:extLst>
        </xdr:cNvPr>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792" name="テキスト ボックス 791">
          <a:extLst>
            <a:ext uri="{FF2B5EF4-FFF2-40B4-BE49-F238E27FC236}">
              <a16:creationId xmlns:a16="http://schemas.microsoft.com/office/drawing/2014/main" id="{96D9F976-9786-4D77-9135-7FE71DDC36AA}"/>
            </a:ext>
          </a:extLst>
        </xdr:cNvPr>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793" name="直線コネクタ 792">
          <a:extLst>
            <a:ext uri="{FF2B5EF4-FFF2-40B4-BE49-F238E27FC236}">
              <a16:creationId xmlns:a16="http://schemas.microsoft.com/office/drawing/2014/main" id="{24D90C87-F8BD-4352-9FF7-8520349D2C20}"/>
            </a:ext>
          </a:extLst>
        </xdr:cNvPr>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794" name="テキスト ボックス 793">
          <a:extLst>
            <a:ext uri="{FF2B5EF4-FFF2-40B4-BE49-F238E27FC236}">
              <a16:creationId xmlns:a16="http://schemas.microsoft.com/office/drawing/2014/main" id="{965D2F00-3F74-47E2-914D-79851CA8A58F}"/>
            </a:ext>
          </a:extLst>
        </xdr:cNvPr>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795" name="直線コネクタ 794">
          <a:extLst>
            <a:ext uri="{FF2B5EF4-FFF2-40B4-BE49-F238E27FC236}">
              <a16:creationId xmlns:a16="http://schemas.microsoft.com/office/drawing/2014/main" id="{4B476724-09AD-45CD-9B84-CFDDAF6C4DEF}"/>
            </a:ext>
          </a:extLst>
        </xdr:cNvPr>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796" name="テキスト ボックス 795">
          <a:extLst>
            <a:ext uri="{FF2B5EF4-FFF2-40B4-BE49-F238E27FC236}">
              <a16:creationId xmlns:a16="http://schemas.microsoft.com/office/drawing/2014/main" id="{761C3186-2C0D-4843-88F0-4382F7347920}"/>
            </a:ext>
          </a:extLst>
        </xdr:cNvPr>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797" name="直線コネクタ 796">
          <a:extLst>
            <a:ext uri="{FF2B5EF4-FFF2-40B4-BE49-F238E27FC236}">
              <a16:creationId xmlns:a16="http://schemas.microsoft.com/office/drawing/2014/main" id="{39FE432D-7F0C-4EA4-925E-AFC9DBB023FA}"/>
            </a:ext>
          </a:extLst>
        </xdr:cNvPr>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798" name="テキスト ボックス 797">
          <a:extLst>
            <a:ext uri="{FF2B5EF4-FFF2-40B4-BE49-F238E27FC236}">
              <a16:creationId xmlns:a16="http://schemas.microsoft.com/office/drawing/2014/main" id="{1A825002-8660-4E8B-B323-8186974CC8B4}"/>
            </a:ext>
          </a:extLst>
        </xdr:cNvPr>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99" name="直線コネクタ 798">
          <a:extLst>
            <a:ext uri="{FF2B5EF4-FFF2-40B4-BE49-F238E27FC236}">
              <a16:creationId xmlns:a16="http://schemas.microsoft.com/office/drawing/2014/main" id="{4420B362-8C6B-407D-9C1D-EE2C7FE2F49C}"/>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800" name="テキスト ボックス 799">
          <a:extLst>
            <a:ext uri="{FF2B5EF4-FFF2-40B4-BE49-F238E27FC236}">
              <a16:creationId xmlns:a16="http://schemas.microsoft.com/office/drawing/2014/main" id="{91508DBF-32B5-4B63-9986-55C2613B6C00}"/>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801" name="【児童館】&#10;一人当たり面積グラフ枠">
          <a:extLst>
            <a:ext uri="{FF2B5EF4-FFF2-40B4-BE49-F238E27FC236}">
              <a16:creationId xmlns:a16="http://schemas.microsoft.com/office/drawing/2014/main" id="{520195C8-3F59-4DA9-86ED-B743E03FE27F}"/>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115824</xdr:rowOff>
    </xdr:from>
    <xdr:to>
      <xdr:col>116</xdr:col>
      <xdr:colOff>62864</xdr:colOff>
      <xdr:row>85</xdr:row>
      <xdr:rowOff>122682</xdr:rowOff>
    </xdr:to>
    <xdr:cxnSp macro="">
      <xdr:nvCxnSpPr>
        <xdr:cNvPr id="802" name="直線コネクタ 801">
          <a:extLst>
            <a:ext uri="{FF2B5EF4-FFF2-40B4-BE49-F238E27FC236}">
              <a16:creationId xmlns:a16="http://schemas.microsoft.com/office/drawing/2014/main" id="{4BE74809-B535-4005-81DA-800DB8BAF998}"/>
            </a:ext>
          </a:extLst>
        </xdr:cNvPr>
        <xdr:cNvCxnSpPr/>
      </xdr:nvCxnSpPr>
      <xdr:spPr>
        <a:xfrm flipV="1">
          <a:off x="22160864" y="13488924"/>
          <a:ext cx="0" cy="12070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126509</xdr:rowOff>
    </xdr:from>
    <xdr:ext cx="469744" cy="259045"/>
    <xdr:sp macro="" textlink="">
      <xdr:nvSpPr>
        <xdr:cNvPr id="803" name="【児童館】&#10;一人当たり面積最小値テキスト">
          <a:extLst>
            <a:ext uri="{FF2B5EF4-FFF2-40B4-BE49-F238E27FC236}">
              <a16:creationId xmlns:a16="http://schemas.microsoft.com/office/drawing/2014/main" id="{948D383D-019B-43AD-82CF-EBA2DABF206D}"/>
            </a:ext>
          </a:extLst>
        </xdr:cNvPr>
        <xdr:cNvSpPr txBox="1"/>
      </xdr:nvSpPr>
      <xdr:spPr>
        <a:xfrm>
          <a:off x="22199600" y="146997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122682</xdr:rowOff>
    </xdr:from>
    <xdr:to>
      <xdr:col>116</xdr:col>
      <xdr:colOff>152400</xdr:colOff>
      <xdr:row>85</xdr:row>
      <xdr:rowOff>122682</xdr:rowOff>
    </xdr:to>
    <xdr:cxnSp macro="">
      <xdr:nvCxnSpPr>
        <xdr:cNvPr id="804" name="直線コネクタ 803">
          <a:extLst>
            <a:ext uri="{FF2B5EF4-FFF2-40B4-BE49-F238E27FC236}">
              <a16:creationId xmlns:a16="http://schemas.microsoft.com/office/drawing/2014/main" id="{4A4223FF-4C79-453F-8CC9-0C560DCF8FCF}"/>
            </a:ext>
          </a:extLst>
        </xdr:cNvPr>
        <xdr:cNvCxnSpPr/>
      </xdr:nvCxnSpPr>
      <xdr:spPr>
        <a:xfrm>
          <a:off x="22072600" y="146959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62501</xdr:rowOff>
    </xdr:from>
    <xdr:ext cx="469744" cy="259045"/>
    <xdr:sp macro="" textlink="">
      <xdr:nvSpPr>
        <xdr:cNvPr id="805" name="【児童館】&#10;一人当たり面積最大値テキスト">
          <a:extLst>
            <a:ext uri="{FF2B5EF4-FFF2-40B4-BE49-F238E27FC236}">
              <a16:creationId xmlns:a16="http://schemas.microsoft.com/office/drawing/2014/main" id="{0BAE3A88-2E84-4268-B1E8-EBAE20FFF278}"/>
            </a:ext>
          </a:extLst>
        </xdr:cNvPr>
        <xdr:cNvSpPr txBox="1"/>
      </xdr:nvSpPr>
      <xdr:spPr>
        <a:xfrm>
          <a:off x="22199600" y="132641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115824</xdr:rowOff>
    </xdr:from>
    <xdr:to>
      <xdr:col>116</xdr:col>
      <xdr:colOff>152400</xdr:colOff>
      <xdr:row>78</xdr:row>
      <xdr:rowOff>115824</xdr:rowOff>
    </xdr:to>
    <xdr:cxnSp macro="">
      <xdr:nvCxnSpPr>
        <xdr:cNvPr id="806" name="直線コネクタ 805">
          <a:extLst>
            <a:ext uri="{FF2B5EF4-FFF2-40B4-BE49-F238E27FC236}">
              <a16:creationId xmlns:a16="http://schemas.microsoft.com/office/drawing/2014/main" id="{AECF1542-AC7A-4DEB-9D69-EEA636969DE6}"/>
            </a:ext>
          </a:extLst>
        </xdr:cNvPr>
        <xdr:cNvCxnSpPr/>
      </xdr:nvCxnSpPr>
      <xdr:spPr>
        <a:xfrm>
          <a:off x="22072600" y="134889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126764</xdr:rowOff>
    </xdr:from>
    <xdr:ext cx="469744" cy="259045"/>
    <xdr:sp macro="" textlink="">
      <xdr:nvSpPr>
        <xdr:cNvPr id="807" name="【児童館】&#10;一人当たり面積平均値テキスト">
          <a:extLst>
            <a:ext uri="{FF2B5EF4-FFF2-40B4-BE49-F238E27FC236}">
              <a16:creationId xmlns:a16="http://schemas.microsoft.com/office/drawing/2014/main" id="{4F8A5768-7E67-45EF-A719-0EAB9538BF99}"/>
            </a:ext>
          </a:extLst>
        </xdr:cNvPr>
        <xdr:cNvSpPr txBox="1"/>
      </xdr:nvSpPr>
      <xdr:spPr>
        <a:xfrm>
          <a:off x="22199600" y="1418566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103887</xdr:rowOff>
    </xdr:from>
    <xdr:to>
      <xdr:col>116</xdr:col>
      <xdr:colOff>114300</xdr:colOff>
      <xdr:row>84</xdr:row>
      <xdr:rowOff>34037</xdr:rowOff>
    </xdr:to>
    <xdr:sp macro="" textlink="">
      <xdr:nvSpPr>
        <xdr:cNvPr id="808" name="フローチャート: 判断 807">
          <a:extLst>
            <a:ext uri="{FF2B5EF4-FFF2-40B4-BE49-F238E27FC236}">
              <a16:creationId xmlns:a16="http://schemas.microsoft.com/office/drawing/2014/main" id="{09956260-BCDE-4C7C-BFD1-FFCAF1C5C4B3}"/>
            </a:ext>
          </a:extLst>
        </xdr:cNvPr>
        <xdr:cNvSpPr/>
      </xdr:nvSpPr>
      <xdr:spPr>
        <a:xfrm>
          <a:off x="22110700" y="14334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108458</xdr:rowOff>
    </xdr:from>
    <xdr:to>
      <xdr:col>112</xdr:col>
      <xdr:colOff>38100</xdr:colOff>
      <xdr:row>84</xdr:row>
      <xdr:rowOff>38608</xdr:rowOff>
    </xdr:to>
    <xdr:sp macro="" textlink="">
      <xdr:nvSpPr>
        <xdr:cNvPr id="809" name="フローチャート: 判断 808">
          <a:extLst>
            <a:ext uri="{FF2B5EF4-FFF2-40B4-BE49-F238E27FC236}">
              <a16:creationId xmlns:a16="http://schemas.microsoft.com/office/drawing/2014/main" id="{05F2A6DF-3F3C-4DFC-B1A7-936497D6D67B}"/>
            </a:ext>
          </a:extLst>
        </xdr:cNvPr>
        <xdr:cNvSpPr/>
      </xdr:nvSpPr>
      <xdr:spPr>
        <a:xfrm>
          <a:off x="21272500" y="14338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126746</xdr:rowOff>
    </xdr:from>
    <xdr:to>
      <xdr:col>107</xdr:col>
      <xdr:colOff>101600</xdr:colOff>
      <xdr:row>84</xdr:row>
      <xdr:rowOff>56896</xdr:rowOff>
    </xdr:to>
    <xdr:sp macro="" textlink="">
      <xdr:nvSpPr>
        <xdr:cNvPr id="810" name="フローチャート: 判断 809">
          <a:extLst>
            <a:ext uri="{FF2B5EF4-FFF2-40B4-BE49-F238E27FC236}">
              <a16:creationId xmlns:a16="http://schemas.microsoft.com/office/drawing/2014/main" id="{9A69A2E3-8D4E-42E0-9FE9-1E2C219B1A89}"/>
            </a:ext>
          </a:extLst>
        </xdr:cNvPr>
        <xdr:cNvSpPr/>
      </xdr:nvSpPr>
      <xdr:spPr>
        <a:xfrm>
          <a:off x="20383500" y="14357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126746</xdr:rowOff>
    </xdr:from>
    <xdr:to>
      <xdr:col>102</xdr:col>
      <xdr:colOff>165100</xdr:colOff>
      <xdr:row>84</xdr:row>
      <xdr:rowOff>56896</xdr:rowOff>
    </xdr:to>
    <xdr:sp macro="" textlink="">
      <xdr:nvSpPr>
        <xdr:cNvPr id="811" name="フローチャート: 判断 810">
          <a:extLst>
            <a:ext uri="{FF2B5EF4-FFF2-40B4-BE49-F238E27FC236}">
              <a16:creationId xmlns:a16="http://schemas.microsoft.com/office/drawing/2014/main" id="{6B200FAB-0C04-42FA-97E6-E54D8D2C1763}"/>
            </a:ext>
          </a:extLst>
        </xdr:cNvPr>
        <xdr:cNvSpPr/>
      </xdr:nvSpPr>
      <xdr:spPr>
        <a:xfrm>
          <a:off x="19494500" y="14357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117602</xdr:rowOff>
    </xdr:from>
    <xdr:to>
      <xdr:col>98</xdr:col>
      <xdr:colOff>38100</xdr:colOff>
      <xdr:row>84</xdr:row>
      <xdr:rowOff>47752</xdr:rowOff>
    </xdr:to>
    <xdr:sp macro="" textlink="">
      <xdr:nvSpPr>
        <xdr:cNvPr id="812" name="フローチャート: 判断 811">
          <a:extLst>
            <a:ext uri="{FF2B5EF4-FFF2-40B4-BE49-F238E27FC236}">
              <a16:creationId xmlns:a16="http://schemas.microsoft.com/office/drawing/2014/main" id="{8D43EFC0-A0CA-4E5A-B474-933A95969B90}"/>
            </a:ext>
          </a:extLst>
        </xdr:cNvPr>
        <xdr:cNvSpPr/>
      </xdr:nvSpPr>
      <xdr:spPr>
        <a:xfrm>
          <a:off x="18605500" y="1434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13" name="テキスト ボックス 812">
          <a:extLst>
            <a:ext uri="{FF2B5EF4-FFF2-40B4-BE49-F238E27FC236}">
              <a16:creationId xmlns:a16="http://schemas.microsoft.com/office/drawing/2014/main" id="{90CEAD96-2D7F-4870-A9F9-33FCB34AF751}"/>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14" name="テキスト ボックス 813">
          <a:extLst>
            <a:ext uri="{FF2B5EF4-FFF2-40B4-BE49-F238E27FC236}">
              <a16:creationId xmlns:a16="http://schemas.microsoft.com/office/drawing/2014/main" id="{6048FA04-9377-4620-A114-CE9E688452CD}"/>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15" name="テキスト ボックス 814">
          <a:extLst>
            <a:ext uri="{FF2B5EF4-FFF2-40B4-BE49-F238E27FC236}">
              <a16:creationId xmlns:a16="http://schemas.microsoft.com/office/drawing/2014/main" id="{9647D0FE-1DEE-47BC-B12B-7EA4ABDEBE82}"/>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16" name="テキスト ボックス 815">
          <a:extLst>
            <a:ext uri="{FF2B5EF4-FFF2-40B4-BE49-F238E27FC236}">
              <a16:creationId xmlns:a16="http://schemas.microsoft.com/office/drawing/2014/main" id="{8F3B2AF6-5ADF-4CA6-B09B-14AD24F734C9}"/>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17" name="テキスト ボックス 816">
          <a:extLst>
            <a:ext uri="{FF2B5EF4-FFF2-40B4-BE49-F238E27FC236}">
              <a16:creationId xmlns:a16="http://schemas.microsoft.com/office/drawing/2014/main" id="{7791BACD-43AF-401D-B5EE-2834870E7469}"/>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119887</xdr:rowOff>
    </xdr:from>
    <xdr:to>
      <xdr:col>116</xdr:col>
      <xdr:colOff>114300</xdr:colOff>
      <xdr:row>85</xdr:row>
      <xdr:rowOff>50037</xdr:rowOff>
    </xdr:to>
    <xdr:sp macro="" textlink="">
      <xdr:nvSpPr>
        <xdr:cNvPr id="818" name="楕円 817">
          <a:extLst>
            <a:ext uri="{FF2B5EF4-FFF2-40B4-BE49-F238E27FC236}">
              <a16:creationId xmlns:a16="http://schemas.microsoft.com/office/drawing/2014/main" id="{40757DB0-8AE8-4B27-BC1C-3CEAE621D7AE}"/>
            </a:ext>
          </a:extLst>
        </xdr:cNvPr>
        <xdr:cNvSpPr/>
      </xdr:nvSpPr>
      <xdr:spPr>
        <a:xfrm>
          <a:off x="22110700" y="14521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34814</xdr:rowOff>
    </xdr:from>
    <xdr:ext cx="469744" cy="259045"/>
    <xdr:sp macro="" textlink="">
      <xdr:nvSpPr>
        <xdr:cNvPr id="819" name="【児童館】&#10;一人当たり面積該当値テキスト">
          <a:extLst>
            <a:ext uri="{FF2B5EF4-FFF2-40B4-BE49-F238E27FC236}">
              <a16:creationId xmlns:a16="http://schemas.microsoft.com/office/drawing/2014/main" id="{D5C1C5F9-46AA-4D97-9464-47FEA6E93058}"/>
            </a:ext>
          </a:extLst>
        </xdr:cNvPr>
        <xdr:cNvSpPr txBox="1"/>
      </xdr:nvSpPr>
      <xdr:spPr>
        <a:xfrm>
          <a:off x="22199600" y="144366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124461</xdr:rowOff>
    </xdr:from>
    <xdr:to>
      <xdr:col>112</xdr:col>
      <xdr:colOff>38100</xdr:colOff>
      <xdr:row>85</xdr:row>
      <xdr:rowOff>54611</xdr:rowOff>
    </xdr:to>
    <xdr:sp macro="" textlink="">
      <xdr:nvSpPr>
        <xdr:cNvPr id="820" name="楕円 819">
          <a:extLst>
            <a:ext uri="{FF2B5EF4-FFF2-40B4-BE49-F238E27FC236}">
              <a16:creationId xmlns:a16="http://schemas.microsoft.com/office/drawing/2014/main" id="{970B803E-899B-4545-B82C-D9038829463C}"/>
            </a:ext>
          </a:extLst>
        </xdr:cNvPr>
        <xdr:cNvSpPr/>
      </xdr:nvSpPr>
      <xdr:spPr>
        <a:xfrm>
          <a:off x="21272500" y="14526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170687</xdr:rowOff>
    </xdr:from>
    <xdr:to>
      <xdr:col>116</xdr:col>
      <xdr:colOff>63500</xdr:colOff>
      <xdr:row>85</xdr:row>
      <xdr:rowOff>3811</xdr:rowOff>
    </xdr:to>
    <xdr:cxnSp macro="">
      <xdr:nvCxnSpPr>
        <xdr:cNvPr id="821" name="直線コネクタ 820">
          <a:extLst>
            <a:ext uri="{FF2B5EF4-FFF2-40B4-BE49-F238E27FC236}">
              <a16:creationId xmlns:a16="http://schemas.microsoft.com/office/drawing/2014/main" id="{D4919069-8B74-407F-84B6-6CF5722E980F}"/>
            </a:ext>
          </a:extLst>
        </xdr:cNvPr>
        <xdr:cNvCxnSpPr/>
      </xdr:nvCxnSpPr>
      <xdr:spPr>
        <a:xfrm flipV="1">
          <a:off x="21323300" y="14572487"/>
          <a:ext cx="8382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129032</xdr:rowOff>
    </xdr:from>
    <xdr:to>
      <xdr:col>107</xdr:col>
      <xdr:colOff>101600</xdr:colOff>
      <xdr:row>85</xdr:row>
      <xdr:rowOff>59182</xdr:rowOff>
    </xdr:to>
    <xdr:sp macro="" textlink="">
      <xdr:nvSpPr>
        <xdr:cNvPr id="822" name="楕円 821">
          <a:extLst>
            <a:ext uri="{FF2B5EF4-FFF2-40B4-BE49-F238E27FC236}">
              <a16:creationId xmlns:a16="http://schemas.microsoft.com/office/drawing/2014/main" id="{501588D4-004A-421B-9BF4-BE41EC2B9427}"/>
            </a:ext>
          </a:extLst>
        </xdr:cNvPr>
        <xdr:cNvSpPr/>
      </xdr:nvSpPr>
      <xdr:spPr>
        <a:xfrm>
          <a:off x="20383500" y="14530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3811</xdr:rowOff>
    </xdr:from>
    <xdr:to>
      <xdr:col>111</xdr:col>
      <xdr:colOff>177800</xdr:colOff>
      <xdr:row>85</xdr:row>
      <xdr:rowOff>8382</xdr:rowOff>
    </xdr:to>
    <xdr:cxnSp macro="">
      <xdr:nvCxnSpPr>
        <xdr:cNvPr id="823" name="直線コネクタ 822">
          <a:extLst>
            <a:ext uri="{FF2B5EF4-FFF2-40B4-BE49-F238E27FC236}">
              <a16:creationId xmlns:a16="http://schemas.microsoft.com/office/drawing/2014/main" id="{D28BBA69-325F-4118-A3AE-EA718E2A8630}"/>
            </a:ext>
          </a:extLst>
        </xdr:cNvPr>
        <xdr:cNvCxnSpPr/>
      </xdr:nvCxnSpPr>
      <xdr:spPr>
        <a:xfrm flipV="1">
          <a:off x="20434300" y="14577061"/>
          <a:ext cx="8890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138176</xdr:rowOff>
    </xdr:from>
    <xdr:to>
      <xdr:col>102</xdr:col>
      <xdr:colOff>165100</xdr:colOff>
      <xdr:row>85</xdr:row>
      <xdr:rowOff>68326</xdr:rowOff>
    </xdr:to>
    <xdr:sp macro="" textlink="">
      <xdr:nvSpPr>
        <xdr:cNvPr id="824" name="楕円 823">
          <a:extLst>
            <a:ext uri="{FF2B5EF4-FFF2-40B4-BE49-F238E27FC236}">
              <a16:creationId xmlns:a16="http://schemas.microsoft.com/office/drawing/2014/main" id="{DF4ACC7F-E52E-490E-9D14-5CA1E54BEDAB}"/>
            </a:ext>
          </a:extLst>
        </xdr:cNvPr>
        <xdr:cNvSpPr/>
      </xdr:nvSpPr>
      <xdr:spPr>
        <a:xfrm>
          <a:off x="19494500" y="14539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8382</xdr:rowOff>
    </xdr:from>
    <xdr:to>
      <xdr:col>107</xdr:col>
      <xdr:colOff>50800</xdr:colOff>
      <xdr:row>85</xdr:row>
      <xdr:rowOff>17526</xdr:rowOff>
    </xdr:to>
    <xdr:cxnSp macro="">
      <xdr:nvCxnSpPr>
        <xdr:cNvPr id="825" name="直線コネクタ 824">
          <a:extLst>
            <a:ext uri="{FF2B5EF4-FFF2-40B4-BE49-F238E27FC236}">
              <a16:creationId xmlns:a16="http://schemas.microsoft.com/office/drawing/2014/main" id="{0000B781-11AC-4409-BAF2-36A83FD68C33}"/>
            </a:ext>
          </a:extLst>
        </xdr:cNvPr>
        <xdr:cNvCxnSpPr/>
      </xdr:nvCxnSpPr>
      <xdr:spPr>
        <a:xfrm flipV="1">
          <a:off x="19545300" y="1458163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142748</xdr:rowOff>
    </xdr:from>
    <xdr:to>
      <xdr:col>98</xdr:col>
      <xdr:colOff>38100</xdr:colOff>
      <xdr:row>85</xdr:row>
      <xdr:rowOff>72898</xdr:rowOff>
    </xdr:to>
    <xdr:sp macro="" textlink="">
      <xdr:nvSpPr>
        <xdr:cNvPr id="826" name="楕円 825">
          <a:extLst>
            <a:ext uri="{FF2B5EF4-FFF2-40B4-BE49-F238E27FC236}">
              <a16:creationId xmlns:a16="http://schemas.microsoft.com/office/drawing/2014/main" id="{130F4A74-E06C-45D8-BE99-5F1F67F9F034}"/>
            </a:ext>
          </a:extLst>
        </xdr:cNvPr>
        <xdr:cNvSpPr/>
      </xdr:nvSpPr>
      <xdr:spPr>
        <a:xfrm>
          <a:off x="18605500" y="14544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17526</xdr:rowOff>
    </xdr:from>
    <xdr:to>
      <xdr:col>102</xdr:col>
      <xdr:colOff>114300</xdr:colOff>
      <xdr:row>85</xdr:row>
      <xdr:rowOff>22098</xdr:rowOff>
    </xdr:to>
    <xdr:cxnSp macro="">
      <xdr:nvCxnSpPr>
        <xdr:cNvPr id="827" name="直線コネクタ 826">
          <a:extLst>
            <a:ext uri="{FF2B5EF4-FFF2-40B4-BE49-F238E27FC236}">
              <a16:creationId xmlns:a16="http://schemas.microsoft.com/office/drawing/2014/main" id="{9464E077-BB43-44ED-A64F-40FD65C97885}"/>
            </a:ext>
          </a:extLst>
        </xdr:cNvPr>
        <xdr:cNvCxnSpPr/>
      </xdr:nvCxnSpPr>
      <xdr:spPr>
        <a:xfrm flipV="1">
          <a:off x="18656300" y="1459077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55135</xdr:rowOff>
    </xdr:from>
    <xdr:ext cx="469744" cy="259045"/>
    <xdr:sp macro="" textlink="">
      <xdr:nvSpPr>
        <xdr:cNvPr id="828" name="n_1aveValue【児童館】&#10;一人当たり面積">
          <a:extLst>
            <a:ext uri="{FF2B5EF4-FFF2-40B4-BE49-F238E27FC236}">
              <a16:creationId xmlns:a16="http://schemas.microsoft.com/office/drawing/2014/main" id="{CB53C66C-0ACF-4A08-80CB-7AC5A882E824}"/>
            </a:ext>
          </a:extLst>
        </xdr:cNvPr>
        <xdr:cNvSpPr txBox="1"/>
      </xdr:nvSpPr>
      <xdr:spPr>
        <a:xfrm>
          <a:off x="21075727" y="14114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73423</xdr:rowOff>
    </xdr:from>
    <xdr:ext cx="469744" cy="259045"/>
    <xdr:sp macro="" textlink="">
      <xdr:nvSpPr>
        <xdr:cNvPr id="829" name="n_2aveValue【児童館】&#10;一人当たり面積">
          <a:extLst>
            <a:ext uri="{FF2B5EF4-FFF2-40B4-BE49-F238E27FC236}">
              <a16:creationId xmlns:a16="http://schemas.microsoft.com/office/drawing/2014/main" id="{AA7FA0C5-697A-4668-8F1A-0DADEDFADE0F}"/>
            </a:ext>
          </a:extLst>
        </xdr:cNvPr>
        <xdr:cNvSpPr txBox="1"/>
      </xdr:nvSpPr>
      <xdr:spPr>
        <a:xfrm>
          <a:off x="20199427" y="141323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73423</xdr:rowOff>
    </xdr:from>
    <xdr:ext cx="469744" cy="259045"/>
    <xdr:sp macro="" textlink="">
      <xdr:nvSpPr>
        <xdr:cNvPr id="830" name="n_3aveValue【児童館】&#10;一人当たり面積">
          <a:extLst>
            <a:ext uri="{FF2B5EF4-FFF2-40B4-BE49-F238E27FC236}">
              <a16:creationId xmlns:a16="http://schemas.microsoft.com/office/drawing/2014/main" id="{8EF822E7-31F9-4736-91AC-CFE7B10322EF}"/>
            </a:ext>
          </a:extLst>
        </xdr:cNvPr>
        <xdr:cNvSpPr txBox="1"/>
      </xdr:nvSpPr>
      <xdr:spPr>
        <a:xfrm>
          <a:off x="19310427" y="141323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64279</xdr:rowOff>
    </xdr:from>
    <xdr:ext cx="469744" cy="259045"/>
    <xdr:sp macro="" textlink="">
      <xdr:nvSpPr>
        <xdr:cNvPr id="831" name="n_4aveValue【児童館】&#10;一人当たり面積">
          <a:extLst>
            <a:ext uri="{FF2B5EF4-FFF2-40B4-BE49-F238E27FC236}">
              <a16:creationId xmlns:a16="http://schemas.microsoft.com/office/drawing/2014/main" id="{B6E90F2A-14B4-4392-8ECB-7AC356BC2A0B}"/>
            </a:ext>
          </a:extLst>
        </xdr:cNvPr>
        <xdr:cNvSpPr txBox="1"/>
      </xdr:nvSpPr>
      <xdr:spPr>
        <a:xfrm>
          <a:off x="18421427" y="14123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45738</xdr:rowOff>
    </xdr:from>
    <xdr:ext cx="469744" cy="259045"/>
    <xdr:sp macro="" textlink="">
      <xdr:nvSpPr>
        <xdr:cNvPr id="832" name="n_1mainValue【児童館】&#10;一人当たり面積">
          <a:extLst>
            <a:ext uri="{FF2B5EF4-FFF2-40B4-BE49-F238E27FC236}">
              <a16:creationId xmlns:a16="http://schemas.microsoft.com/office/drawing/2014/main" id="{26ABFA7E-15EE-4D0F-B984-9014AF1BE84F}"/>
            </a:ext>
          </a:extLst>
        </xdr:cNvPr>
        <xdr:cNvSpPr txBox="1"/>
      </xdr:nvSpPr>
      <xdr:spPr>
        <a:xfrm>
          <a:off x="21075727" y="14618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50309</xdr:rowOff>
    </xdr:from>
    <xdr:ext cx="469744" cy="259045"/>
    <xdr:sp macro="" textlink="">
      <xdr:nvSpPr>
        <xdr:cNvPr id="833" name="n_2mainValue【児童館】&#10;一人当たり面積">
          <a:extLst>
            <a:ext uri="{FF2B5EF4-FFF2-40B4-BE49-F238E27FC236}">
              <a16:creationId xmlns:a16="http://schemas.microsoft.com/office/drawing/2014/main" id="{51A314B5-0DA4-47AA-976B-D63B16A43091}"/>
            </a:ext>
          </a:extLst>
        </xdr:cNvPr>
        <xdr:cNvSpPr txBox="1"/>
      </xdr:nvSpPr>
      <xdr:spPr>
        <a:xfrm>
          <a:off x="20199427" y="14623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59453</xdr:rowOff>
    </xdr:from>
    <xdr:ext cx="469744" cy="259045"/>
    <xdr:sp macro="" textlink="">
      <xdr:nvSpPr>
        <xdr:cNvPr id="834" name="n_3mainValue【児童館】&#10;一人当たり面積">
          <a:extLst>
            <a:ext uri="{FF2B5EF4-FFF2-40B4-BE49-F238E27FC236}">
              <a16:creationId xmlns:a16="http://schemas.microsoft.com/office/drawing/2014/main" id="{A826684F-8661-45A3-B430-AE87C5AB73A7}"/>
            </a:ext>
          </a:extLst>
        </xdr:cNvPr>
        <xdr:cNvSpPr txBox="1"/>
      </xdr:nvSpPr>
      <xdr:spPr>
        <a:xfrm>
          <a:off x="19310427" y="146327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64025</xdr:rowOff>
    </xdr:from>
    <xdr:ext cx="469744" cy="259045"/>
    <xdr:sp macro="" textlink="">
      <xdr:nvSpPr>
        <xdr:cNvPr id="835" name="n_4mainValue【児童館】&#10;一人当たり面積">
          <a:extLst>
            <a:ext uri="{FF2B5EF4-FFF2-40B4-BE49-F238E27FC236}">
              <a16:creationId xmlns:a16="http://schemas.microsoft.com/office/drawing/2014/main" id="{624CE17F-7E85-4E4A-B823-5E7085F5D838}"/>
            </a:ext>
          </a:extLst>
        </xdr:cNvPr>
        <xdr:cNvSpPr txBox="1"/>
      </xdr:nvSpPr>
      <xdr:spPr>
        <a:xfrm>
          <a:off x="18421427" y="146372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36" name="正方形/長方形 835">
          <a:extLst>
            <a:ext uri="{FF2B5EF4-FFF2-40B4-BE49-F238E27FC236}">
              <a16:creationId xmlns:a16="http://schemas.microsoft.com/office/drawing/2014/main" id="{F431D7D9-6B06-49E9-A0A2-DCCD06294C9E}"/>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37" name="正方形/長方形 836">
          <a:extLst>
            <a:ext uri="{FF2B5EF4-FFF2-40B4-BE49-F238E27FC236}">
              <a16:creationId xmlns:a16="http://schemas.microsoft.com/office/drawing/2014/main" id="{EEF0A643-96CB-4836-A3E8-81D1A107FD37}"/>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38" name="正方形/長方形 837">
          <a:extLst>
            <a:ext uri="{FF2B5EF4-FFF2-40B4-BE49-F238E27FC236}">
              <a16:creationId xmlns:a16="http://schemas.microsoft.com/office/drawing/2014/main" id="{E3561E99-E364-4C0D-A23C-A33C2527DA82}"/>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39" name="正方形/長方形 838">
          <a:extLst>
            <a:ext uri="{FF2B5EF4-FFF2-40B4-BE49-F238E27FC236}">
              <a16:creationId xmlns:a16="http://schemas.microsoft.com/office/drawing/2014/main" id="{F0E0F1CD-4ED5-4125-BF3F-4B35C267AF01}"/>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40" name="正方形/長方形 839">
          <a:extLst>
            <a:ext uri="{FF2B5EF4-FFF2-40B4-BE49-F238E27FC236}">
              <a16:creationId xmlns:a16="http://schemas.microsoft.com/office/drawing/2014/main" id="{9090950D-BE9E-4A6D-A857-31E33A94CCC4}"/>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41" name="正方形/長方形 840">
          <a:extLst>
            <a:ext uri="{FF2B5EF4-FFF2-40B4-BE49-F238E27FC236}">
              <a16:creationId xmlns:a16="http://schemas.microsoft.com/office/drawing/2014/main" id="{D7DA8598-733D-4B32-81B9-74BC41B99003}"/>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2" name="正方形/長方形 841">
          <a:extLst>
            <a:ext uri="{FF2B5EF4-FFF2-40B4-BE49-F238E27FC236}">
              <a16:creationId xmlns:a16="http://schemas.microsoft.com/office/drawing/2014/main" id="{892A648F-A27A-4FD4-AEF8-30734A3FE445}"/>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43" name="正方形/長方形 842">
          <a:extLst>
            <a:ext uri="{FF2B5EF4-FFF2-40B4-BE49-F238E27FC236}">
              <a16:creationId xmlns:a16="http://schemas.microsoft.com/office/drawing/2014/main" id="{AAC39C48-AA29-4981-8346-D98CD85A0CCF}"/>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44" name="テキスト ボックス 843">
          <a:extLst>
            <a:ext uri="{FF2B5EF4-FFF2-40B4-BE49-F238E27FC236}">
              <a16:creationId xmlns:a16="http://schemas.microsoft.com/office/drawing/2014/main" id="{0F1C79A0-B728-4E38-A53C-9EADD2FE1A9F}"/>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45" name="直線コネクタ 844">
          <a:extLst>
            <a:ext uri="{FF2B5EF4-FFF2-40B4-BE49-F238E27FC236}">
              <a16:creationId xmlns:a16="http://schemas.microsoft.com/office/drawing/2014/main" id="{30CDDE19-CA83-4050-95BA-C5FD869B4948}"/>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46" name="テキスト ボックス 845">
          <a:extLst>
            <a:ext uri="{FF2B5EF4-FFF2-40B4-BE49-F238E27FC236}">
              <a16:creationId xmlns:a16="http://schemas.microsoft.com/office/drawing/2014/main" id="{AD34B485-91D1-48FA-86D1-CE886F4D0A4D}"/>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847" name="直線コネクタ 846">
          <a:extLst>
            <a:ext uri="{FF2B5EF4-FFF2-40B4-BE49-F238E27FC236}">
              <a16:creationId xmlns:a16="http://schemas.microsoft.com/office/drawing/2014/main" id="{5BA15153-F3E8-4D52-B611-E7B38519F74E}"/>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848" name="テキスト ボックス 847">
          <a:extLst>
            <a:ext uri="{FF2B5EF4-FFF2-40B4-BE49-F238E27FC236}">
              <a16:creationId xmlns:a16="http://schemas.microsoft.com/office/drawing/2014/main" id="{2E36A79D-5FF5-4CE0-82FF-B2AA1F6448C4}"/>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849" name="直線コネクタ 848">
          <a:extLst>
            <a:ext uri="{FF2B5EF4-FFF2-40B4-BE49-F238E27FC236}">
              <a16:creationId xmlns:a16="http://schemas.microsoft.com/office/drawing/2014/main" id="{2458E43D-A634-4A73-B803-EBCA334E0E19}"/>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850" name="テキスト ボックス 849">
          <a:extLst>
            <a:ext uri="{FF2B5EF4-FFF2-40B4-BE49-F238E27FC236}">
              <a16:creationId xmlns:a16="http://schemas.microsoft.com/office/drawing/2014/main" id="{79EA0ACE-BE66-41AE-A101-6A2205D58C24}"/>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851" name="直線コネクタ 850">
          <a:extLst>
            <a:ext uri="{FF2B5EF4-FFF2-40B4-BE49-F238E27FC236}">
              <a16:creationId xmlns:a16="http://schemas.microsoft.com/office/drawing/2014/main" id="{67BB6933-9F4F-43AB-9C99-5AE2E68311AF}"/>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852" name="テキスト ボックス 851">
          <a:extLst>
            <a:ext uri="{FF2B5EF4-FFF2-40B4-BE49-F238E27FC236}">
              <a16:creationId xmlns:a16="http://schemas.microsoft.com/office/drawing/2014/main" id="{C39F0F62-9FF6-4641-B50C-BB16A4089C98}"/>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853" name="直線コネクタ 852">
          <a:extLst>
            <a:ext uri="{FF2B5EF4-FFF2-40B4-BE49-F238E27FC236}">
              <a16:creationId xmlns:a16="http://schemas.microsoft.com/office/drawing/2014/main" id="{833E085B-279D-434C-AFC2-01DA6699E8ED}"/>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854" name="テキスト ボックス 853">
          <a:extLst>
            <a:ext uri="{FF2B5EF4-FFF2-40B4-BE49-F238E27FC236}">
              <a16:creationId xmlns:a16="http://schemas.microsoft.com/office/drawing/2014/main" id="{7188B606-7CDC-4C5B-8141-985B5504B2C0}"/>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855" name="直線コネクタ 854">
          <a:extLst>
            <a:ext uri="{FF2B5EF4-FFF2-40B4-BE49-F238E27FC236}">
              <a16:creationId xmlns:a16="http://schemas.microsoft.com/office/drawing/2014/main" id="{33A77546-5B24-4251-BC26-284439012DE0}"/>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856" name="テキスト ボックス 855">
          <a:extLst>
            <a:ext uri="{FF2B5EF4-FFF2-40B4-BE49-F238E27FC236}">
              <a16:creationId xmlns:a16="http://schemas.microsoft.com/office/drawing/2014/main" id="{56385E7D-3852-4238-A71D-6CFD3BAF1665}"/>
            </a:ext>
          </a:extLst>
        </xdr:cNvPr>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57" name="直線コネクタ 856">
          <a:extLst>
            <a:ext uri="{FF2B5EF4-FFF2-40B4-BE49-F238E27FC236}">
              <a16:creationId xmlns:a16="http://schemas.microsoft.com/office/drawing/2014/main" id="{4D38FA70-F752-4BB1-9C6A-1C4D8DFCFA0D}"/>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58" name="【公民館】&#10;有形固定資産減価償却率グラフ枠">
          <a:extLst>
            <a:ext uri="{FF2B5EF4-FFF2-40B4-BE49-F238E27FC236}">
              <a16:creationId xmlns:a16="http://schemas.microsoft.com/office/drawing/2014/main" id="{F8DD3883-9DE2-4BDF-A5C4-217EA8FD3375}"/>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63500</xdr:rowOff>
    </xdr:from>
    <xdr:to>
      <xdr:col>85</xdr:col>
      <xdr:colOff>126364</xdr:colOff>
      <xdr:row>107</xdr:row>
      <xdr:rowOff>69850</xdr:rowOff>
    </xdr:to>
    <xdr:cxnSp macro="">
      <xdr:nvCxnSpPr>
        <xdr:cNvPr id="859" name="直線コネクタ 858">
          <a:extLst>
            <a:ext uri="{FF2B5EF4-FFF2-40B4-BE49-F238E27FC236}">
              <a16:creationId xmlns:a16="http://schemas.microsoft.com/office/drawing/2014/main" id="{043AC640-87C2-4CC2-854B-E591EC8C49CD}"/>
            </a:ext>
          </a:extLst>
        </xdr:cNvPr>
        <xdr:cNvCxnSpPr/>
      </xdr:nvCxnSpPr>
      <xdr:spPr>
        <a:xfrm flipV="1">
          <a:off x="16318864" y="17208500"/>
          <a:ext cx="0" cy="1206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860" name="【公民館】&#10;有形固定資産減価償却率最小値テキスト">
          <a:extLst>
            <a:ext uri="{FF2B5EF4-FFF2-40B4-BE49-F238E27FC236}">
              <a16:creationId xmlns:a16="http://schemas.microsoft.com/office/drawing/2014/main" id="{C5E85B03-2535-4755-A5C4-BB84547D7B60}"/>
            </a:ext>
          </a:extLst>
        </xdr:cNvPr>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861" name="直線コネクタ 860">
          <a:extLst>
            <a:ext uri="{FF2B5EF4-FFF2-40B4-BE49-F238E27FC236}">
              <a16:creationId xmlns:a16="http://schemas.microsoft.com/office/drawing/2014/main" id="{E90738B7-5779-46B4-BA03-7A0E5C894D3F}"/>
            </a:ext>
          </a:extLst>
        </xdr:cNvPr>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10177</xdr:rowOff>
    </xdr:from>
    <xdr:ext cx="340478" cy="259045"/>
    <xdr:sp macro="" textlink="">
      <xdr:nvSpPr>
        <xdr:cNvPr id="862" name="【公民館】&#10;有形固定資産減価償却率最大値テキスト">
          <a:extLst>
            <a:ext uri="{FF2B5EF4-FFF2-40B4-BE49-F238E27FC236}">
              <a16:creationId xmlns:a16="http://schemas.microsoft.com/office/drawing/2014/main" id="{EBD6E45A-B4EA-41D3-BD8C-4665A1EBA5FB}"/>
            </a:ext>
          </a:extLst>
        </xdr:cNvPr>
        <xdr:cNvSpPr txBox="1"/>
      </xdr:nvSpPr>
      <xdr:spPr>
        <a:xfrm>
          <a:off x="16357600" y="169837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63500</xdr:rowOff>
    </xdr:from>
    <xdr:to>
      <xdr:col>86</xdr:col>
      <xdr:colOff>25400</xdr:colOff>
      <xdr:row>100</xdr:row>
      <xdr:rowOff>63500</xdr:rowOff>
    </xdr:to>
    <xdr:cxnSp macro="">
      <xdr:nvCxnSpPr>
        <xdr:cNvPr id="863" name="直線コネクタ 862">
          <a:extLst>
            <a:ext uri="{FF2B5EF4-FFF2-40B4-BE49-F238E27FC236}">
              <a16:creationId xmlns:a16="http://schemas.microsoft.com/office/drawing/2014/main" id="{1C7E040D-E612-457E-8C44-94A86242C6CF}"/>
            </a:ext>
          </a:extLst>
        </xdr:cNvPr>
        <xdr:cNvCxnSpPr/>
      </xdr:nvCxnSpPr>
      <xdr:spPr>
        <a:xfrm>
          <a:off x="16230600" y="1720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8907</xdr:rowOff>
    </xdr:from>
    <xdr:ext cx="405111" cy="259045"/>
    <xdr:sp macro="" textlink="">
      <xdr:nvSpPr>
        <xdr:cNvPr id="864" name="【公民館】&#10;有形固定資産減価償却率平均値テキスト">
          <a:extLst>
            <a:ext uri="{FF2B5EF4-FFF2-40B4-BE49-F238E27FC236}">
              <a16:creationId xmlns:a16="http://schemas.microsoft.com/office/drawing/2014/main" id="{730CB9CF-3F99-46D3-9A3A-699E0B601074}"/>
            </a:ext>
          </a:extLst>
        </xdr:cNvPr>
        <xdr:cNvSpPr txBox="1"/>
      </xdr:nvSpPr>
      <xdr:spPr>
        <a:xfrm>
          <a:off x="16357600" y="180111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30480</xdr:rowOff>
    </xdr:from>
    <xdr:to>
      <xdr:col>85</xdr:col>
      <xdr:colOff>177800</xdr:colOff>
      <xdr:row>105</xdr:row>
      <xdr:rowOff>132080</xdr:rowOff>
    </xdr:to>
    <xdr:sp macro="" textlink="">
      <xdr:nvSpPr>
        <xdr:cNvPr id="865" name="フローチャート: 判断 864">
          <a:extLst>
            <a:ext uri="{FF2B5EF4-FFF2-40B4-BE49-F238E27FC236}">
              <a16:creationId xmlns:a16="http://schemas.microsoft.com/office/drawing/2014/main" id="{596BD9EF-955E-45C9-A3D1-BC416130996D}"/>
            </a:ext>
          </a:extLst>
        </xdr:cNvPr>
        <xdr:cNvSpPr/>
      </xdr:nvSpPr>
      <xdr:spPr>
        <a:xfrm>
          <a:off x="16268700" y="18032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16511</xdr:rowOff>
    </xdr:from>
    <xdr:to>
      <xdr:col>81</xdr:col>
      <xdr:colOff>101600</xdr:colOff>
      <xdr:row>105</xdr:row>
      <xdr:rowOff>118111</xdr:rowOff>
    </xdr:to>
    <xdr:sp macro="" textlink="">
      <xdr:nvSpPr>
        <xdr:cNvPr id="866" name="フローチャート: 判断 865">
          <a:extLst>
            <a:ext uri="{FF2B5EF4-FFF2-40B4-BE49-F238E27FC236}">
              <a16:creationId xmlns:a16="http://schemas.microsoft.com/office/drawing/2014/main" id="{2FAA460D-5577-409F-B44B-D9B47B8F8CEC}"/>
            </a:ext>
          </a:extLst>
        </xdr:cNvPr>
        <xdr:cNvSpPr/>
      </xdr:nvSpPr>
      <xdr:spPr>
        <a:xfrm>
          <a:off x="15430500" y="180187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167639</xdr:rowOff>
    </xdr:from>
    <xdr:to>
      <xdr:col>76</xdr:col>
      <xdr:colOff>165100</xdr:colOff>
      <xdr:row>105</xdr:row>
      <xdr:rowOff>97789</xdr:rowOff>
    </xdr:to>
    <xdr:sp macro="" textlink="">
      <xdr:nvSpPr>
        <xdr:cNvPr id="867" name="フローチャート: 判断 866">
          <a:extLst>
            <a:ext uri="{FF2B5EF4-FFF2-40B4-BE49-F238E27FC236}">
              <a16:creationId xmlns:a16="http://schemas.microsoft.com/office/drawing/2014/main" id="{016FD596-239E-45D4-99B8-4017D50E5FA4}"/>
            </a:ext>
          </a:extLst>
        </xdr:cNvPr>
        <xdr:cNvSpPr/>
      </xdr:nvSpPr>
      <xdr:spPr>
        <a:xfrm>
          <a:off x="14541500" y="17998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123189</xdr:rowOff>
    </xdr:from>
    <xdr:to>
      <xdr:col>72</xdr:col>
      <xdr:colOff>38100</xdr:colOff>
      <xdr:row>105</xdr:row>
      <xdr:rowOff>53339</xdr:rowOff>
    </xdr:to>
    <xdr:sp macro="" textlink="">
      <xdr:nvSpPr>
        <xdr:cNvPr id="868" name="フローチャート: 判断 867">
          <a:extLst>
            <a:ext uri="{FF2B5EF4-FFF2-40B4-BE49-F238E27FC236}">
              <a16:creationId xmlns:a16="http://schemas.microsoft.com/office/drawing/2014/main" id="{A0387B36-2E83-4A21-8249-AF7D6174F760}"/>
            </a:ext>
          </a:extLst>
        </xdr:cNvPr>
        <xdr:cNvSpPr/>
      </xdr:nvSpPr>
      <xdr:spPr>
        <a:xfrm>
          <a:off x="13652500" y="17953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101600</xdr:rowOff>
    </xdr:from>
    <xdr:to>
      <xdr:col>67</xdr:col>
      <xdr:colOff>101600</xdr:colOff>
      <xdr:row>105</xdr:row>
      <xdr:rowOff>31750</xdr:rowOff>
    </xdr:to>
    <xdr:sp macro="" textlink="">
      <xdr:nvSpPr>
        <xdr:cNvPr id="869" name="フローチャート: 判断 868">
          <a:extLst>
            <a:ext uri="{FF2B5EF4-FFF2-40B4-BE49-F238E27FC236}">
              <a16:creationId xmlns:a16="http://schemas.microsoft.com/office/drawing/2014/main" id="{18F825B2-4FA6-4905-81F0-582E6C39DB2D}"/>
            </a:ext>
          </a:extLst>
        </xdr:cNvPr>
        <xdr:cNvSpPr/>
      </xdr:nvSpPr>
      <xdr:spPr>
        <a:xfrm>
          <a:off x="12763500" y="1793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70" name="テキスト ボックス 869">
          <a:extLst>
            <a:ext uri="{FF2B5EF4-FFF2-40B4-BE49-F238E27FC236}">
              <a16:creationId xmlns:a16="http://schemas.microsoft.com/office/drawing/2014/main" id="{64717BFF-8FA0-4C05-BBD7-AEF060C48C31}"/>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71" name="テキスト ボックス 870">
          <a:extLst>
            <a:ext uri="{FF2B5EF4-FFF2-40B4-BE49-F238E27FC236}">
              <a16:creationId xmlns:a16="http://schemas.microsoft.com/office/drawing/2014/main" id="{5B116E29-37DD-4383-A8DF-19CB56B33F09}"/>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72" name="テキスト ボックス 871">
          <a:extLst>
            <a:ext uri="{FF2B5EF4-FFF2-40B4-BE49-F238E27FC236}">
              <a16:creationId xmlns:a16="http://schemas.microsoft.com/office/drawing/2014/main" id="{4D5AACDE-4867-4341-921C-7988F5274262}"/>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73" name="テキスト ボックス 872">
          <a:extLst>
            <a:ext uri="{FF2B5EF4-FFF2-40B4-BE49-F238E27FC236}">
              <a16:creationId xmlns:a16="http://schemas.microsoft.com/office/drawing/2014/main" id="{11CC934B-0B78-4786-8189-1E97A5A7909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74" name="テキスト ボックス 873">
          <a:extLst>
            <a:ext uri="{FF2B5EF4-FFF2-40B4-BE49-F238E27FC236}">
              <a16:creationId xmlns:a16="http://schemas.microsoft.com/office/drawing/2014/main" id="{FE4D1CA4-2C81-489C-9604-4BB1386EA3EF}"/>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100</xdr:row>
      <xdr:rowOff>148589</xdr:rowOff>
    </xdr:from>
    <xdr:to>
      <xdr:col>85</xdr:col>
      <xdr:colOff>177800</xdr:colOff>
      <xdr:row>101</xdr:row>
      <xdr:rowOff>78739</xdr:rowOff>
    </xdr:to>
    <xdr:sp macro="" textlink="">
      <xdr:nvSpPr>
        <xdr:cNvPr id="875" name="楕円 874">
          <a:extLst>
            <a:ext uri="{FF2B5EF4-FFF2-40B4-BE49-F238E27FC236}">
              <a16:creationId xmlns:a16="http://schemas.microsoft.com/office/drawing/2014/main" id="{2814CF28-ED28-46D3-BCEE-1105E299DABA}"/>
            </a:ext>
          </a:extLst>
        </xdr:cNvPr>
        <xdr:cNvSpPr/>
      </xdr:nvSpPr>
      <xdr:spPr>
        <a:xfrm>
          <a:off x="16268700" y="17293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100</xdr:row>
      <xdr:rowOff>16</xdr:rowOff>
    </xdr:from>
    <xdr:ext cx="405111" cy="259045"/>
    <xdr:sp macro="" textlink="">
      <xdr:nvSpPr>
        <xdr:cNvPr id="876" name="【公民館】&#10;有形固定資産減価償却率該当値テキスト">
          <a:extLst>
            <a:ext uri="{FF2B5EF4-FFF2-40B4-BE49-F238E27FC236}">
              <a16:creationId xmlns:a16="http://schemas.microsoft.com/office/drawing/2014/main" id="{8CDF7A45-16AB-4303-B655-842403A863FF}"/>
            </a:ext>
          </a:extLst>
        </xdr:cNvPr>
        <xdr:cNvSpPr txBox="1"/>
      </xdr:nvSpPr>
      <xdr:spPr>
        <a:xfrm>
          <a:off x="16357600" y="17145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100</xdr:row>
      <xdr:rowOff>99061</xdr:rowOff>
    </xdr:from>
    <xdr:to>
      <xdr:col>81</xdr:col>
      <xdr:colOff>101600</xdr:colOff>
      <xdr:row>101</xdr:row>
      <xdr:rowOff>29211</xdr:rowOff>
    </xdr:to>
    <xdr:sp macro="" textlink="">
      <xdr:nvSpPr>
        <xdr:cNvPr id="877" name="楕円 876">
          <a:extLst>
            <a:ext uri="{FF2B5EF4-FFF2-40B4-BE49-F238E27FC236}">
              <a16:creationId xmlns:a16="http://schemas.microsoft.com/office/drawing/2014/main" id="{7588F2A4-790E-4B9E-85B0-CADC78C9AF2F}"/>
            </a:ext>
          </a:extLst>
        </xdr:cNvPr>
        <xdr:cNvSpPr/>
      </xdr:nvSpPr>
      <xdr:spPr>
        <a:xfrm>
          <a:off x="15430500" y="17244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100</xdr:row>
      <xdr:rowOff>149861</xdr:rowOff>
    </xdr:from>
    <xdr:to>
      <xdr:col>85</xdr:col>
      <xdr:colOff>127000</xdr:colOff>
      <xdr:row>101</xdr:row>
      <xdr:rowOff>27939</xdr:rowOff>
    </xdr:to>
    <xdr:cxnSp macro="">
      <xdr:nvCxnSpPr>
        <xdr:cNvPr id="878" name="直線コネクタ 877">
          <a:extLst>
            <a:ext uri="{FF2B5EF4-FFF2-40B4-BE49-F238E27FC236}">
              <a16:creationId xmlns:a16="http://schemas.microsoft.com/office/drawing/2014/main" id="{6B387542-4116-4EAF-83EB-C686A1D70AA4}"/>
            </a:ext>
          </a:extLst>
        </xdr:cNvPr>
        <xdr:cNvCxnSpPr/>
      </xdr:nvCxnSpPr>
      <xdr:spPr>
        <a:xfrm>
          <a:off x="15481300" y="17294861"/>
          <a:ext cx="838200" cy="49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100</xdr:row>
      <xdr:rowOff>49530</xdr:rowOff>
    </xdr:from>
    <xdr:to>
      <xdr:col>76</xdr:col>
      <xdr:colOff>165100</xdr:colOff>
      <xdr:row>100</xdr:row>
      <xdr:rowOff>151130</xdr:rowOff>
    </xdr:to>
    <xdr:sp macro="" textlink="">
      <xdr:nvSpPr>
        <xdr:cNvPr id="879" name="楕円 878">
          <a:extLst>
            <a:ext uri="{FF2B5EF4-FFF2-40B4-BE49-F238E27FC236}">
              <a16:creationId xmlns:a16="http://schemas.microsoft.com/office/drawing/2014/main" id="{D8CAFB24-4635-4DF0-B083-F50B109F1FD5}"/>
            </a:ext>
          </a:extLst>
        </xdr:cNvPr>
        <xdr:cNvSpPr/>
      </xdr:nvSpPr>
      <xdr:spPr>
        <a:xfrm>
          <a:off x="14541500" y="17194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100</xdr:row>
      <xdr:rowOff>100330</xdr:rowOff>
    </xdr:from>
    <xdr:to>
      <xdr:col>81</xdr:col>
      <xdr:colOff>50800</xdr:colOff>
      <xdr:row>100</xdr:row>
      <xdr:rowOff>149861</xdr:rowOff>
    </xdr:to>
    <xdr:cxnSp macro="">
      <xdr:nvCxnSpPr>
        <xdr:cNvPr id="880" name="直線コネクタ 879">
          <a:extLst>
            <a:ext uri="{FF2B5EF4-FFF2-40B4-BE49-F238E27FC236}">
              <a16:creationId xmlns:a16="http://schemas.microsoft.com/office/drawing/2014/main" id="{225C56D9-5526-4198-9E66-61CD754E5B12}"/>
            </a:ext>
          </a:extLst>
        </xdr:cNvPr>
        <xdr:cNvCxnSpPr/>
      </xdr:nvCxnSpPr>
      <xdr:spPr>
        <a:xfrm>
          <a:off x="14592300" y="17245330"/>
          <a:ext cx="889000" cy="49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99</xdr:row>
      <xdr:rowOff>170180</xdr:rowOff>
    </xdr:from>
    <xdr:to>
      <xdr:col>72</xdr:col>
      <xdr:colOff>38100</xdr:colOff>
      <xdr:row>100</xdr:row>
      <xdr:rowOff>100330</xdr:rowOff>
    </xdr:to>
    <xdr:sp macro="" textlink="">
      <xdr:nvSpPr>
        <xdr:cNvPr id="881" name="楕円 880">
          <a:extLst>
            <a:ext uri="{FF2B5EF4-FFF2-40B4-BE49-F238E27FC236}">
              <a16:creationId xmlns:a16="http://schemas.microsoft.com/office/drawing/2014/main" id="{AF60CD5C-6D54-4D15-B700-5E099EB250F0}"/>
            </a:ext>
          </a:extLst>
        </xdr:cNvPr>
        <xdr:cNvSpPr/>
      </xdr:nvSpPr>
      <xdr:spPr>
        <a:xfrm>
          <a:off x="13652500" y="17143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100</xdr:row>
      <xdr:rowOff>49530</xdr:rowOff>
    </xdr:from>
    <xdr:to>
      <xdr:col>76</xdr:col>
      <xdr:colOff>114300</xdr:colOff>
      <xdr:row>100</xdr:row>
      <xdr:rowOff>100330</xdr:rowOff>
    </xdr:to>
    <xdr:cxnSp macro="">
      <xdr:nvCxnSpPr>
        <xdr:cNvPr id="882" name="直線コネクタ 881">
          <a:extLst>
            <a:ext uri="{FF2B5EF4-FFF2-40B4-BE49-F238E27FC236}">
              <a16:creationId xmlns:a16="http://schemas.microsoft.com/office/drawing/2014/main" id="{50F5F2BB-01E3-4D14-A06F-2284EFE55335}"/>
            </a:ext>
          </a:extLst>
        </xdr:cNvPr>
        <xdr:cNvCxnSpPr/>
      </xdr:nvCxnSpPr>
      <xdr:spPr>
        <a:xfrm>
          <a:off x="13703300" y="1719453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99</xdr:row>
      <xdr:rowOff>120650</xdr:rowOff>
    </xdr:from>
    <xdr:to>
      <xdr:col>67</xdr:col>
      <xdr:colOff>101600</xdr:colOff>
      <xdr:row>100</xdr:row>
      <xdr:rowOff>50800</xdr:rowOff>
    </xdr:to>
    <xdr:sp macro="" textlink="">
      <xdr:nvSpPr>
        <xdr:cNvPr id="883" name="楕円 882">
          <a:extLst>
            <a:ext uri="{FF2B5EF4-FFF2-40B4-BE49-F238E27FC236}">
              <a16:creationId xmlns:a16="http://schemas.microsoft.com/office/drawing/2014/main" id="{1FE63567-821C-4335-B0BE-401FA82C15F4}"/>
            </a:ext>
          </a:extLst>
        </xdr:cNvPr>
        <xdr:cNvSpPr/>
      </xdr:nvSpPr>
      <xdr:spPr>
        <a:xfrm>
          <a:off x="12763500" y="1709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100</xdr:row>
      <xdr:rowOff>0</xdr:rowOff>
    </xdr:from>
    <xdr:to>
      <xdr:col>71</xdr:col>
      <xdr:colOff>177800</xdr:colOff>
      <xdr:row>100</xdr:row>
      <xdr:rowOff>49530</xdr:rowOff>
    </xdr:to>
    <xdr:cxnSp macro="">
      <xdr:nvCxnSpPr>
        <xdr:cNvPr id="884" name="直線コネクタ 883">
          <a:extLst>
            <a:ext uri="{FF2B5EF4-FFF2-40B4-BE49-F238E27FC236}">
              <a16:creationId xmlns:a16="http://schemas.microsoft.com/office/drawing/2014/main" id="{8EF06E79-7C89-440E-B1BC-E5E114914B06}"/>
            </a:ext>
          </a:extLst>
        </xdr:cNvPr>
        <xdr:cNvCxnSpPr/>
      </xdr:nvCxnSpPr>
      <xdr:spPr>
        <a:xfrm>
          <a:off x="12814300" y="17145000"/>
          <a:ext cx="8890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109238</xdr:rowOff>
    </xdr:from>
    <xdr:ext cx="405111" cy="259045"/>
    <xdr:sp macro="" textlink="">
      <xdr:nvSpPr>
        <xdr:cNvPr id="885" name="n_1aveValue【公民館】&#10;有形固定資産減価償却率">
          <a:extLst>
            <a:ext uri="{FF2B5EF4-FFF2-40B4-BE49-F238E27FC236}">
              <a16:creationId xmlns:a16="http://schemas.microsoft.com/office/drawing/2014/main" id="{54E55777-DA55-41BD-86AB-4A4D215629E3}"/>
            </a:ext>
          </a:extLst>
        </xdr:cNvPr>
        <xdr:cNvSpPr txBox="1"/>
      </xdr:nvSpPr>
      <xdr:spPr>
        <a:xfrm>
          <a:off x="15266044" y="181114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88916</xdr:rowOff>
    </xdr:from>
    <xdr:ext cx="405111" cy="259045"/>
    <xdr:sp macro="" textlink="">
      <xdr:nvSpPr>
        <xdr:cNvPr id="886" name="n_2aveValue【公民館】&#10;有形固定資産減価償却率">
          <a:extLst>
            <a:ext uri="{FF2B5EF4-FFF2-40B4-BE49-F238E27FC236}">
              <a16:creationId xmlns:a16="http://schemas.microsoft.com/office/drawing/2014/main" id="{0E7FE971-C9C8-426B-9817-2FE21689FF0E}"/>
            </a:ext>
          </a:extLst>
        </xdr:cNvPr>
        <xdr:cNvSpPr txBox="1"/>
      </xdr:nvSpPr>
      <xdr:spPr>
        <a:xfrm>
          <a:off x="14389744" y="180911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44466</xdr:rowOff>
    </xdr:from>
    <xdr:ext cx="405111" cy="259045"/>
    <xdr:sp macro="" textlink="">
      <xdr:nvSpPr>
        <xdr:cNvPr id="887" name="n_3aveValue【公民館】&#10;有形固定資産減価償却率">
          <a:extLst>
            <a:ext uri="{FF2B5EF4-FFF2-40B4-BE49-F238E27FC236}">
              <a16:creationId xmlns:a16="http://schemas.microsoft.com/office/drawing/2014/main" id="{A7E4A9F8-1939-4288-BD07-318EC6D5EE2F}"/>
            </a:ext>
          </a:extLst>
        </xdr:cNvPr>
        <xdr:cNvSpPr txBox="1"/>
      </xdr:nvSpPr>
      <xdr:spPr>
        <a:xfrm>
          <a:off x="13500744" y="180467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22877</xdr:rowOff>
    </xdr:from>
    <xdr:ext cx="405111" cy="259045"/>
    <xdr:sp macro="" textlink="">
      <xdr:nvSpPr>
        <xdr:cNvPr id="888" name="n_4aveValue【公民館】&#10;有形固定資産減価償却率">
          <a:extLst>
            <a:ext uri="{FF2B5EF4-FFF2-40B4-BE49-F238E27FC236}">
              <a16:creationId xmlns:a16="http://schemas.microsoft.com/office/drawing/2014/main" id="{0E018FE7-35B9-425E-91AF-E6FBDB276139}"/>
            </a:ext>
          </a:extLst>
        </xdr:cNvPr>
        <xdr:cNvSpPr txBox="1"/>
      </xdr:nvSpPr>
      <xdr:spPr>
        <a:xfrm>
          <a:off x="12611744" y="18025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99</xdr:row>
      <xdr:rowOff>45738</xdr:rowOff>
    </xdr:from>
    <xdr:ext cx="405111" cy="259045"/>
    <xdr:sp macro="" textlink="">
      <xdr:nvSpPr>
        <xdr:cNvPr id="889" name="n_1mainValue【公民館】&#10;有形固定資産減価償却率">
          <a:extLst>
            <a:ext uri="{FF2B5EF4-FFF2-40B4-BE49-F238E27FC236}">
              <a16:creationId xmlns:a16="http://schemas.microsoft.com/office/drawing/2014/main" id="{ABD538E9-DF1E-4CD9-BEBA-BB1CF4E8A75A}"/>
            </a:ext>
          </a:extLst>
        </xdr:cNvPr>
        <xdr:cNvSpPr txBox="1"/>
      </xdr:nvSpPr>
      <xdr:spPr>
        <a:xfrm>
          <a:off x="15266044" y="170192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134561</xdr:colOff>
      <xdr:row>98</xdr:row>
      <xdr:rowOff>167657</xdr:rowOff>
    </xdr:from>
    <xdr:ext cx="340478" cy="259045"/>
    <xdr:sp macro="" textlink="">
      <xdr:nvSpPr>
        <xdr:cNvPr id="890" name="n_2mainValue【公民館】&#10;有形固定資産減価償却率">
          <a:extLst>
            <a:ext uri="{FF2B5EF4-FFF2-40B4-BE49-F238E27FC236}">
              <a16:creationId xmlns:a16="http://schemas.microsoft.com/office/drawing/2014/main" id="{0F67691A-8E6F-4D91-8561-8EF03BB19DD0}"/>
            </a:ext>
          </a:extLst>
        </xdr:cNvPr>
        <xdr:cNvSpPr txBox="1"/>
      </xdr:nvSpPr>
      <xdr:spPr>
        <a:xfrm>
          <a:off x="14422061" y="169697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7561</xdr:colOff>
      <xdr:row>98</xdr:row>
      <xdr:rowOff>116857</xdr:rowOff>
    </xdr:from>
    <xdr:ext cx="340478" cy="259045"/>
    <xdr:sp macro="" textlink="">
      <xdr:nvSpPr>
        <xdr:cNvPr id="891" name="n_3mainValue【公民館】&#10;有形固定資産減価償却率">
          <a:extLst>
            <a:ext uri="{FF2B5EF4-FFF2-40B4-BE49-F238E27FC236}">
              <a16:creationId xmlns:a16="http://schemas.microsoft.com/office/drawing/2014/main" id="{22DD549B-04A2-49E0-BE67-7C50F2A6AA39}"/>
            </a:ext>
          </a:extLst>
        </xdr:cNvPr>
        <xdr:cNvSpPr txBox="1"/>
      </xdr:nvSpPr>
      <xdr:spPr>
        <a:xfrm>
          <a:off x="13533061" y="169189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71061</xdr:colOff>
      <xdr:row>98</xdr:row>
      <xdr:rowOff>67327</xdr:rowOff>
    </xdr:from>
    <xdr:ext cx="340478" cy="259045"/>
    <xdr:sp macro="" textlink="">
      <xdr:nvSpPr>
        <xdr:cNvPr id="892" name="n_4mainValue【公民館】&#10;有形固定資産減価償却率">
          <a:extLst>
            <a:ext uri="{FF2B5EF4-FFF2-40B4-BE49-F238E27FC236}">
              <a16:creationId xmlns:a16="http://schemas.microsoft.com/office/drawing/2014/main" id="{1D1143DB-F541-4459-81B0-DB9D5209C739}"/>
            </a:ext>
          </a:extLst>
        </xdr:cNvPr>
        <xdr:cNvSpPr txBox="1"/>
      </xdr:nvSpPr>
      <xdr:spPr>
        <a:xfrm>
          <a:off x="12644061" y="168694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93" name="正方形/長方形 892">
          <a:extLst>
            <a:ext uri="{FF2B5EF4-FFF2-40B4-BE49-F238E27FC236}">
              <a16:creationId xmlns:a16="http://schemas.microsoft.com/office/drawing/2014/main" id="{D19F14CE-0C46-4646-8C68-62389F2CDFE1}"/>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94" name="正方形/長方形 893">
          <a:extLst>
            <a:ext uri="{FF2B5EF4-FFF2-40B4-BE49-F238E27FC236}">
              <a16:creationId xmlns:a16="http://schemas.microsoft.com/office/drawing/2014/main" id="{69B57CF7-D092-4579-A660-CB2448D14D2E}"/>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95" name="正方形/長方形 894">
          <a:extLst>
            <a:ext uri="{FF2B5EF4-FFF2-40B4-BE49-F238E27FC236}">
              <a16:creationId xmlns:a16="http://schemas.microsoft.com/office/drawing/2014/main" id="{715ED828-798A-4E94-8E06-B3590039D2B6}"/>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96" name="正方形/長方形 895">
          <a:extLst>
            <a:ext uri="{FF2B5EF4-FFF2-40B4-BE49-F238E27FC236}">
              <a16:creationId xmlns:a16="http://schemas.microsoft.com/office/drawing/2014/main" id="{4C4B0F56-B421-40C1-BC33-81243EB6931C}"/>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97" name="正方形/長方形 896">
          <a:extLst>
            <a:ext uri="{FF2B5EF4-FFF2-40B4-BE49-F238E27FC236}">
              <a16:creationId xmlns:a16="http://schemas.microsoft.com/office/drawing/2014/main" id="{736F5A57-8EF1-475B-91EF-40FEBADA0AD5}"/>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98" name="正方形/長方形 897">
          <a:extLst>
            <a:ext uri="{FF2B5EF4-FFF2-40B4-BE49-F238E27FC236}">
              <a16:creationId xmlns:a16="http://schemas.microsoft.com/office/drawing/2014/main" id="{B5B762ED-E811-4E04-A303-C4F4A90670E1}"/>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99" name="正方形/長方形 898">
          <a:extLst>
            <a:ext uri="{FF2B5EF4-FFF2-40B4-BE49-F238E27FC236}">
              <a16:creationId xmlns:a16="http://schemas.microsoft.com/office/drawing/2014/main" id="{EF3C054D-7A3E-4E98-BF95-EF9B3DAA673E}"/>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900" name="正方形/長方形 899">
          <a:extLst>
            <a:ext uri="{FF2B5EF4-FFF2-40B4-BE49-F238E27FC236}">
              <a16:creationId xmlns:a16="http://schemas.microsoft.com/office/drawing/2014/main" id="{CFD28086-52B4-4750-ABFE-B2F5B42F4CA3}"/>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901" name="テキスト ボックス 900">
          <a:extLst>
            <a:ext uri="{FF2B5EF4-FFF2-40B4-BE49-F238E27FC236}">
              <a16:creationId xmlns:a16="http://schemas.microsoft.com/office/drawing/2014/main" id="{0A809F69-9199-45D2-B9B1-134CB5A932F8}"/>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902" name="直線コネクタ 901">
          <a:extLst>
            <a:ext uri="{FF2B5EF4-FFF2-40B4-BE49-F238E27FC236}">
              <a16:creationId xmlns:a16="http://schemas.microsoft.com/office/drawing/2014/main" id="{68ABA79D-9E59-416E-B506-14E0F8DCC033}"/>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107</xdr:row>
      <xdr:rowOff>133350</xdr:rowOff>
    </xdr:from>
    <xdr:to>
      <xdr:col>120</xdr:col>
      <xdr:colOff>114300</xdr:colOff>
      <xdr:row>107</xdr:row>
      <xdr:rowOff>133350</xdr:rowOff>
    </xdr:to>
    <xdr:cxnSp macro="">
      <xdr:nvCxnSpPr>
        <xdr:cNvPr id="903" name="直線コネクタ 902">
          <a:extLst>
            <a:ext uri="{FF2B5EF4-FFF2-40B4-BE49-F238E27FC236}">
              <a16:creationId xmlns:a16="http://schemas.microsoft.com/office/drawing/2014/main" id="{ACD2F739-F30E-4B61-8609-5F3EDED7179F}"/>
            </a:ext>
          </a:extLst>
        </xdr:cNvPr>
        <xdr:cNvCxnSpPr/>
      </xdr:nvCxnSpPr>
      <xdr:spPr>
        <a:xfrm>
          <a:off x="18288000" y="1847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162577</xdr:rowOff>
    </xdr:from>
    <xdr:ext cx="467179" cy="259045"/>
    <xdr:sp macro="" textlink="">
      <xdr:nvSpPr>
        <xdr:cNvPr id="904" name="テキスト ボックス 903">
          <a:extLst>
            <a:ext uri="{FF2B5EF4-FFF2-40B4-BE49-F238E27FC236}">
              <a16:creationId xmlns:a16="http://schemas.microsoft.com/office/drawing/2014/main" id="{3C9B7AC0-8225-4C65-BBC3-B11FD353769F}"/>
            </a:ext>
          </a:extLst>
        </xdr:cNvPr>
        <xdr:cNvSpPr txBox="1"/>
      </xdr:nvSpPr>
      <xdr:spPr>
        <a:xfrm>
          <a:off x="17820821" y="1833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905" name="直線コネクタ 904">
          <a:extLst>
            <a:ext uri="{FF2B5EF4-FFF2-40B4-BE49-F238E27FC236}">
              <a16:creationId xmlns:a16="http://schemas.microsoft.com/office/drawing/2014/main" id="{F4DA47D1-AF67-44FD-886C-C7BE534C160E}"/>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906" name="テキスト ボックス 905">
          <a:extLst>
            <a:ext uri="{FF2B5EF4-FFF2-40B4-BE49-F238E27FC236}">
              <a16:creationId xmlns:a16="http://schemas.microsoft.com/office/drawing/2014/main" id="{493F4896-087D-4E61-8496-DB88F5CFC9BC}"/>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19050</xdr:rowOff>
    </xdr:from>
    <xdr:to>
      <xdr:col>120</xdr:col>
      <xdr:colOff>114300</xdr:colOff>
      <xdr:row>101</xdr:row>
      <xdr:rowOff>19050</xdr:rowOff>
    </xdr:to>
    <xdr:cxnSp macro="">
      <xdr:nvCxnSpPr>
        <xdr:cNvPr id="907" name="直線コネクタ 906">
          <a:extLst>
            <a:ext uri="{FF2B5EF4-FFF2-40B4-BE49-F238E27FC236}">
              <a16:creationId xmlns:a16="http://schemas.microsoft.com/office/drawing/2014/main" id="{436F7003-78C3-4FA4-A65B-39A26DB57B2F}"/>
            </a:ext>
          </a:extLst>
        </xdr:cNvPr>
        <xdr:cNvCxnSpPr/>
      </xdr:nvCxnSpPr>
      <xdr:spPr>
        <a:xfrm>
          <a:off x="18288000" y="1733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48277</xdr:rowOff>
    </xdr:from>
    <xdr:ext cx="467179" cy="259045"/>
    <xdr:sp macro="" textlink="">
      <xdr:nvSpPr>
        <xdr:cNvPr id="908" name="テキスト ボックス 907">
          <a:extLst>
            <a:ext uri="{FF2B5EF4-FFF2-40B4-BE49-F238E27FC236}">
              <a16:creationId xmlns:a16="http://schemas.microsoft.com/office/drawing/2014/main" id="{C214D3B6-8D95-45FA-8B92-76BACB2E74D3}"/>
            </a:ext>
          </a:extLst>
        </xdr:cNvPr>
        <xdr:cNvSpPr txBox="1"/>
      </xdr:nvSpPr>
      <xdr:spPr>
        <a:xfrm>
          <a:off x="17820821" y="1719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09" name="直線コネクタ 908">
          <a:extLst>
            <a:ext uri="{FF2B5EF4-FFF2-40B4-BE49-F238E27FC236}">
              <a16:creationId xmlns:a16="http://schemas.microsoft.com/office/drawing/2014/main" id="{9946536D-4438-4E14-8A7C-3B4B3DB278BD}"/>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10" name="テキスト ボックス 909">
          <a:extLst>
            <a:ext uri="{FF2B5EF4-FFF2-40B4-BE49-F238E27FC236}">
              <a16:creationId xmlns:a16="http://schemas.microsoft.com/office/drawing/2014/main" id="{96BA54B4-1C15-4AD8-B08D-471E1108D15D}"/>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11" name="【公民館】&#10;一人当たり面積グラフ枠">
          <a:extLst>
            <a:ext uri="{FF2B5EF4-FFF2-40B4-BE49-F238E27FC236}">
              <a16:creationId xmlns:a16="http://schemas.microsoft.com/office/drawing/2014/main" id="{5B50BB41-C68F-4D1C-92DF-621804A11742}"/>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55054</xdr:rowOff>
    </xdr:from>
    <xdr:to>
      <xdr:col>116</xdr:col>
      <xdr:colOff>62864</xdr:colOff>
      <xdr:row>107</xdr:row>
      <xdr:rowOff>110489</xdr:rowOff>
    </xdr:to>
    <xdr:cxnSp macro="">
      <xdr:nvCxnSpPr>
        <xdr:cNvPr id="912" name="直線コネクタ 911">
          <a:extLst>
            <a:ext uri="{FF2B5EF4-FFF2-40B4-BE49-F238E27FC236}">
              <a16:creationId xmlns:a16="http://schemas.microsoft.com/office/drawing/2014/main" id="{06D9B417-30AA-4A7E-8BB1-CA7880409EA1}"/>
            </a:ext>
          </a:extLst>
        </xdr:cNvPr>
        <xdr:cNvCxnSpPr/>
      </xdr:nvCxnSpPr>
      <xdr:spPr>
        <a:xfrm flipV="1">
          <a:off x="22160864" y="17200054"/>
          <a:ext cx="0" cy="12555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114316</xdr:rowOff>
    </xdr:from>
    <xdr:ext cx="469744" cy="259045"/>
    <xdr:sp macro="" textlink="">
      <xdr:nvSpPr>
        <xdr:cNvPr id="913" name="【公民館】&#10;一人当たり面積最小値テキスト">
          <a:extLst>
            <a:ext uri="{FF2B5EF4-FFF2-40B4-BE49-F238E27FC236}">
              <a16:creationId xmlns:a16="http://schemas.microsoft.com/office/drawing/2014/main" id="{4EC5F1D9-91C6-48D4-8660-89033823305E}"/>
            </a:ext>
          </a:extLst>
        </xdr:cNvPr>
        <xdr:cNvSpPr txBox="1"/>
      </xdr:nvSpPr>
      <xdr:spPr>
        <a:xfrm>
          <a:off x="22199600" y="18459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110489</xdr:rowOff>
    </xdr:from>
    <xdr:to>
      <xdr:col>116</xdr:col>
      <xdr:colOff>152400</xdr:colOff>
      <xdr:row>107</xdr:row>
      <xdr:rowOff>110489</xdr:rowOff>
    </xdr:to>
    <xdr:cxnSp macro="">
      <xdr:nvCxnSpPr>
        <xdr:cNvPr id="914" name="直線コネクタ 913">
          <a:extLst>
            <a:ext uri="{FF2B5EF4-FFF2-40B4-BE49-F238E27FC236}">
              <a16:creationId xmlns:a16="http://schemas.microsoft.com/office/drawing/2014/main" id="{2903F9BC-006E-4FB6-AA05-CCAF32398781}"/>
            </a:ext>
          </a:extLst>
        </xdr:cNvPr>
        <xdr:cNvCxnSpPr/>
      </xdr:nvCxnSpPr>
      <xdr:spPr>
        <a:xfrm>
          <a:off x="22072600" y="184556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1731</xdr:rowOff>
    </xdr:from>
    <xdr:ext cx="469744" cy="259045"/>
    <xdr:sp macro="" textlink="">
      <xdr:nvSpPr>
        <xdr:cNvPr id="915" name="【公民館】&#10;一人当たり面積最大値テキスト">
          <a:extLst>
            <a:ext uri="{FF2B5EF4-FFF2-40B4-BE49-F238E27FC236}">
              <a16:creationId xmlns:a16="http://schemas.microsoft.com/office/drawing/2014/main" id="{32C63CE6-5656-489F-A687-85C0753A58DE}"/>
            </a:ext>
          </a:extLst>
        </xdr:cNvPr>
        <xdr:cNvSpPr txBox="1"/>
      </xdr:nvSpPr>
      <xdr:spPr>
        <a:xfrm>
          <a:off x="22199600" y="169752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55054</xdr:rowOff>
    </xdr:from>
    <xdr:to>
      <xdr:col>116</xdr:col>
      <xdr:colOff>152400</xdr:colOff>
      <xdr:row>100</xdr:row>
      <xdr:rowOff>55054</xdr:rowOff>
    </xdr:to>
    <xdr:cxnSp macro="">
      <xdr:nvCxnSpPr>
        <xdr:cNvPr id="916" name="直線コネクタ 915">
          <a:extLst>
            <a:ext uri="{FF2B5EF4-FFF2-40B4-BE49-F238E27FC236}">
              <a16:creationId xmlns:a16="http://schemas.microsoft.com/office/drawing/2014/main" id="{45D11B4B-ADCE-4273-A3D4-D9266717CC41}"/>
            </a:ext>
          </a:extLst>
        </xdr:cNvPr>
        <xdr:cNvCxnSpPr/>
      </xdr:nvCxnSpPr>
      <xdr:spPr>
        <a:xfrm>
          <a:off x="22072600" y="17200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154576</xdr:rowOff>
    </xdr:from>
    <xdr:ext cx="469744" cy="259045"/>
    <xdr:sp macro="" textlink="">
      <xdr:nvSpPr>
        <xdr:cNvPr id="917" name="【公民館】&#10;一人当たり面積平均値テキスト">
          <a:extLst>
            <a:ext uri="{FF2B5EF4-FFF2-40B4-BE49-F238E27FC236}">
              <a16:creationId xmlns:a16="http://schemas.microsoft.com/office/drawing/2014/main" id="{F56A5A50-44CA-4398-A9B3-8B677D1B2244}"/>
            </a:ext>
          </a:extLst>
        </xdr:cNvPr>
        <xdr:cNvSpPr txBox="1"/>
      </xdr:nvSpPr>
      <xdr:spPr>
        <a:xfrm>
          <a:off x="22199600" y="1798537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131699</xdr:rowOff>
    </xdr:from>
    <xdr:to>
      <xdr:col>116</xdr:col>
      <xdr:colOff>114300</xdr:colOff>
      <xdr:row>106</xdr:row>
      <xdr:rowOff>61849</xdr:rowOff>
    </xdr:to>
    <xdr:sp macro="" textlink="">
      <xdr:nvSpPr>
        <xdr:cNvPr id="918" name="フローチャート: 判断 917">
          <a:extLst>
            <a:ext uri="{FF2B5EF4-FFF2-40B4-BE49-F238E27FC236}">
              <a16:creationId xmlns:a16="http://schemas.microsoft.com/office/drawing/2014/main" id="{92209BE1-7A9B-4BEE-928F-B850850EE4B0}"/>
            </a:ext>
          </a:extLst>
        </xdr:cNvPr>
        <xdr:cNvSpPr/>
      </xdr:nvSpPr>
      <xdr:spPr>
        <a:xfrm>
          <a:off x="22110700" y="18133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140843</xdr:rowOff>
    </xdr:from>
    <xdr:to>
      <xdr:col>112</xdr:col>
      <xdr:colOff>38100</xdr:colOff>
      <xdr:row>106</xdr:row>
      <xdr:rowOff>70993</xdr:rowOff>
    </xdr:to>
    <xdr:sp macro="" textlink="">
      <xdr:nvSpPr>
        <xdr:cNvPr id="919" name="フローチャート: 判断 918">
          <a:extLst>
            <a:ext uri="{FF2B5EF4-FFF2-40B4-BE49-F238E27FC236}">
              <a16:creationId xmlns:a16="http://schemas.microsoft.com/office/drawing/2014/main" id="{E2CE1134-6D20-4ACE-A0EB-B8B9DB56A558}"/>
            </a:ext>
          </a:extLst>
        </xdr:cNvPr>
        <xdr:cNvSpPr/>
      </xdr:nvSpPr>
      <xdr:spPr>
        <a:xfrm>
          <a:off x="21272500" y="18143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140272</xdr:rowOff>
    </xdr:from>
    <xdr:to>
      <xdr:col>107</xdr:col>
      <xdr:colOff>101600</xdr:colOff>
      <xdr:row>106</xdr:row>
      <xdr:rowOff>70422</xdr:rowOff>
    </xdr:to>
    <xdr:sp macro="" textlink="">
      <xdr:nvSpPr>
        <xdr:cNvPr id="920" name="フローチャート: 判断 919">
          <a:extLst>
            <a:ext uri="{FF2B5EF4-FFF2-40B4-BE49-F238E27FC236}">
              <a16:creationId xmlns:a16="http://schemas.microsoft.com/office/drawing/2014/main" id="{47D0786F-C34A-4A01-A07B-05E2DA954AA8}"/>
            </a:ext>
          </a:extLst>
        </xdr:cNvPr>
        <xdr:cNvSpPr/>
      </xdr:nvSpPr>
      <xdr:spPr>
        <a:xfrm>
          <a:off x="20383500" y="181425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125413</xdr:rowOff>
    </xdr:from>
    <xdr:to>
      <xdr:col>102</xdr:col>
      <xdr:colOff>165100</xdr:colOff>
      <xdr:row>106</xdr:row>
      <xdr:rowOff>55563</xdr:rowOff>
    </xdr:to>
    <xdr:sp macro="" textlink="">
      <xdr:nvSpPr>
        <xdr:cNvPr id="921" name="フローチャート: 判断 920">
          <a:extLst>
            <a:ext uri="{FF2B5EF4-FFF2-40B4-BE49-F238E27FC236}">
              <a16:creationId xmlns:a16="http://schemas.microsoft.com/office/drawing/2014/main" id="{85ED2F32-C4C1-451D-BF21-887A0BA36003}"/>
            </a:ext>
          </a:extLst>
        </xdr:cNvPr>
        <xdr:cNvSpPr/>
      </xdr:nvSpPr>
      <xdr:spPr>
        <a:xfrm>
          <a:off x="19494500" y="18127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136271</xdr:rowOff>
    </xdr:from>
    <xdr:to>
      <xdr:col>98</xdr:col>
      <xdr:colOff>38100</xdr:colOff>
      <xdr:row>106</xdr:row>
      <xdr:rowOff>66421</xdr:rowOff>
    </xdr:to>
    <xdr:sp macro="" textlink="">
      <xdr:nvSpPr>
        <xdr:cNvPr id="922" name="フローチャート: 判断 921">
          <a:extLst>
            <a:ext uri="{FF2B5EF4-FFF2-40B4-BE49-F238E27FC236}">
              <a16:creationId xmlns:a16="http://schemas.microsoft.com/office/drawing/2014/main" id="{701049FB-AF9A-4DAA-9663-B73D090832B4}"/>
            </a:ext>
          </a:extLst>
        </xdr:cNvPr>
        <xdr:cNvSpPr/>
      </xdr:nvSpPr>
      <xdr:spPr>
        <a:xfrm>
          <a:off x="18605500" y="181385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23" name="テキスト ボックス 922">
          <a:extLst>
            <a:ext uri="{FF2B5EF4-FFF2-40B4-BE49-F238E27FC236}">
              <a16:creationId xmlns:a16="http://schemas.microsoft.com/office/drawing/2014/main" id="{C8225A37-F299-4FB2-977C-FD4ADA662DF8}"/>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24" name="テキスト ボックス 923">
          <a:extLst>
            <a:ext uri="{FF2B5EF4-FFF2-40B4-BE49-F238E27FC236}">
              <a16:creationId xmlns:a16="http://schemas.microsoft.com/office/drawing/2014/main" id="{CEBD4EA4-58F9-47DA-9208-1B78C93DB6A3}"/>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25" name="テキスト ボックス 924">
          <a:extLst>
            <a:ext uri="{FF2B5EF4-FFF2-40B4-BE49-F238E27FC236}">
              <a16:creationId xmlns:a16="http://schemas.microsoft.com/office/drawing/2014/main" id="{9CF04520-85C3-4322-9D03-EEE6CC6E4743}"/>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26" name="テキスト ボックス 925">
          <a:extLst>
            <a:ext uri="{FF2B5EF4-FFF2-40B4-BE49-F238E27FC236}">
              <a16:creationId xmlns:a16="http://schemas.microsoft.com/office/drawing/2014/main" id="{E83699D0-78B6-4CCF-B416-45A24A05DBB1}"/>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27" name="テキスト ボックス 926">
          <a:extLst>
            <a:ext uri="{FF2B5EF4-FFF2-40B4-BE49-F238E27FC236}">
              <a16:creationId xmlns:a16="http://schemas.microsoft.com/office/drawing/2014/main" id="{485D69D3-FC17-457D-A44E-43BBB685BB25}"/>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18542</xdr:rowOff>
    </xdr:from>
    <xdr:to>
      <xdr:col>116</xdr:col>
      <xdr:colOff>114300</xdr:colOff>
      <xdr:row>107</xdr:row>
      <xdr:rowOff>120142</xdr:rowOff>
    </xdr:to>
    <xdr:sp macro="" textlink="">
      <xdr:nvSpPr>
        <xdr:cNvPr id="928" name="楕円 927">
          <a:extLst>
            <a:ext uri="{FF2B5EF4-FFF2-40B4-BE49-F238E27FC236}">
              <a16:creationId xmlns:a16="http://schemas.microsoft.com/office/drawing/2014/main" id="{8B00FE40-6D98-4E91-9DB8-81389BE0A83E}"/>
            </a:ext>
          </a:extLst>
        </xdr:cNvPr>
        <xdr:cNvSpPr/>
      </xdr:nvSpPr>
      <xdr:spPr>
        <a:xfrm>
          <a:off x="22110700" y="18363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104919</xdr:rowOff>
    </xdr:from>
    <xdr:ext cx="469744" cy="259045"/>
    <xdr:sp macro="" textlink="">
      <xdr:nvSpPr>
        <xdr:cNvPr id="929" name="【公民館】&#10;一人当たり面積該当値テキスト">
          <a:extLst>
            <a:ext uri="{FF2B5EF4-FFF2-40B4-BE49-F238E27FC236}">
              <a16:creationId xmlns:a16="http://schemas.microsoft.com/office/drawing/2014/main" id="{7E4CBB42-7A19-452B-BFFF-BB520254124B}"/>
            </a:ext>
          </a:extLst>
        </xdr:cNvPr>
        <xdr:cNvSpPr txBox="1"/>
      </xdr:nvSpPr>
      <xdr:spPr>
        <a:xfrm>
          <a:off x="22199600" y="18278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20256</xdr:rowOff>
    </xdr:from>
    <xdr:to>
      <xdr:col>112</xdr:col>
      <xdr:colOff>38100</xdr:colOff>
      <xdr:row>107</xdr:row>
      <xdr:rowOff>121856</xdr:rowOff>
    </xdr:to>
    <xdr:sp macro="" textlink="">
      <xdr:nvSpPr>
        <xdr:cNvPr id="930" name="楕円 929">
          <a:extLst>
            <a:ext uri="{FF2B5EF4-FFF2-40B4-BE49-F238E27FC236}">
              <a16:creationId xmlns:a16="http://schemas.microsoft.com/office/drawing/2014/main" id="{2ED7CE16-147F-4F29-87B3-C3439BDCC2A6}"/>
            </a:ext>
          </a:extLst>
        </xdr:cNvPr>
        <xdr:cNvSpPr/>
      </xdr:nvSpPr>
      <xdr:spPr>
        <a:xfrm>
          <a:off x="21272500" y="18365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69342</xdr:rowOff>
    </xdr:from>
    <xdr:to>
      <xdr:col>116</xdr:col>
      <xdr:colOff>63500</xdr:colOff>
      <xdr:row>107</xdr:row>
      <xdr:rowOff>71056</xdr:rowOff>
    </xdr:to>
    <xdr:cxnSp macro="">
      <xdr:nvCxnSpPr>
        <xdr:cNvPr id="931" name="直線コネクタ 930">
          <a:extLst>
            <a:ext uri="{FF2B5EF4-FFF2-40B4-BE49-F238E27FC236}">
              <a16:creationId xmlns:a16="http://schemas.microsoft.com/office/drawing/2014/main" id="{E902A1F8-3C18-4E39-BF3C-F4F189B467AE}"/>
            </a:ext>
          </a:extLst>
        </xdr:cNvPr>
        <xdr:cNvCxnSpPr/>
      </xdr:nvCxnSpPr>
      <xdr:spPr>
        <a:xfrm flipV="1">
          <a:off x="21323300" y="18414492"/>
          <a:ext cx="838200" cy="1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21971</xdr:rowOff>
    </xdr:from>
    <xdr:to>
      <xdr:col>107</xdr:col>
      <xdr:colOff>101600</xdr:colOff>
      <xdr:row>107</xdr:row>
      <xdr:rowOff>123571</xdr:rowOff>
    </xdr:to>
    <xdr:sp macro="" textlink="">
      <xdr:nvSpPr>
        <xdr:cNvPr id="932" name="楕円 931">
          <a:extLst>
            <a:ext uri="{FF2B5EF4-FFF2-40B4-BE49-F238E27FC236}">
              <a16:creationId xmlns:a16="http://schemas.microsoft.com/office/drawing/2014/main" id="{F7E8AA7F-9BBC-4A3C-825B-2A919AB48B24}"/>
            </a:ext>
          </a:extLst>
        </xdr:cNvPr>
        <xdr:cNvSpPr/>
      </xdr:nvSpPr>
      <xdr:spPr>
        <a:xfrm>
          <a:off x="20383500" y="18367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71056</xdr:rowOff>
    </xdr:from>
    <xdr:to>
      <xdr:col>111</xdr:col>
      <xdr:colOff>177800</xdr:colOff>
      <xdr:row>107</xdr:row>
      <xdr:rowOff>72771</xdr:rowOff>
    </xdr:to>
    <xdr:cxnSp macro="">
      <xdr:nvCxnSpPr>
        <xdr:cNvPr id="933" name="直線コネクタ 932">
          <a:extLst>
            <a:ext uri="{FF2B5EF4-FFF2-40B4-BE49-F238E27FC236}">
              <a16:creationId xmlns:a16="http://schemas.microsoft.com/office/drawing/2014/main" id="{63EF8082-3342-4434-A424-1F5AF8126103}"/>
            </a:ext>
          </a:extLst>
        </xdr:cNvPr>
        <xdr:cNvCxnSpPr/>
      </xdr:nvCxnSpPr>
      <xdr:spPr>
        <a:xfrm flipV="1">
          <a:off x="20434300" y="18416206"/>
          <a:ext cx="889000" cy="1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23685</xdr:rowOff>
    </xdr:from>
    <xdr:to>
      <xdr:col>102</xdr:col>
      <xdr:colOff>165100</xdr:colOff>
      <xdr:row>107</xdr:row>
      <xdr:rowOff>125285</xdr:rowOff>
    </xdr:to>
    <xdr:sp macro="" textlink="">
      <xdr:nvSpPr>
        <xdr:cNvPr id="934" name="楕円 933">
          <a:extLst>
            <a:ext uri="{FF2B5EF4-FFF2-40B4-BE49-F238E27FC236}">
              <a16:creationId xmlns:a16="http://schemas.microsoft.com/office/drawing/2014/main" id="{7C7DD1DF-253E-4F5E-9A64-1C55927CBD50}"/>
            </a:ext>
          </a:extLst>
        </xdr:cNvPr>
        <xdr:cNvSpPr/>
      </xdr:nvSpPr>
      <xdr:spPr>
        <a:xfrm>
          <a:off x="19494500" y="18368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72771</xdr:rowOff>
    </xdr:from>
    <xdr:to>
      <xdr:col>107</xdr:col>
      <xdr:colOff>50800</xdr:colOff>
      <xdr:row>107</xdr:row>
      <xdr:rowOff>74485</xdr:rowOff>
    </xdr:to>
    <xdr:cxnSp macro="">
      <xdr:nvCxnSpPr>
        <xdr:cNvPr id="935" name="直線コネクタ 934">
          <a:extLst>
            <a:ext uri="{FF2B5EF4-FFF2-40B4-BE49-F238E27FC236}">
              <a16:creationId xmlns:a16="http://schemas.microsoft.com/office/drawing/2014/main" id="{6F97C994-C6BE-411E-A60F-44E6A78EDAF5}"/>
            </a:ext>
          </a:extLst>
        </xdr:cNvPr>
        <xdr:cNvCxnSpPr/>
      </xdr:nvCxnSpPr>
      <xdr:spPr>
        <a:xfrm flipV="1">
          <a:off x="19545300" y="18417921"/>
          <a:ext cx="889000" cy="1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21400</xdr:rowOff>
    </xdr:from>
    <xdr:to>
      <xdr:col>98</xdr:col>
      <xdr:colOff>38100</xdr:colOff>
      <xdr:row>107</xdr:row>
      <xdr:rowOff>123000</xdr:rowOff>
    </xdr:to>
    <xdr:sp macro="" textlink="">
      <xdr:nvSpPr>
        <xdr:cNvPr id="936" name="楕円 935">
          <a:extLst>
            <a:ext uri="{FF2B5EF4-FFF2-40B4-BE49-F238E27FC236}">
              <a16:creationId xmlns:a16="http://schemas.microsoft.com/office/drawing/2014/main" id="{0BE4F832-A73A-42AF-90FC-3869C388521C}"/>
            </a:ext>
          </a:extLst>
        </xdr:cNvPr>
        <xdr:cNvSpPr/>
      </xdr:nvSpPr>
      <xdr:spPr>
        <a:xfrm>
          <a:off x="18605500" y="18366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72200</xdr:rowOff>
    </xdr:from>
    <xdr:to>
      <xdr:col>102</xdr:col>
      <xdr:colOff>114300</xdr:colOff>
      <xdr:row>107</xdr:row>
      <xdr:rowOff>74485</xdr:rowOff>
    </xdr:to>
    <xdr:cxnSp macro="">
      <xdr:nvCxnSpPr>
        <xdr:cNvPr id="937" name="直線コネクタ 936">
          <a:extLst>
            <a:ext uri="{FF2B5EF4-FFF2-40B4-BE49-F238E27FC236}">
              <a16:creationId xmlns:a16="http://schemas.microsoft.com/office/drawing/2014/main" id="{A4238F70-4381-4CE8-8338-6C3F0F673290}"/>
            </a:ext>
          </a:extLst>
        </xdr:cNvPr>
        <xdr:cNvCxnSpPr/>
      </xdr:nvCxnSpPr>
      <xdr:spPr>
        <a:xfrm>
          <a:off x="18656300" y="18417350"/>
          <a:ext cx="889000" cy="2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87520</xdr:rowOff>
    </xdr:from>
    <xdr:ext cx="469744" cy="259045"/>
    <xdr:sp macro="" textlink="">
      <xdr:nvSpPr>
        <xdr:cNvPr id="938" name="n_1aveValue【公民館】&#10;一人当たり面積">
          <a:extLst>
            <a:ext uri="{FF2B5EF4-FFF2-40B4-BE49-F238E27FC236}">
              <a16:creationId xmlns:a16="http://schemas.microsoft.com/office/drawing/2014/main" id="{56C1EDBA-3B4D-49FA-B7D0-412FAEE8274F}"/>
            </a:ext>
          </a:extLst>
        </xdr:cNvPr>
        <xdr:cNvSpPr txBox="1"/>
      </xdr:nvSpPr>
      <xdr:spPr>
        <a:xfrm>
          <a:off x="21075727" y="179183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86949</xdr:rowOff>
    </xdr:from>
    <xdr:ext cx="469744" cy="259045"/>
    <xdr:sp macro="" textlink="">
      <xdr:nvSpPr>
        <xdr:cNvPr id="939" name="n_2aveValue【公民館】&#10;一人当たり面積">
          <a:extLst>
            <a:ext uri="{FF2B5EF4-FFF2-40B4-BE49-F238E27FC236}">
              <a16:creationId xmlns:a16="http://schemas.microsoft.com/office/drawing/2014/main" id="{D440F590-474F-42CE-B3F2-9B66D7CFA0FC}"/>
            </a:ext>
          </a:extLst>
        </xdr:cNvPr>
        <xdr:cNvSpPr txBox="1"/>
      </xdr:nvSpPr>
      <xdr:spPr>
        <a:xfrm>
          <a:off x="20199427" y="17917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72090</xdr:rowOff>
    </xdr:from>
    <xdr:ext cx="469744" cy="259045"/>
    <xdr:sp macro="" textlink="">
      <xdr:nvSpPr>
        <xdr:cNvPr id="940" name="n_3aveValue【公民館】&#10;一人当たり面積">
          <a:extLst>
            <a:ext uri="{FF2B5EF4-FFF2-40B4-BE49-F238E27FC236}">
              <a16:creationId xmlns:a16="http://schemas.microsoft.com/office/drawing/2014/main" id="{3C57EE95-C991-4D70-8D77-59460B1CB4DF}"/>
            </a:ext>
          </a:extLst>
        </xdr:cNvPr>
        <xdr:cNvSpPr txBox="1"/>
      </xdr:nvSpPr>
      <xdr:spPr>
        <a:xfrm>
          <a:off x="19310427" y="17902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82948</xdr:rowOff>
    </xdr:from>
    <xdr:ext cx="469744" cy="259045"/>
    <xdr:sp macro="" textlink="">
      <xdr:nvSpPr>
        <xdr:cNvPr id="941" name="n_4aveValue【公民館】&#10;一人当たり面積">
          <a:extLst>
            <a:ext uri="{FF2B5EF4-FFF2-40B4-BE49-F238E27FC236}">
              <a16:creationId xmlns:a16="http://schemas.microsoft.com/office/drawing/2014/main" id="{0F6C1638-8E7D-4618-91D7-5C2C3159F7C0}"/>
            </a:ext>
          </a:extLst>
        </xdr:cNvPr>
        <xdr:cNvSpPr txBox="1"/>
      </xdr:nvSpPr>
      <xdr:spPr>
        <a:xfrm>
          <a:off x="18421427" y="179137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107</xdr:row>
      <xdr:rowOff>112983</xdr:rowOff>
    </xdr:from>
    <xdr:ext cx="469744" cy="259045"/>
    <xdr:sp macro="" textlink="">
      <xdr:nvSpPr>
        <xdr:cNvPr id="942" name="n_1mainValue【公民館】&#10;一人当たり面積">
          <a:extLst>
            <a:ext uri="{FF2B5EF4-FFF2-40B4-BE49-F238E27FC236}">
              <a16:creationId xmlns:a16="http://schemas.microsoft.com/office/drawing/2014/main" id="{DA76CBC2-E58B-44D4-AAFE-9783BBA87195}"/>
            </a:ext>
          </a:extLst>
        </xdr:cNvPr>
        <xdr:cNvSpPr txBox="1"/>
      </xdr:nvSpPr>
      <xdr:spPr>
        <a:xfrm>
          <a:off x="21075727" y="184581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114698</xdr:rowOff>
    </xdr:from>
    <xdr:ext cx="469744" cy="259045"/>
    <xdr:sp macro="" textlink="">
      <xdr:nvSpPr>
        <xdr:cNvPr id="943" name="n_2mainValue【公民館】&#10;一人当たり面積">
          <a:extLst>
            <a:ext uri="{FF2B5EF4-FFF2-40B4-BE49-F238E27FC236}">
              <a16:creationId xmlns:a16="http://schemas.microsoft.com/office/drawing/2014/main" id="{BC4A4238-5CB6-499A-8EFE-9B88A879E055}"/>
            </a:ext>
          </a:extLst>
        </xdr:cNvPr>
        <xdr:cNvSpPr txBox="1"/>
      </xdr:nvSpPr>
      <xdr:spPr>
        <a:xfrm>
          <a:off x="20199427" y="184598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116412</xdr:rowOff>
    </xdr:from>
    <xdr:ext cx="469744" cy="259045"/>
    <xdr:sp macro="" textlink="">
      <xdr:nvSpPr>
        <xdr:cNvPr id="944" name="n_3mainValue【公民館】&#10;一人当たり面積">
          <a:extLst>
            <a:ext uri="{FF2B5EF4-FFF2-40B4-BE49-F238E27FC236}">
              <a16:creationId xmlns:a16="http://schemas.microsoft.com/office/drawing/2014/main" id="{F4835A59-9175-4454-8F5F-5491CADFBA5D}"/>
            </a:ext>
          </a:extLst>
        </xdr:cNvPr>
        <xdr:cNvSpPr txBox="1"/>
      </xdr:nvSpPr>
      <xdr:spPr>
        <a:xfrm>
          <a:off x="19310427" y="184615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114127</xdr:rowOff>
    </xdr:from>
    <xdr:ext cx="469744" cy="259045"/>
    <xdr:sp macro="" textlink="">
      <xdr:nvSpPr>
        <xdr:cNvPr id="945" name="n_4mainValue【公民館】&#10;一人当たり面積">
          <a:extLst>
            <a:ext uri="{FF2B5EF4-FFF2-40B4-BE49-F238E27FC236}">
              <a16:creationId xmlns:a16="http://schemas.microsoft.com/office/drawing/2014/main" id="{C391F175-0CB7-4CB6-B363-387A19211024}"/>
            </a:ext>
          </a:extLst>
        </xdr:cNvPr>
        <xdr:cNvSpPr txBox="1"/>
      </xdr:nvSpPr>
      <xdr:spPr>
        <a:xfrm>
          <a:off x="18421427" y="184592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46" name="正方形/長方形 945">
          <a:extLst>
            <a:ext uri="{FF2B5EF4-FFF2-40B4-BE49-F238E27FC236}">
              <a16:creationId xmlns:a16="http://schemas.microsoft.com/office/drawing/2014/main" id="{7778B16E-4082-4B9F-864C-74FAA937B63E}"/>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47" name="正方形/長方形 946">
          <a:extLst>
            <a:ext uri="{FF2B5EF4-FFF2-40B4-BE49-F238E27FC236}">
              <a16:creationId xmlns:a16="http://schemas.microsoft.com/office/drawing/2014/main" id="{31D79AFA-215E-40B7-AADF-8146ABFB2E8E}"/>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48" name="テキスト ボックス 947">
          <a:extLst>
            <a:ext uri="{FF2B5EF4-FFF2-40B4-BE49-F238E27FC236}">
              <a16:creationId xmlns:a16="http://schemas.microsoft.com/office/drawing/2014/main" id="{47FEC1B0-74BB-4507-9E0C-1E39A0F01491}"/>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認定子ども園・幼稚園・保育所は、有形固定資産減価償却率が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19.7</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となっており、類似団体と比較して</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36.1</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ポイント低くなっている。これは、津波浸水想定区域内にあった保育所を令和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年度に高台移転したためである。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橋りょう・トンネルは、有形固定資産減価償却率が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80.4</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となっており、類似団体と比較して</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19.0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ポイント高くなっている。これは、昭和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30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年から</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40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年代に建設された橋りょうの多くが耐用年数を経過しており、老朽化</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が進行</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しているためである。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公営住宅は、有形固定資産減価償却率が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84.5</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となっており、類似団体と比較して</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15.0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ポイント高くなっている。これは、施設の多くが昭和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50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年から平成</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年までの間に建設された木造の住宅であり、その多くにおいて、すでに耐用年数を経過しているためである。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児童館は、昭和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52</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年に建設されたものであり</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耐用年数の</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38</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年をすでに経過して</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るが</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、令和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5</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年度に施設の一部を改修したため、有形固定資産減価償却率は</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95.2</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となっている</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公民館は、有形固定資産減価償却率が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15.7</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となっており、類似団体と比較して</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58.2</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ポイント低くなっている。これは、公民館を令和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年度に建</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て</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替えたためである。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259F4DDA-1DCC-449D-8950-BBDF8EAF621D}"/>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51D783B9-D7AC-4906-ACA1-EC42B8E0F485}"/>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6AA0764E-410F-4D29-9996-766428D291EB}"/>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374DFDFF-195E-427A-A27F-C0B8622268C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6553211F-1B28-4A6C-8BEA-511D800AF5F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F854FE24-1188-486C-B1FC-29847A09B57D}"/>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A20993A2-B511-4D45-861B-D383D61FEBEA}"/>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ED6746A5-2B61-4CD8-A5AF-2911B8A4257B}"/>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E2535B25-A0C7-4F48-8E4E-E3E5CC5D0557}"/>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2500D276-F873-48AA-9031-BC872FAD417B}"/>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5,774
5,724
193.21
7,553,782
7,259,791
216,771
4,007,635
12,860,407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CA44CEA-6E19-4AD6-BAAA-26EA61694DF2}"/>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A127C588-56E2-4C3D-A172-23C2EFC9A53F}"/>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D24259A4-5EBC-467A-A5E5-5A459B896D7D}"/>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7A2D7CE5-B570-46C8-A96A-B0813B764915}"/>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A2DFB2F4-9254-425C-A99E-450BAE6B9562}"/>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DD24FB68-C0E9-4934-BDE6-89418BD4ACBF}"/>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D610E0F0-8E32-4EAF-81F5-60005BCA867C}"/>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39AC3207-8CEA-4F66-B9B2-8CED0DDA4CA8}"/>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27891A10-0E9B-4C21-9321-329F110CEBC5}"/>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E7127E3A-A02C-4B83-935A-1B5A51C890B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F6D22127-F517-4FAD-8E84-3A8926732EAC}"/>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2566963E-C087-42E9-99C7-9A655877FB34}"/>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DB7ADE71-70A8-4350-A595-886262FB3CE9}"/>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73A7DE06-D1B9-4700-8E61-34481D30699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B5AD607B-163A-4D58-9211-FFE498BD17E8}"/>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68633C7A-316A-4A08-9E65-605C2D39E205}"/>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FB5DFB37-5638-4111-AD34-C4937127D5C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519ABC0D-55B7-48EE-A701-4D7FABB1163E}"/>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79C66595-68DE-4C18-BB5C-BCD628C56C47}"/>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49C7EDA7-64AD-4198-8B99-95E89343619F}"/>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391F4344-AE83-4CB1-80F4-0375AB90175C}"/>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3735B002-F925-437B-BF4E-963BF8015FB5}"/>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63C80AAC-FC2F-42B7-947C-DEB66C0EB82B}"/>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254895B7-B8A2-4270-A7E9-674FEB59195B}"/>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8E53B4D2-9DF2-4D3A-8610-764A43FDB322}"/>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C0F19BD2-D6C4-4C6C-983F-B995122F3BEB}"/>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A698B5ED-BA51-44F3-987E-178DEC86BE41}"/>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AC22A435-BF68-4ACB-B1B5-74E514B9CE1B}"/>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1BC9A386-1DE5-42D1-AC4D-A81DFC26CD4E}"/>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A2D7EBE5-121D-43BD-BA39-7F2E93269ED2}"/>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ADFE26B3-A4A4-46C9-AB1B-91B3822281E5}"/>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536D655B-16CC-4597-A0EE-64F4D9DC685B}"/>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814D6691-A8BC-4F03-883F-93C0600B3F9E}"/>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094D639A-BE08-4A5B-85CD-F9BCC9A5142C}"/>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2FFD2C56-B6F9-4B46-9D7A-A7EDCAFCD5C2}"/>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1FC7EC37-A39D-44FC-B10E-620672967BA4}"/>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6B4953BC-257D-468F-8D19-39007522C080}"/>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91EE4276-6B2D-4A71-B0E4-9FEF3A9AEE7F}"/>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0ABE1F5F-41AB-4A63-A8F1-75428856D443}"/>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A91BFFF0-82AD-4A9A-B9DD-0E57627532E8}"/>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F38980CA-18BA-4E79-BC2C-717ED7D55A3C}"/>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B22B3E59-AA04-4D32-8BBC-31133622BCDC}"/>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D2E55DBE-A90E-4DA2-8100-A547A7293E4D}"/>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36519B3B-ED4B-41E0-B67C-8B42A9D499A1}"/>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A7A6A80A-24C9-4684-BCD0-BACCE4091278}"/>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DA064268-E741-4896-A430-064BCAB193EB}"/>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0C479926-7DC6-4885-9BE1-BD62CF497A79}"/>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FF4B98AB-4978-45A2-A525-1377CB00EF22}"/>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a:extLst>
            <a:ext uri="{FF2B5EF4-FFF2-40B4-BE49-F238E27FC236}">
              <a16:creationId xmlns:a16="http://schemas.microsoft.com/office/drawing/2014/main" id="{4D230459-79C1-4F1E-AC7F-CF33AFC52F12}"/>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a:extLst>
            <a:ext uri="{FF2B5EF4-FFF2-40B4-BE49-F238E27FC236}">
              <a16:creationId xmlns:a16="http://schemas.microsoft.com/office/drawing/2014/main" id="{27A08E45-932C-4659-8D5C-A915C5EAD13A}"/>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a:extLst>
            <a:ext uri="{FF2B5EF4-FFF2-40B4-BE49-F238E27FC236}">
              <a16:creationId xmlns:a16="http://schemas.microsoft.com/office/drawing/2014/main" id="{B87E6DAB-3C6D-4C8A-ABA4-E9DF93958613}"/>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a:extLst>
            <a:ext uri="{FF2B5EF4-FFF2-40B4-BE49-F238E27FC236}">
              <a16:creationId xmlns:a16="http://schemas.microsoft.com/office/drawing/2014/main" id="{986963B2-1A58-4107-984E-19AD52778C19}"/>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a:extLst>
            <a:ext uri="{FF2B5EF4-FFF2-40B4-BE49-F238E27FC236}">
              <a16:creationId xmlns:a16="http://schemas.microsoft.com/office/drawing/2014/main" id="{8A7F52F4-7818-4D4E-867A-0E58B341B70F}"/>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a:extLst>
            <a:ext uri="{FF2B5EF4-FFF2-40B4-BE49-F238E27FC236}">
              <a16:creationId xmlns:a16="http://schemas.microsoft.com/office/drawing/2014/main" id="{86D2ADD2-85DD-4CBB-A931-328AB11E50DB}"/>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a:extLst>
            <a:ext uri="{FF2B5EF4-FFF2-40B4-BE49-F238E27FC236}">
              <a16:creationId xmlns:a16="http://schemas.microsoft.com/office/drawing/2014/main" id="{0BDC5C32-8717-4436-A7D6-38A5F8BFCDC8}"/>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a:extLst>
            <a:ext uri="{FF2B5EF4-FFF2-40B4-BE49-F238E27FC236}">
              <a16:creationId xmlns:a16="http://schemas.microsoft.com/office/drawing/2014/main" id="{202727C6-4458-4022-9AE3-6740F30A12F3}"/>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a:extLst>
            <a:ext uri="{FF2B5EF4-FFF2-40B4-BE49-F238E27FC236}">
              <a16:creationId xmlns:a16="http://schemas.microsoft.com/office/drawing/2014/main" id="{1C147FA3-6C60-46F2-8ACC-3A0F2BA0D47D}"/>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a:extLst>
            <a:ext uri="{FF2B5EF4-FFF2-40B4-BE49-F238E27FC236}">
              <a16:creationId xmlns:a16="http://schemas.microsoft.com/office/drawing/2014/main" id="{F53B1370-EF65-47C9-BEA8-EDB10CD71BD8}"/>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a:extLst>
            <a:ext uri="{FF2B5EF4-FFF2-40B4-BE49-F238E27FC236}">
              <a16:creationId xmlns:a16="http://schemas.microsoft.com/office/drawing/2014/main" id="{52071815-F627-43F2-BB17-D95C06045938}"/>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a:extLst>
            <a:ext uri="{FF2B5EF4-FFF2-40B4-BE49-F238E27FC236}">
              <a16:creationId xmlns:a16="http://schemas.microsoft.com/office/drawing/2014/main" id="{AEE1E60F-EDCA-45EC-B232-A61DE33F8062}"/>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a:extLst>
            <a:ext uri="{FF2B5EF4-FFF2-40B4-BE49-F238E27FC236}">
              <a16:creationId xmlns:a16="http://schemas.microsoft.com/office/drawing/2014/main" id="{FB9BBD10-014E-42B3-9598-26F341320510}"/>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a:extLst>
            <a:ext uri="{FF2B5EF4-FFF2-40B4-BE49-F238E27FC236}">
              <a16:creationId xmlns:a16="http://schemas.microsoft.com/office/drawing/2014/main" id="{E1ADD029-AF84-4EAD-B89D-A408B6B1C068}"/>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156754</xdr:rowOff>
    </xdr:from>
    <xdr:to>
      <xdr:col>24</xdr:col>
      <xdr:colOff>62865</xdr:colOff>
      <xdr:row>64</xdr:row>
      <xdr:rowOff>130628</xdr:rowOff>
    </xdr:to>
    <xdr:cxnSp macro="">
      <xdr:nvCxnSpPr>
        <xdr:cNvPr id="74" name="直線コネクタ 73">
          <a:extLst>
            <a:ext uri="{FF2B5EF4-FFF2-40B4-BE49-F238E27FC236}">
              <a16:creationId xmlns:a16="http://schemas.microsoft.com/office/drawing/2014/main" id="{6808C17D-FF9D-49B5-997D-AFFED35C10B3}"/>
            </a:ext>
          </a:extLst>
        </xdr:cNvPr>
        <xdr:cNvCxnSpPr/>
      </xdr:nvCxnSpPr>
      <xdr:spPr>
        <a:xfrm flipV="1">
          <a:off x="4634865" y="9586504"/>
          <a:ext cx="0" cy="15169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a:extLst>
            <a:ext uri="{FF2B5EF4-FFF2-40B4-BE49-F238E27FC236}">
              <a16:creationId xmlns:a16="http://schemas.microsoft.com/office/drawing/2014/main" id="{07A81202-89EC-4240-94F2-4079419F817C}"/>
            </a:ext>
          </a:extLst>
        </xdr:cNvPr>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a:extLst>
            <a:ext uri="{FF2B5EF4-FFF2-40B4-BE49-F238E27FC236}">
              <a16:creationId xmlns:a16="http://schemas.microsoft.com/office/drawing/2014/main" id="{3028898D-5DBD-4D53-A240-BF42DCEB6A00}"/>
            </a:ext>
          </a:extLst>
        </xdr:cNvPr>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103431</xdr:rowOff>
    </xdr:from>
    <xdr:ext cx="340478" cy="259045"/>
    <xdr:sp macro="" textlink="">
      <xdr:nvSpPr>
        <xdr:cNvPr id="77" name="【体育館・プール】&#10;有形固定資産減価償却率最大値テキスト">
          <a:extLst>
            <a:ext uri="{FF2B5EF4-FFF2-40B4-BE49-F238E27FC236}">
              <a16:creationId xmlns:a16="http://schemas.microsoft.com/office/drawing/2014/main" id="{9A2DBFA7-C7EE-48EF-8C9D-C637A96B35E1}"/>
            </a:ext>
          </a:extLst>
        </xdr:cNvPr>
        <xdr:cNvSpPr txBox="1"/>
      </xdr:nvSpPr>
      <xdr:spPr>
        <a:xfrm>
          <a:off x="4673600" y="936173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156754</xdr:rowOff>
    </xdr:from>
    <xdr:to>
      <xdr:col>24</xdr:col>
      <xdr:colOff>152400</xdr:colOff>
      <xdr:row>55</xdr:row>
      <xdr:rowOff>156754</xdr:rowOff>
    </xdr:to>
    <xdr:cxnSp macro="">
      <xdr:nvCxnSpPr>
        <xdr:cNvPr id="78" name="直線コネクタ 77">
          <a:extLst>
            <a:ext uri="{FF2B5EF4-FFF2-40B4-BE49-F238E27FC236}">
              <a16:creationId xmlns:a16="http://schemas.microsoft.com/office/drawing/2014/main" id="{E9E22121-E336-4D66-9362-A8BD5C72B358}"/>
            </a:ext>
          </a:extLst>
        </xdr:cNvPr>
        <xdr:cNvCxnSpPr/>
      </xdr:nvCxnSpPr>
      <xdr:spPr>
        <a:xfrm>
          <a:off x="4546600" y="95865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61</xdr:row>
      <xdr:rowOff>107242</xdr:rowOff>
    </xdr:from>
    <xdr:ext cx="405111" cy="259045"/>
    <xdr:sp macro="" textlink="">
      <xdr:nvSpPr>
        <xdr:cNvPr id="79" name="【体育館・プール】&#10;有形固定資産減価償却率平均値テキスト">
          <a:extLst>
            <a:ext uri="{FF2B5EF4-FFF2-40B4-BE49-F238E27FC236}">
              <a16:creationId xmlns:a16="http://schemas.microsoft.com/office/drawing/2014/main" id="{03BBCBF7-C928-416F-912C-8F07F4B43104}"/>
            </a:ext>
          </a:extLst>
        </xdr:cNvPr>
        <xdr:cNvSpPr txBox="1"/>
      </xdr:nvSpPr>
      <xdr:spPr>
        <a:xfrm>
          <a:off x="4673600" y="1056569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128815</xdr:rowOff>
    </xdr:from>
    <xdr:to>
      <xdr:col>24</xdr:col>
      <xdr:colOff>114300</xdr:colOff>
      <xdr:row>62</xdr:row>
      <xdr:rowOff>58965</xdr:rowOff>
    </xdr:to>
    <xdr:sp macro="" textlink="">
      <xdr:nvSpPr>
        <xdr:cNvPr id="80" name="フローチャート: 判断 79">
          <a:extLst>
            <a:ext uri="{FF2B5EF4-FFF2-40B4-BE49-F238E27FC236}">
              <a16:creationId xmlns:a16="http://schemas.microsoft.com/office/drawing/2014/main" id="{D8494B83-D86F-4024-ABF1-A1A023006F41}"/>
            </a:ext>
          </a:extLst>
        </xdr:cNvPr>
        <xdr:cNvSpPr/>
      </xdr:nvSpPr>
      <xdr:spPr>
        <a:xfrm>
          <a:off x="4584700" y="10587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87993</xdr:rowOff>
    </xdr:from>
    <xdr:to>
      <xdr:col>20</xdr:col>
      <xdr:colOff>38100</xdr:colOff>
      <xdr:row>62</xdr:row>
      <xdr:rowOff>18143</xdr:rowOff>
    </xdr:to>
    <xdr:sp macro="" textlink="">
      <xdr:nvSpPr>
        <xdr:cNvPr id="81" name="フローチャート: 判断 80">
          <a:extLst>
            <a:ext uri="{FF2B5EF4-FFF2-40B4-BE49-F238E27FC236}">
              <a16:creationId xmlns:a16="http://schemas.microsoft.com/office/drawing/2014/main" id="{4538198F-AC2E-4224-A30E-DE580019BD15}"/>
            </a:ext>
          </a:extLst>
        </xdr:cNvPr>
        <xdr:cNvSpPr/>
      </xdr:nvSpPr>
      <xdr:spPr>
        <a:xfrm>
          <a:off x="3746500" y="10546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120650</xdr:rowOff>
    </xdr:from>
    <xdr:to>
      <xdr:col>15</xdr:col>
      <xdr:colOff>101600</xdr:colOff>
      <xdr:row>62</xdr:row>
      <xdr:rowOff>50800</xdr:rowOff>
    </xdr:to>
    <xdr:sp macro="" textlink="">
      <xdr:nvSpPr>
        <xdr:cNvPr id="82" name="フローチャート: 判断 81">
          <a:extLst>
            <a:ext uri="{FF2B5EF4-FFF2-40B4-BE49-F238E27FC236}">
              <a16:creationId xmlns:a16="http://schemas.microsoft.com/office/drawing/2014/main" id="{38273235-2716-4625-A485-88DBB72DFEE8}"/>
            </a:ext>
          </a:extLst>
        </xdr:cNvPr>
        <xdr:cNvSpPr/>
      </xdr:nvSpPr>
      <xdr:spPr>
        <a:xfrm>
          <a:off x="2857500" y="1057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87993</xdr:rowOff>
    </xdr:from>
    <xdr:to>
      <xdr:col>10</xdr:col>
      <xdr:colOff>165100</xdr:colOff>
      <xdr:row>62</xdr:row>
      <xdr:rowOff>18143</xdr:rowOff>
    </xdr:to>
    <xdr:sp macro="" textlink="">
      <xdr:nvSpPr>
        <xdr:cNvPr id="83" name="フローチャート: 判断 82">
          <a:extLst>
            <a:ext uri="{FF2B5EF4-FFF2-40B4-BE49-F238E27FC236}">
              <a16:creationId xmlns:a16="http://schemas.microsoft.com/office/drawing/2014/main" id="{6E5247B4-247B-4687-934E-C3E3AFD4F422}"/>
            </a:ext>
          </a:extLst>
        </xdr:cNvPr>
        <xdr:cNvSpPr/>
      </xdr:nvSpPr>
      <xdr:spPr>
        <a:xfrm>
          <a:off x="1968500" y="10546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53703</xdr:rowOff>
    </xdr:from>
    <xdr:to>
      <xdr:col>6</xdr:col>
      <xdr:colOff>38100</xdr:colOff>
      <xdr:row>61</xdr:row>
      <xdr:rowOff>155303</xdr:rowOff>
    </xdr:to>
    <xdr:sp macro="" textlink="">
      <xdr:nvSpPr>
        <xdr:cNvPr id="84" name="フローチャート: 判断 83">
          <a:extLst>
            <a:ext uri="{FF2B5EF4-FFF2-40B4-BE49-F238E27FC236}">
              <a16:creationId xmlns:a16="http://schemas.microsoft.com/office/drawing/2014/main" id="{7125553C-8D8B-4150-B381-C81807B57E22}"/>
            </a:ext>
          </a:extLst>
        </xdr:cNvPr>
        <xdr:cNvSpPr/>
      </xdr:nvSpPr>
      <xdr:spPr>
        <a:xfrm>
          <a:off x="1079500" y="10512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89EFDA6D-60CE-4A2E-B850-155F0E3FA62C}"/>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E550F241-8EC3-4741-BA83-FA47486FB6A3}"/>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F93AC6B8-BBC6-4DD2-AFF8-EC00E39BDE8C}"/>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8D199123-1365-4DA8-9CD9-65317436B08A}"/>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2D06F163-EE4A-42C7-9069-B77745AB305A}"/>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130447</xdr:rowOff>
    </xdr:from>
    <xdr:to>
      <xdr:col>24</xdr:col>
      <xdr:colOff>114300</xdr:colOff>
      <xdr:row>60</xdr:row>
      <xdr:rowOff>60597</xdr:rowOff>
    </xdr:to>
    <xdr:sp macro="" textlink="">
      <xdr:nvSpPr>
        <xdr:cNvPr id="90" name="楕円 89">
          <a:extLst>
            <a:ext uri="{FF2B5EF4-FFF2-40B4-BE49-F238E27FC236}">
              <a16:creationId xmlns:a16="http://schemas.microsoft.com/office/drawing/2014/main" id="{243D174F-ABD0-4B18-9F6B-D34311D619BA}"/>
            </a:ext>
          </a:extLst>
        </xdr:cNvPr>
        <xdr:cNvSpPr/>
      </xdr:nvSpPr>
      <xdr:spPr>
        <a:xfrm>
          <a:off x="4584700" y="10245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58</xdr:row>
      <xdr:rowOff>153324</xdr:rowOff>
    </xdr:from>
    <xdr:ext cx="405111" cy="259045"/>
    <xdr:sp macro="" textlink="">
      <xdr:nvSpPr>
        <xdr:cNvPr id="91" name="【体育館・プール】&#10;有形固定資産減価償却率該当値テキスト">
          <a:extLst>
            <a:ext uri="{FF2B5EF4-FFF2-40B4-BE49-F238E27FC236}">
              <a16:creationId xmlns:a16="http://schemas.microsoft.com/office/drawing/2014/main" id="{D53621B2-DB42-4D3E-B9DE-2C55233D1F90}"/>
            </a:ext>
          </a:extLst>
        </xdr:cNvPr>
        <xdr:cNvSpPr txBox="1"/>
      </xdr:nvSpPr>
      <xdr:spPr>
        <a:xfrm>
          <a:off x="4673600" y="100974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87993</xdr:rowOff>
    </xdr:from>
    <xdr:to>
      <xdr:col>20</xdr:col>
      <xdr:colOff>38100</xdr:colOff>
      <xdr:row>60</xdr:row>
      <xdr:rowOff>18143</xdr:rowOff>
    </xdr:to>
    <xdr:sp macro="" textlink="">
      <xdr:nvSpPr>
        <xdr:cNvPr id="92" name="楕円 91">
          <a:extLst>
            <a:ext uri="{FF2B5EF4-FFF2-40B4-BE49-F238E27FC236}">
              <a16:creationId xmlns:a16="http://schemas.microsoft.com/office/drawing/2014/main" id="{FEFC4821-2298-4FCD-A9DD-24DCB3A469F2}"/>
            </a:ext>
          </a:extLst>
        </xdr:cNvPr>
        <xdr:cNvSpPr/>
      </xdr:nvSpPr>
      <xdr:spPr>
        <a:xfrm>
          <a:off x="3746500" y="10203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138793</xdr:rowOff>
    </xdr:from>
    <xdr:to>
      <xdr:col>24</xdr:col>
      <xdr:colOff>63500</xdr:colOff>
      <xdr:row>60</xdr:row>
      <xdr:rowOff>9797</xdr:rowOff>
    </xdr:to>
    <xdr:cxnSp macro="">
      <xdr:nvCxnSpPr>
        <xdr:cNvPr id="93" name="直線コネクタ 92">
          <a:extLst>
            <a:ext uri="{FF2B5EF4-FFF2-40B4-BE49-F238E27FC236}">
              <a16:creationId xmlns:a16="http://schemas.microsoft.com/office/drawing/2014/main" id="{229E1913-A440-4CCB-9DA8-D5720DF6501E}"/>
            </a:ext>
          </a:extLst>
        </xdr:cNvPr>
        <xdr:cNvCxnSpPr/>
      </xdr:nvCxnSpPr>
      <xdr:spPr>
        <a:xfrm>
          <a:off x="3797300" y="10254343"/>
          <a:ext cx="838200" cy="42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59</xdr:row>
      <xdr:rowOff>45538</xdr:rowOff>
    </xdr:from>
    <xdr:to>
      <xdr:col>15</xdr:col>
      <xdr:colOff>101600</xdr:colOff>
      <xdr:row>59</xdr:row>
      <xdr:rowOff>147138</xdr:rowOff>
    </xdr:to>
    <xdr:sp macro="" textlink="">
      <xdr:nvSpPr>
        <xdr:cNvPr id="94" name="楕円 93">
          <a:extLst>
            <a:ext uri="{FF2B5EF4-FFF2-40B4-BE49-F238E27FC236}">
              <a16:creationId xmlns:a16="http://schemas.microsoft.com/office/drawing/2014/main" id="{F2A8C856-5079-4034-BFF9-1EF13EC1560C}"/>
            </a:ext>
          </a:extLst>
        </xdr:cNvPr>
        <xdr:cNvSpPr/>
      </xdr:nvSpPr>
      <xdr:spPr>
        <a:xfrm>
          <a:off x="2857500" y="10161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96338</xdr:rowOff>
    </xdr:from>
    <xdr:to>
      <xdr:col>19</xdr:col>
      <xdr:colOff>177800</xdr:colOff>
      <xdr:row>59</xdr:row>
      <xdr:rowOff>138793</xdr:rowOff>
    </xdr:to>
    <xdr:cxnSp macro="">
      <xdr:nvCxnSpPr>
        <xdr:cNvPr id="95" name="直線コネクタ 94">
          <a:extLst>
            <a:ext uri="{FF2B5EF4-FFF2-40B4-BE49-F238E27FC236}">
              <a16:creationId xmlns:a16="http://schemas.microsoft.com/office/drawing/2014/main" id="{5EAFE99A-0E1B-4ADF-B533-F9677BF95AAF}"/>
            </a:ext>
          </a:extLst>
        </xdr:cNvPr>
        <xdr:cNvCxnSpPr/>
      </xdr:nvCxnSpPr>
      <xdr:spPr>
        <a:xfrm>
          <a:off x="2908300" y="10211888"/>
          <a:ext cx="889000" cy="42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59</xdr:row>
      <xdr:rowOff>3084</xdr:rowOff>
    </xdr:from>
    <xdr:to>
      <xdr:col>10</xdr:col>
      <xdr:colOff>165100</xdr:colOff>
      <xdr:row>59</xdr:row>
      <xdr:rowOff>104684</xdr:rowOff>
    </xdr:to>
    <xdr:sp macro="" textlink="">
      <xdr:nvSpPr>
        <xdr:cNvPr id="96" name="楕円 95">
          <a:extLst>
            <a:ext uri="{FF2B5EF4-FFF2-40B4-BE49-F238E27FC236}">
              <a16:creationId xmlns:a16="http://schemas.microsoft.com/office/drawing/2014/main" id="{1B039A26-8E88-49D3-BE26-DA05F4FFF5BF}"/>
            </a:ext>
          </a:extLst>
        </xdr:cNvPr>
        <xdr:cNvSpPr/>
      </xdr:nvSpPr>
      <xdr:spPr>
        <a:xfrm>
          <a:off x="1968500" y="10118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59</xdr:row>
      <xdr:rowOff>53884</xdr:rowOff>
    </xdr:from>
    <xdr:to>
      <xdr:col>15</xdr:col>
      <xdr:colOff>50800</xdr:colOff>
      <xdr:row>59</xdr:row>
      <xdr:rowOff>96338</xdr:rowOff>
    </xdr:to>
    <xdr:cxnSp macro="">
      <xdr:nvCxnSpPr>
        <xdr:cNvPr id="97" name="直線コネクタ 96">
          <a:extLst>
            <a:ext uri="{FF2B5EF4-FFF2-40B4-BE49-F238E27FC236}">
              <a16:creationId xmlns:a16="http://schemas.microsoft.com/office/drawing/2014/main" id="{EF10773D-B7EA-4203-849E-59ACD9940E40}"/>
            </a:ext>
          </a:extLst>
        </xdr:cNvPr>
        <xdr:cNvCxnSpPr/>
      </xdr:nvCxnSpPr>
      <xdr:spPr>
        <a:xfrm>
          <a:off x="2019300" y="10169434"/>
          <a:ext cx="889000" cy="42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59</xdr:row>
      <xdr:rowOff>125549</xdr:rowOff>
    </xdr:from>
    <xdr:to>
      <xdr:col>6</xdr:col>
      <xdr:colOff>38100</xdr:colOff>
      <xdr:row>60</xdr:row>
      <xdr:rowOff>55699</xdr:rowOff>
    </xdr:to>
    <xdr:sp macro="" textlink="">
      <xdr:nvSpPr>
        <xdr:cNvPr id="98" name="楕円 97">
          <a:extLst>
            <a:ext uri="{FF2B5EF4-FFF2-40B4-BE49-F238E27FC236}">
              <a16:creationId xmlns:a16="http://schemas.microsoft.com/office/drawing/2014/main" id="{C7611308-ED6D-4642-8C05-3C8568FE7002}"/>
            </a:ext>
          </a:extLst>
        </xdr:cNvPr>
        <xdr:cNvSpPr/>
      </xdr:nvSpPr>
      <xdr:spPr>
        <a:xfrm>
          <a:off x="1079500" y="10241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59</xdr:row>
      <xdr:rowOff>53884</xdr:rowOff>
    </xdr:from>
    <xdr:to>
      <xdr:col>10</xdr:col>
      <xdr:colOff>114300</xdr:colOff>
      <xdr:row>60</xdr:row>
      <xdr:rowOff>4899</xdr:rowOff>
    </xdr:to>
    <xdr:cxnSp macro="">
      <xdr:nvCxnSpPr>
        <xdr:cNvPr id="99" name="直線コネクタ 98">
          <a:extLst>
            <a:ext uri="{FF2B5EF4-FFF2-40B4-BE49-F238E27FC236}">
              <a16:creationId xmlns:a16="http://schemas.microsoft.com/office/drawing/2014/main" id="{A871C224-B430-4619-972D-7D3D32D86B8D}"/>
            </a:ext>
          </a:extLst>
        </xdr:cNvPr>
        <xdr:cNvCxnSpPr/>
      </xdr:nvCxnSpPr>
      <xdr:spPr>
        <a:xfrm flipV="1">
          <a:off x="1130300" y="10169434"/>
          <a:ext cx="889000" cy="122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62</xdr:row>
      <xdr:rowOff>9270</xdr:rowOff>
    </xdr:from>
    <xdr:ext cx="405111" cy="259045"/>
    <xdr:sp macro="" textlink="">
      <xdr:nvSpPr>
        <xdr:cNvPr id="100" name="n_1aveValue【体育館・プール】&#10;有形固定資産減価償却率">
          <a:extLst>
            <a:ext uri="{FF2B5EF4-FFF2-40B4-BE49-F238E27FC236}">
              <a16:creationId xmlns:a16="http://schemas.microsoft.com/office/drawing/2014/main" id="{57688646-7851-4F0D-B3EE-D1839550F4EB}"/>
            </a:ext>
          </a:extLst>
        </xdr:cNvPr>
        <xdr:cNvSpPr txBox="1"/>
      </xdr:nvSpPr>
      <xdr:spPr>
        <a:xfrm>
          <a:off x="3582044" y="106391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41927</xdr:rowOff>
    </xdr:from>
    <xdr:ext cx="405111" cy="259045"/>
    <xdr:sp macro="" textlink="">
      <xdr:nvSpPr>
        <xdr:cNvPr id="101" name="n_2aveValue【体育館・プール】&#10;有形固定資産減価償却率">
          <a:extLst>
            <a:ext uri="{FF2B5EF4-FFF2-40B4-BE49-F238E27FC236}">
              <a16:creationId xmlns:a16="http://schemas.microsoft.com/office/drawing/2014/main" id="{8680ECB8-E81C-4E5D-B686-01F778B345A7}"/>
            </a:ext>
          </a:extLst>
        </xdr:cNvPr>
        <xdr:cNvSpPr txBox="1"/>
      </xdr:nvSpPr>
      <xdr:spPr>
        <a:xfrm>
          <a:off x="2705744" y="10671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9270</xdr:rowOff>
    </xdr:from>
    <xdr:ext cx="405111" cy="259045"/>
    <xdr:sp macro="" textlink="">
      <xdr:nvSpPr>
        <xdr:cNvPr id="102" name="n_3aveValue【体育館・プール】&#10;有形固定資産減価償却率">
          <a:extLst>
            <a:ext uri="{FF2B5EF4-FFF2-40B4-BE49-F238E27FC236}">
              <a16:creationId xmlns:a16="http://schemas.microsoft.com/office/drawing/2014/main" id="{A715395C-42DA-4406-8005-0484483123DC}"/>
            </a:ext>
          </a:extLst>
        </xdr:cNvPr>
        <xdr:cNvSpPr txBox="1"/>
      </xdr:nvSpPr>
      <xdr:spPr>
        <a:xfrm>
          <a:off x="1816744" y="106391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146430</xdr:rowOff>
    </xdr:from>
    <xdr:ext cx="405111" cy="259045"/>
    <xdr:sp macro="" textlink="">
      <xdr:nvSpPr>
        <xdr:cNvPr id="103" name="n_4aveValue【体育館・プール】&#10;有形固定資産減価償却率">
          <a:extLst>
            <a:ext uri="{FF2B5EF4-FFF2-40B4-BE49-F238E27FC236}">
              <a16:creationId xmlns:a16="http://schemas.microsoft.com/office/drawing/2014/main" id="{651FBE28-0D3B-4117-8BC8-9E11F6A86181}"/>
            </a:ext>
          </a:extLst>
        </xdr:cNvPr>
        <xdr:cNvSpPr txBox="1"/>
      </xdr:nvSpPr>
      <xdr:spPr>
        <a:xfrm>
          <a:off x="927744" y="106048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58</xdr:row>
      <xdr:rowOff>34670</xdr:rowOff>
    </xdr:from>
    <xdr:ext cx="405111" cy="259045"/>
    <xdr:sp macro="" textlink="">
      <xdr:nvSpPr>
        <xdr:cNvPr id="104" name="n_1mainValue【体育館・プール】&#10;有形固定資産減価償却率">
          <a:extLst>
            <a:ext uri="{FF2B5EF4-FFF2-40B4-BE49-F238E27FC236}">
              <a16:creationId xmlns:a16="http://schemas.microsoft.com/office/drawing/2014/main" id="{E249E0A2-4039-46CA-81D8-6E29CCC0650A}"/>
            </a:ext>
          </a:extLst>
        </xdr:cNvPr>
        <xdr:cNvSpPr txBox="1"/>
      </xdr:nvSpPr>
      <xdr:spPr>
        <a:xfrm>
          <a:off x="3582044" y="99787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163665</xdr:rowOff>
    </xdr:from>
    <xdr:ext cx="405111" cy="259045"/>
    <xdr:sp macro="" textlink="">
      <xdr:nvSpPr>
        <xdr:cNvPr id="105" name="n_2mainValue【体育館・プール】&#10;有形固定資産減価償却率">
          <a:extLst>
            <a:ext uri="{FF2B5EF4-FFF2-40B4-BE49-F238E27FC236}">
              <a16:creationId xmlns:a16="http://schemas.microsoft.com/office/drawing/2014/main" id="{8730EA8B-3587-4062-9169-FBAB36F24C7D}"/>
            </a:ext>
          </a:extLst>
        </xdr:cNvPr>
        <xdr:cNvSpPr txBox="1"/>
      </xdr:nvSpPr>
      <xdr:spPr>
        <a:xfrm>
          <a:off x="2705744" y="99363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121211</xdr:rowOff>
    </xdr:from>
    <xdr:ext cx="405111" cy="259045"/>
    <xdr:sp macro="" textlink="">
      <xdr:nvSpPr>
        <xdr:cNvPr id="106" name="n_3mainValue【体育館・プール】&#10;有形固定資産減価償却率">
          <a:extLst>
            <a:ext uri="{FF2B5EF4-FFF2-40B4-BE49-F238E27FC236}">
              <a16:creationId xmlns:a16="http://schemas.microsoft.com/office/drawing/2014/main" id="{7D57EE64-394C-4DD0-97CB-898ABC972112}"/>
            </a:ext>
          </a:extLst>
        </xdr:cNvPr>
        <xdr:cNvSpPr txBox="1"/>
      </xdr:nvSpPr>
      <xdr:spPr>
        <a:xfrm>
          <a:off x="1816744" y="98938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72226</xdr:rowOff>
    </xdr:from>
    <xdr:ext cx="405111" cy="259045"/>
    <xdr:sp macro="" textlink="">
      <xdr:nvSpPr>
        <xdr:cNvPr id="107" name="n_4mainValue【体育館・プール】&#10;有形固定資産減価償却率">
          <a:extLst>
            <a:ext uri="{FF2B5EF4-FFF2-40B4-BE49-F238E27FC236}">
              <a16:creationId xmlns:a16="http://schemas.microsoft.com/office/drawing/2014/main" id="{42AA48D9-4DDD-4766-A4EA-10A44ECE59C7}"/>
            </a:ext>
          </a:extLst>
        </xdr:cNvPr>
        <xdr:cNvSpPr txBox="1"/>
      </xdr:nvSpPr>
      <xdr:spPr>
        <a:xfrm>
          <a:off x="927744" y="100163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a:extLst>
            <a:ext uri="{FF2B5EF4-FFF2-40B4-BE49-F238E27FC236}">
              <a16:creationId xmlns:a16="http://schemas.microsoft.com/office/drawing/2014/main" id="{F7CB80E1-4106-423B-982F-7E4632ADCEA7}"/>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a:extLst>
            <a:ext uri="{FF2B5EF4-FFF2-40B4-BE49-F238E27FC236}">
              <a16:creationId xmlns:a16="http://schemas.microsoft.com/office/drawing/2014/main" id="{6D2670D4-3C33-40C0-A4F2-2F364FF6220C}"/>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a:extLst>
            <a:ext uri="{FF2B5EF4-FFF2-40B4-BE49-F238E27FC236}">
              <a16:creationId xmlns:a16="http://schemas.microsoft.com/office/drawing/2014/main" id="{3E7A0FC2-3755-4817-8737-DCCC2D46D5FF}"/>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a:extLst>
            <a:ext uri="{FF2B5EF4-FFF2-40B4-BE49-F238E27FC236}">
              <a16:creationId xmlns:a16="http://schemas.microsoft.com/office/drawing/2014/main" id="{DA895645-9860-4220-960A-23640228F25F}"/>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a:extLst>
            <a:ext uri="{FF2B5EF4-FFF2-40B4-BE49-F238E27FC236}">
              <a16:creationId xmlns:a16="http://schemas.microsoft.com/office/drawing/2014/main" id="{65CC6745-256F-4B41-BA04-193C16097239}"/>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a:extLst>
            <a:ext uri="{FF2B5EF4-FFF2-40B4-BE49-F238E27FC236}">
              <a16:creationId xmlns:a16="http://schemas.microsoft.com/office/drawing/2014/main" id="{4A4EB8DF-EB2B-49EE-A394-54817ED4F37E}"/>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a:extLst>
            <a:ext uri="{FF2B5EF4-FFF2-40B4-BE49-F238E27FC236}">
              <a16:creationId xmlns:a16="http://schemas.microsoft.com/office/drawing/2014/main" id="{F2E7BEDB-352B-4527-9C72-BB0875413EB5}"/>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a:extLst>
            <a:ext uri="{FF2B5EF4-FFF2-40B4-BE49-F238E27FC236}">
              <a16:creationId xmlns:a16="http://schemas.microsoft.com/office/drawing/2014/main" id="{DBFF7023-9CE7-4839-81FD-D77514FCD24C}"/>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6" name="テキスト ボックス 115">
          <a:extLst>
            <a:ext uri="{FF2B5EF4-FFF2-40B4-BE49-F238E27FC236}">
              <a16:creationId xmlns:a16="http://schemas.microsoft.com/office/drawing/2014/main" id="{E851248C-CF2E-4816-9417-EB983F291DA7}"/>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a:extLst>
            <a:ext uri="{FF2B5EF4-FFF2-40B4-BE49-F238E27FC236}">
              <a16:creationId xmlns:a16="http://schemas.microsoft.com/office/drawing/2014/main" id="{B2584E3C-3703-46DC-9503-B8255D4D69F3}"/>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118" name="直線コネクタ 117">
          <a:extLst>
            <a:ext uri="{FF2B5EF4-FFF2-40B4-BE49-F238E27FC236}">
              <a16:creationId xmlns:a16="http://schemas.microsoft.com/office/drawing/2014/main" id="{B2E41ADA-657E-4C31-BCF6-53338E9B2E53}"/>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29227</xdr:rowOff>
    </xdr:from>
    <xdr:ext cx="467179" cy="259045"/>
    <xdr:sp macro="" textlink="">
      <xdr:nvSpPr>
        <xdr:cNvPr id="119" name="テキスト ボックス 118">
          <a:extLst>
            <a:ext uri="{FF2B5EF4-FFF2-40B4-BE49-F238E27FC236}">
              <a16:creationId xmlns:a16="http://schemas.microsoft.com/office/drawing/2014/main" id="{F1642E01-2B54-4063-831A-5B94DB47353D}"/>
            </a:ext>
          </a:extLst>
        </xdr:cNvPr>
        <xdr:cNvSpPr txBox="1"/>
      </xdr:nvSpPr>
      <xdr:spPr>
        <a:xfrm>
          <a:off x="6136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120" name="直線コネクタ 119">
          <a:extLst>
            <a:ext uri="{FF2B5EF4-FFF2-40B4-BE49-F238E27FC236}">
              <a16:creationId xmlns:a16="http://schemas.microsoft.com/office/drawing/2014/main" id="{75E4B8B4-D27A-4AB1-8F50-3E3B14D8DA1C}"/>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86377</xdr:rowOff>
    </xdr:from>
    <xdr:ext cx="467179" cy="259045"/>
    <xdr:sp macro="" textlink="">
      <xdr:nvSpPr>
        <xdr:cNvPr id="121" name="テキスト ボックス 120">
          <a:extLst>
            <a:ext uri="{FF2B5EF4-FFF2-40B4-BE49-F238E27FC236}">
              <a16:creationId xmlns:a16="http://schemas.microsoft.com/office/drawing/2014/main" id="{66D1793B-25DA-4048-8925-2345BF9B452D}"/>
            </a:ext>
          </a:extLst>
        </xdr:cNvPr>
        <xdr:cNvSpPr txBox="1"/>
      </xdr:nvSpPr>
      <xdr:spPr>
        <a:xfrm>
          <a:off x="6136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122" name="直線コネクタ 121">
          <a:extLst>
            <a:ext uri="{FF2B5EF4-FFF2-40B4-BE49-F238E27FC236}">
              <a16:creationId xmlns:a16="http://schemas.microsoft.com/office/drawing/2014/main" id="{A451EAC4-7D83-421B-B531-40F42AD98EB8}"/>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57</xdr:row>
      <xdr:rowOff>143527</xdr:rowOff>
    </xdr:from>
    <xdr:ext cx="467179" cy="259045"/>
    <xdr:sp macro="" textlink="">
      <xdr:nvSpPr>
        <xdr:cNvPr id="123" name="テキスト ボックス 122">
          <a:extLst>
            <a:ext uri="{FF2B5EF4-FFF2-40B4-BE49-F238E27FC236}">
              <a16:creationId xmlns:a16="http://schemas.microsoft.com/office/drawing/2014/main" id="{58DC4BA6-8060-42D9-8332-040DCE1B6D1C}"/>
            </a:ext>
          </a:extLst>
        </xdr:cNvPr>
        <xdr:cNvSpPr txBox="1"/>
      </xdr:nvSpPr>
      <xdr:spPr>
        <a:xfrm>
          <a:off x="6136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124" name="直線コネクタ 123">
          <a:extLst>
            <a:ext uri="{FF2B5EF4-FFF2-40B4-BE49-F238E27FC236}">
              <a16:creationId xmlns:a16="http://schemas.microsoft.com/office/drawing/2014/main" id="{0EDFDCFB-0E12-473C-8E54-2721833D0FC7}"/>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29227</xdr:rowOff>
    </xdr:from>
    <xdr:ext cx="467179" cy="259045"/>
    <xdr:sp macro="" textlink="">
      <xdr:nvSpPr>
        <xdr:cNvPr id="125" name="テキスト ボックス 124">
          <a:extLst>
            <a:ext uri="{FF2B5EF4-FFF2-40B4-BE49-F238E27FC236}">
              <a16:creationId xmlns:a16="http://schemas.microsoft.com/office/drawing/2014/main" id="{15DAFD29-81A8-43D7-9A65-B9D2A5D11E19}"/>
            </a:ext>
          </a:extLst>
        </xdr:cNvPr>
        <xdr:cNvSpPr txBox="1"/>
      </xdr:nvSpPr>
      <xdr:spPr>
        <a:xfrm>
          <a:off x="6136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6" name="直線コネクタ 125">
          <a:extLst>
            <a:ext uri="{FF2B5EF4-FFF2-40B4-BE49-F238E27FC236}">
              <a16:creationId xmlns:a16="http://schemas.microsoft.com/office/drawing/2014/main" id="{DBA4DA52-3C98-48A4-93BD-4C2CEF8DC8BD}"/>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7" name="テキスト ボックス 126">
          <a:extLst>
            <a:ext uri="{FF2B5EF4-FFF2-40B4-BE49-F238E27FC236}">
              <a16:creationId xmlns:a16="http://schemas.microsoft.com/office/drawing/2014/main" id="{1CA1F8FD-8CD8-4EE6-BF17-B8D1931DBE6D}"/>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28" name="【体育館・プール】&#10;一人当たり面積グラフ枠">
          <a:extLst>
            <a:ext uri="{FF2B5EF4-FFF2-40B4-BE49-F238E27FC236}">
              <a16:creationId xmlns:a16="http://schemas.microsoft.com/office/drawing/2014/main" id="{086F9412-E3B4-4646-B25F-ADD71350AEB2}"/>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76353</xdr:rowOff>
    </xdr:from>
    <xdr:to>
      <xdr:col>54</xdr:col>
      <xdr:colOff>189865</xdr:colOff>
      <xdr:row>63</xdr:row>
      <xdr:rowOff>163678</xdr:rowOff>
    </xdr:to>
    <xdr:cxnSp macro="">
      <xdr:nvCxnSpPr>
        <xdr:cNvPr id="129" name="直線コネクタ 128">
          <a:extLst>
            <a:ext uri="{FF2B5EF4-FFF2-40B4-BE49-F238E27FC236}">
              <a16:creationId xmlns:a16="http://schemas.microsoft.com/office/drawing/2014/main" id="{26AD87F6-AC30-4F81-87B8-04CAD32F3AE1}"/>
            </a:ext>
          </a:extLst>
        </xdr:cNvPr>
        <xdr:cNvCxnSpPr/>
      </xdr:nvCxnSpPr>
      <xdr:spPr>
        <a:xfrm flipV="1">
          <a:off x="10476865" y="9506103"/>
          <a:ext cx="0" cy="14589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167505</xdr:rowOff>
    </xdr:from>
    <xdr:ext cx="469744" cy="259045"/>
    <xdr:sp macro="" textlink="">
      <xdr:nvSpPr>
        <xdr:cNvPr id="130" name="【体育館・プール】&#10;一人当たり面積最小値テキスト">
          <a:extLst>
            <a:ext uri="{FF2B5EF4-FFF2-40B4-BE49-F238E27FC236}">
              <a16:creationId xmlns:a16="http://schemas.microsoft.com/office/drawing/2014/main" id="{B4DA39EF-9204-4AC5-AB93-34EDE024E650}"/>
            </a:ext>
          </a:extLst>
        </xdr:cNvPr>
        <xdr:cNvSpPr txBox="1"/>
      </xdr:nvSpPr>
      <xdr:spPr>
        <a:xfrm>
          <a:off x="10515600" y="109688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163678</xdr:rowOff>
    </xdr:from>
    <xdr:to>
      <xdr:col>55</xdr:col>
      <xdr:colOff>88900</xdr:colOff>
      <xdr:row>63</xdr:row>
      <xdr:rowOff>163678</xdr:rowOff>
    </xdr:to>
    <xdr:cxnSp macro="">
      <xdr:nvCxnSpPr>
        <xdr:cNvPr id="131" name="直線コネクタ 130">
          <a:extLst>
            <a:ext uri="{FF2B5EF4-FFF2-40B4-BE49-F238E27FC236}">
              <a16:creationId xmlns:a16="http://schemas.microsoft.com/office/drawing/2014/main" id="{36F98F59-4201-45CA-A6A0-8FE975111A9A}"/>
            </a:ext>
          </a:extLst>
        </xdr:cNvPr>
        <xdr:cNvCxnSpPr/>
      </xdr:nvCxnSpPr>
      <xdr:spPr>
        <a:xfrm>
          <a:off x="10388600" y="109650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23030</xdr:rowOff>
    </xdr:from>
    <xdr:ext cx="469744" cy="259045"/>
    <xdr:sp macro="" textlink="">
      <xdr:nvSpPr>
        <xdr:cNvPr id="132" name="【体育館・プール】&#10;一人当たり面積最大値テキスト">
          <a:extLst>
            <a:ext uri="{FF2B5EF4-FFF2-40B4-BE49-F238E27FC236}">
              <a16:creationId xmlns:a16="http://schemas.microsoft.com/office/drawing/2014/main" id="{B158ECF5-8EAF-41E2-A51C-BB97DCC76F91}"/>
            </a:ext>
          </a:extLst>
        </xdr:cNvPr>
        <xdr:cNvSpPr txBox="1"/>
      </xdr:nvSpPr>
      <xdr:spPr>
        <a:xfrm>
          <a:off x="10515600" y="92813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76353</xdr:rowOff>
    </xdr:from>
    <xdr:to>
      <xdr:col>55</xdr:col>
      <xdr:colOff>88900</xdr:colOff>
      <xdr:row>55</xdr:row>
      <xdr:rowOff>76353</xdr:rowOff>
    </xdr:to>
    <xdr:cxnSp macro="">
      <xdr:nvCxnSpPr>
        <xdr:cNvPr id="133" name="直線コネクタ 132">
          <a:extLst>
            <a:ext uri="{FF2B5EF4-FFF2-40B4-BE49-F238E27FC236}">
              <a16:creationId xmlns:a16="http://schemas.microsoft.com/office/drawing/2014/main" id="{114EAAEF-CAAF-4BEB-A949-9BDC511B0274}"/>
            </a:ext>
          </a:extLst>
        </xdr:cNvPr>
        <xdr:cNvCxnSpPr/>
      </xdr:nvCxnSpPr>
      <xdr:spPr>
        <a:xfrm>
          <a:off x="10388600" y="95061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126611</xdr:rowOff>
    </xdr:from>
    <xdr:ext cx="469744" cy="259045"/>
    <xdr:sp macro="" textlink="">
      <xdr:nvSpPr>
        <xdr:cNvPr id="134" name="【体育館・プール】&#10;一人当たり面積平均値テキスト">
          <a:extLst>
            <a:ext uri="{FF2B5EF4-FFF2-40B4-BE49-F238E27FC236}">
              <a16:creationId xmlns:a16="http://schemas.microsoft.com/office/drawing/2014/main" id="{F0E35619-B445-4F7E-A48F-7B07A5C04567}"/>
            </a:ext>
          </a:extLst>
        </xdr:cNvPr>
        <xdr:cNvSpPr txBox="1"/>
      </xdr:nvSpPr>
      <xdr:spPr>
        <a:xfrm>
          <a:off x="10515600" y="1041361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103734</xdr:rowOff>
    </xdr:from>
    <xdr:to>
      <xdr:col>55</xdr:col>
      <xdr:colOff>50800</xdr:colOff>
      <xdr:row>62</xdr:row>
      <xdr:rowOff>33884</xdr:rowOff>
    </xdr:to>
    <xdr:sp macro="" textlink="">
      <xdr:nvSpPr>
        <xdr:cNvPr id="135" name="フローチャート: 判断 134">
          <a:extLst>
            <a:ext uri="{FF2B5EF4-FFF2-40B4-BE49-F238E27FC236}">
              <a16:creationId xmlns:a16="http://schemas.microsoft.com/office/drawing/2014/main" id="{6D96A237-5262-42B7-BA51-9C863E8DC42E}"/>
            </a:ext>
          </a:extLst>
        </xdr:cNvPr>
        <xdr:cNvSpPr/>
      </xdr:nvSpPr>
      <xdr:spPr>
        <a:xfrm>
          <a:off x="10426700" y="10562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102362</xdr:rowOff>
    </xdr:from>
    <xdr:to>
      <xdr:col>50</xdr:col>
      <xdr:colOff>165100</xdr:colOff>
      <xdr:row>62</xdr:row>
      <xdr:rowOff>32512</xdr:rowOff>
    </xdr:to>
    <xdr:sp macro="" textlink="">
      <xdr:nvSpPr>
        <xdr:cNvPr id="136" name="フローチャート: 判断 135">
          <a:extLst>
            <a:ext uri="{FF2B5EF4-FFF2-40B4-BE49-F238E27FC236}">
              <a16:creationId xmlns:a16="http://schemas.microsoft.com/office/drawing/2014/main" id="{7FE6944F-7800-4D84-85BD-D075E2CD22FC}"/>
            </a:ext>
          </a:extLst>
        </xdr:cNvPr>
        <xdr:cNvSpPr/>
      </xdr:nvSpPr>
      <xdr:spPr>
        <a:xfrm>
          <a:off x="9588500" y="10560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118364</xdr:rowOff>
    </xdr:from>
    <xdr:to>
      <xdr:col>46</xdr:col>
      <xdr:colOff>38100</xdr:colOff>
      <xdr:row>62</xdr:row>
      <xdr:rowOff>48514</xdr:rowOff>
    </xdr:to>
    <xdr:sp macro="" textlink="">
      <xdr:nvSpPr>
        <xdr:cNvPr id="137" name="フローチャート: 判断 136">
          <a:extLst>
            <a:ext uri="{FF2B5EF4-FFF2-40B4-BE49-F238E27FC236}">
              <a16:creationId xmlns:a16="http://schemas.microsoft.com/office/drawing/2014/main" id="{19DB7079-6D1E-4696-837C-1E8165DA7569}"/>
            </a:ext>
          </a:extLst>
        </xdr:cNvPr>
        <xdr:cNvSpPr/>
      </xdr:nvSpPr>
      <xdr:spPr>
        <a:xfrm>
          <a:off x="8699500" y="10576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132994</xdr:rowOff>
    </xdr:from>
    <xdr:to>
      <xdr:col>41</xdr:col>
      <xdr:colOff>101600</xdr:colOff>
      <xdr:row>62</xdr:row>
      <xdr:rowOff>63144</xdr:rowOff>
    </xdr:to>
    <xdr:sp macro="" textlink="">
      <xdr:nvSpPr>
        <xdr:cNvPr id="138" name="フローチャート: 判断 137">
          <a:extLst>
            <a:ext uri="{FF2B5EF4-FFF2-40B4-BE49-F238E27FC236}">
              <a16:creationId xmlns:a16="http://schemas.microsoft.com/office/drawing/2014/main" id="{32A1DB2A-EDFB-429E-A59F-9C2CC0C5D2A3}"/>
            </a:ext>
          </a:extLst>
        </xdr:cNvPr>
        <xdr:cNvSpPr/>
      </xdr:nvSpPr>
      <xdr:spPr>
        <a:xfrm>
          <a:off x="7810500" y="10591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127051</xdr:rowOff>
    </xdr:from>
    <xdr:to>
      <xdr:col>36</xdr:col>
      <xdr:colOff>165100</xdr:colOff>
      <xdr:row>62</xdr:row>
      <xdr:rowOff>57201</xdr:rowOff>
    </xdr:to>
    <xdr:sp macro="" textlink="">
      <xdr:nvSpPr>
        <xdr:cNvPr id="139" name="フローチャート: 判断 138">
          <a:extLst>
            <a:ext uri="{FF2B5EF4-FFF2-40B4-BE49-F238E27FC236}">
              <a16:creationId xmlns:a16="http://schemas.microsoft.com/office/drawing/2014/main" id="{76E4CACD-A500-4C5C-964C-352830DCC2C1}"/>
            </a:ext>
          </a:extLst>
        </xdr:cNvPr>
        <xdr:cNvSpPr/>
      </xdr:nvSpPr>
      <xdr:spPr>
        <a:xfrm>
          <a:off x="6921500" y="105855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0" name="テキスト ボックス 139">
          <a:extLst>
            <a:ext uri="{FF2B5EF4-FFF2-40B4-BE49-F238E27FC236}">
              <a16:creationId xmlns:a16="http://schemas.microsoft.com/office/drawing/2014/main" id="{DBEB1B47-4E19-4373-8101-E41F334450A1}"/>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1" name="テキスト ボックス 140">
          <a:extLst>
            <a:ext uri="{FF2B5EF4-FFF2-40B4-BE49-F238E27FC236}">
              <a16:creationId xmlns:a16="http://schemas.microsoft.com/office/drawing/2014/main" id="{3ADC1030-E367-4BE2-BF70-B2557C6DEC34}"/>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2" name="テキスト ボックス 141">
          <a:extLst>
            <a:ext uri="{FF2B5EF4-FFF2-40B4-BE49-F238E27FC236}">
              <a16:creationId xmlns:a16="http://schemas.microsoft.com/office/drawing/2014/main" id="{0497508E-6C69-4E48-8A13-DDCA15716E61}"/>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3" name="テキスト ボックス 142">
          <a:extLst>
            <a:ext uri="{FF2B5EF4-FFF2-40B4-BE49-F238E27FC236}">
              <a16:creationId xmlns:a16="http://schemas.microsoft.com/office/drawing/2014/main" id="{2F90C751-E5F3-4EE8-A74F-D9C2E23B0FDF}"/>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BD1BF30E-A61A-4EA1-8EA5-EFDED703240A}"/>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39268</xdr:rowOff>
    </xdr:from>
    <xdr:to>
      <xdr:col>55</xdr:col>
      <xdr:colOff>50800</xdr:colOff>
      <xdr:row>62</xdr:row>
      <xdr:rowOff>140868</xdr:rowOff>
    </xdr:to>
    <xdr:sp macro="" textlink="">
      <xdr:nvSpPr>
        <xdr:cNvPr id="145" name="楕円 144">
          <a:extLst>
            <a:ext uri="{FF2B5EF4-FFF2-40B4-BE49-F238E27FC236}">
              <a16:creationId xmlns:a16="http://schemas.microsoft.com/office/drawing/2014/main" id="{38380035-36B2-4614-9DEE-BE40AE910FF5}"/>
            </a:ext>
          </a:extLst>
        </xdr:cNvPr>
        <xdr:cNvSpPr/>
      </xdr:nvSpPr>
      <xdr:spPr>
        <a:xfrm>
          <a:off x="10426700" y="10669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17695</xdr:rowOff>
    </xdr:from>
    <xdr:ext cx="469744" cy="259045"/>
    <xdr:sp macro="" textlink="">
      <xdr:nvSpPr>
        <xdr:cNvPr id="146" name="【体育館・プール】&#10;一人当たり面積該当値テキスト">
          <a:extLst>
            <a:ext uri="{FF2B5EF4-FFF2-40B4-BE49-F238E27FC236}">
              <a16:creationId xmlns:a16="http://schemas.microsoft.com/office/drawing/2014/main" id="{107371F8-2E8F-480C-8D89-D2732F2C9EC5}"/>
            </a:ext>
          </a:extLst>
        </xdr:cNvPr>
        <xdr:cNvSpPr txBox="1"/>
      </xdr:nvSpPr>
      <xdr:spPr>
        <a:xfrm>
          <a:off x="10515600" y="106475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46584</xdr:rowOff>
    </xdr:from>
    <xdr:to>
      <xdr:col>50</xdr:col>
      <xdr:colOff>165100</xdr:colOff>
      <xdr:row>62</xdr:row>
      <xdr:rowOff>148184</xdr:rowOff>
    </xdr:to>
    <xdr:sp macro="" textlink="">
      <xdr:nvSpPr>
        <xdr:cNvPr id="147" name="楕円 146">
          <a:extLst>
            <a:ext uri="{FF2B5EF4-FFF2-40B4-BE49-F238E27FC236}">
              <a16:creationId xmlns:a16="http://schemas.microsoft.com/office/drawing/2014/main" id="{5F6674E3-D88B-4A86-B2D5-DACB09BFCC6D}"/>
            </a:ext>
          </a:extLst>
        </xdr:cNvPr>
        <xdr:cNvSpPr/>
      </xdr:nvSpPr>
      <xdr:spPr>
        <a:xfrm>
          <a:off x="9588500" y="10676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90068</xdr:rowOff>
    </xdr:from>
    <xdr:to>
      <xdr:col>55</xdr:col>
      <xdr:colOff>0</xdr:colOff>
      <xdr:row>62</xdr:row>
      <xdr:rowOff>97384</xdr:rowOff>
    </xdr:to>
    <xdr:cxnSp macro="">
      <xdr:nvCxnSpPr>
        <xdr:cNvPr id="148" name="直線コネクタ 147">
          <a:extLst>
            <a:ext uri="{FF2B5EF4-FFF2-40B4-BE49-F238E27FC236}">
              <a16:creationId xmlns:a16="http://schemas.microsoft.com/office/drawing/2014/main" id="{B5794321-313E-40BF-8F82-24A7E9E5D887}"/>
            </a:ext>
          </a:extLst>
        </xdr:cNvPr>
        <xdr:cNvCxnSpPr/>
      </xdr:nvCxnSpPr>
      <xdr:spPr>
        <a:xfrm flipV="1">
          <a:off x="9639300" y="10719968"/>
          <a:ext cx="838200" cy="7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52984</xdr:rowOff>
    </xdr:from>
    <xdr:to>
      <xdr:col>46</xdr:col>
      <xdr:colOff>38100</xdr:colOff>
      <xdr:row>62</xdr:row>
      <xdr:rowOff>154584</xdr:rowOff>
    </xdr:to>
    <xdr:sp macro="" textlink="">
      <xdr:nvSpPr>
        <xdr:cNvPr id="149" name="楕円 148">
          <a:extLst>
            <a:ext uri="{FF2B5EF4-FFF2-40B4-BE49-F238E27FC236}">
              <a16:creationId xmlns:a16="http://schemas.microsoft.com/office/drawing/2014/main" id="{42B867BF-3158-46AA-AE6D-751185FC84F7}"/>
            </a:ext>
          </a:extLst>
        </xdr:cNvPr>
        <xdr:cNvSpPr/>
      </xdr:nvSpPr>
      <xdr:spPr>
        <a:xfrm>
          <a:off x="8699500" y="10682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97384</xdr:rowOff>
    </xdr:from>
    <xdr:to>
      <xdr:col>50</xdr:col>
      <xdr:colOff>114300</xdr:colOff>
      <xdr:row>62</xdr:row>
      <xdr:rowOff>103784</xdr:rowOff>
    </xdr:to>
    <xdr:cxnSp macro="">
      <xdr:nvCxnSpPr>
        <xdr:cNvPr id="150" name="直線コネクタ 149">
          <a:extLst>
            <a:ext uri="{FF2B5EF4-FFF2-40B4-BE49-F238E27FC236}">
              <a16:creationId xmlns:a16="http://schemas.microsoft.com/office/drawing/2014/main" id="{8BDE57BD-6BAC-478B-A1D9-CC4B8C032191}"/>
            </a:ext>
          </a:extLst>
        </xdr:cNvPr>
        <xdr:cNvCxnSpPr/>
      </xdr:nvCxnSpPr>
      <xdr:spPr>
        <a:xfrm flipV="1">
          <a:off x="8750300" y="10727284"/>
          <a:ext cx="889000" cy="6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59842</xdr:rowOff>
    </xdr:from>
    <xdr:to>
      <xdr:col>41</xdr:col>
      <xdr:colOff>101600</xdr:colOff>
      <xdr:row>62</xdr:row>
      <xdr:rowOff>161442</xdr:rowOff>
    </xdr:to>
    <xdr:sp macro="" textlink="">
      <xdr:nvSpPr>
        <xdr:cNvPr id="151" name="楕円 150">
          <a:extLst>
            <a:ext uri="{FF2B5EF4-FFF2-40B4-BE49-F238E27FC236}">
              <a16:creationId xmlns:a16="http://schemas.microsoft.com/office/drawing/2014/main" id="{7F0133B7-B2D2-4405-BE6B-EB2C70B4F1D2}"/>
            </a:ext>
          </a:extLst>
        </xdr:cNvPr>
        <xdr:cNvSpPr/>
      </xdr:nvSpPr>
      <xdr:spPr>
        <a:xfrm>
          <a:off x="7810500" y="10689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103784</xdr:rowOff>
    </xdr:from>
    <xdr:to>
      <xdr:col>45</xdr:col>
      <xdr:colOff>177800</xdr:colOff>
      <xdr:row>62</xdr:row>
      <xdr:rowOff>110642</xdr:rowOff>
    </xdr:to>
    <xdr:cxnSp macro="">
      <xdr:nvCxnSpPr>
        <xdr:cNvPr id="152" name="直線コネクタ 151">
          <a:extLst>
            <a:ext uri="{FF2B5EF4-FFF2-40B4-BE49-F238E27FC236}">
              <a16:creationId xmlns:a16="http://schemas.microsoft.com/office/drawing/2014/main" id="{18D33B09-1665-41FF-AA7A-85B59E5BBA87}"/>
            </a:ext>
          </a:extLst>
        </xdr:cNvPr>
        <xdr:cNvCxnSpPr/>
      </xdr:nvCxnSpPr>
      <xdr:spPr>
        <a:xfrm flipV="1">
          <a:off x="7861300" y="10733684"/>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66701</xdr:rowOff>
    </xdr:from>
    <xdr:to>
      <xdr:col>36</xdr:col>
      <xdr:colOff>165100</xdr:colOff>
      <xdr:row>62</xdr:row>
      <xdr:rowOff>168301</xdr:rowOff>
    </xdr:to>
    <xdr:sp macro="" textlink="">
      <xdr:nvSpPr>
        <xdr:cNvPr id="153" name="楕円 152">
          <a:extLst>
            <a:ext uri="{FF2B5EF4-FFF2-40B4-BE49-F238E27FC236}">
              <a16:creationId xmlns:a16="http://schemas.microsoft.com/office/drawing/2014/main" id="{076B8FB4-F946-45D3-8266-3A1AA6034747}"/>
            </a:ext>
          </a:extLst>
        </xdr:cNvPr>
        <xdr:cNvSpPr/>
      </xdr:nvSpPr>
      <xdr:spPr>
        <a:xfrm>
          <a:off x="6921500" y="10696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110642</xdr:rowOff>
    </xdr:from>
    <xdr:to>
      <xdr:col>41</xdr:col>
      <xdr:colOff>50800</xdr:colOff>
      <xdr:row>62</xdr:row>
      <xdr:rowOff>117501</xdr:rowOff>
    </xdr:to>
    <xdr:cxnSp macro="">
      <xdr:nvCxnSpPr>
        <xdr:cNvPr id="154" name="直線コネクタ 153">
          <a:extLst>
            <a:ext uri="{FF2B5EF4-FFF2-40B4-BE49-F238E27FC236}">
              <a16:creationId xmlns:a16="http://schemas.microsoft.com/office/drawing/2014/main" id="{B669F676-4F0C-46C4-8346-E672B7FFEE61}"/>
            </a:ext>
          </a:extLst>
        </xdr:cNvPr>
        <xdr:cNvCxnSpPr/>
      </xdr:nvCxnSpPr>
      <xdr:spPr>
        <a:xfrm flipV="1">
          <a:off x="6972300" y="10740542"/>
          <a:ext cx="889000" cy="6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60</xdr:row>
      <xdr:rowOff>49039</xdr:rowOff>
    </xdr:from>
    <xdr:ext cx="469744" cy="259045"/>
    <xdr:sp macro="" textlink="">
      <xdr:nvSpPr>
        <xdr:cNvPr id="155" name="n_1aveValue【体育館・プール】&#10;一人当たり面積">
          <a:extLst>
            <a:ext uri="{FF2B5EF4-FFF2-40B4-BE49-F238E27FC236}">
              <a16:creationId xmlns:a16="http://schemas.microsoft.com/office/drawing/2014/main" id="{92C95362-5B34-4A1C-A99E-40B3759A334B}"/>
            </a:ext>
          </a:extLst>
        </xdr:cNvPr>
        <xdr:cNvSpPr txBox="1"/>
      </xdr:nvSpPr>
      <xdr:spPr>
        <a:xfrm>
          <a:off x="9391727" y="103360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65041</xdr:rowOff>
    </xdr:from>
    <xdr:ext cx="469744" cy="259045"/>
    <xdr:sp macro="" textlink="">
      <xdr:nvSpPr>
        <xdr:cNvPr id="156" name="n_2aveValue【体育館・プール】&#10;一人当たり面積">
          <a:extLst>
            <a:ext uri="{FF2B5EF4-FFF2-40B4-BE49-F238E27FC236}">
              <a16:creationId xmlns:a16="http://schemas.microsoft.com/office/drawing/2014/main" id="{73224DC8-CCD8-4B7C-B22D-C927442D09EB}"/>
            </a:ext>
          </a:extLst>
        </xdr:cNvPr>
        <xdr:cNvSpPr txBox="1"/>
      </xdr:nvSpPr>
      <xdr:spPr>
        <a:xfrm>
          <a:off x="8515427" y="103520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79671</xdr:rowOff>
    </xdr:from>
    <xdr:ext cx="469744" cy="259045"/>
    <xdr:sp macro="" textlink="">
      <xdr:nvSpPr>
        <xdr:cNvPr id="157" name="n_3aveValue【体育館・プール】&#10;一人当たり面積">
          <a:extLst>
            <a:ext uri="{FF2B5EF4-FFF2-40B4-BE49-F238E27FC236}">
              <a16:creationId xmlns:a16="http://schemas.microsoft.com/office/drawing/2014/main" id="{D9FFA7A8-B82A-4A19-A34C-33A4954CA880}"/>
            </a:ext>
          </a:extLst>
        </xdr:cNvPr>
        <xdr:cNvSpPr txBox="1"/>
      </xdr:nvSpPr>
      <xdr:spPr>
        <a:xfrm>
          <a:off x="7626427" y="103666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73728</xdr:rowOff>
    </xdr:from>
    <xdr:ext cx="469744" cy="259045"/>
    <xdr:sp macro="" textlink="">
      <xdr:nvSpPr>
        <xdr:cNvPr id="158" name="n_4aveValue【体育館・プール】&#10;一人当たり面積">
          <a:extLst>
            <a:ext uri="{FF2B5EF4-FFF2-40B4-BE49-F238E27FC236}">
              <a16:creationId xmlns:a16="http://schemas.microsoft.com/office/drawing/2014/main" id="{D3CF2586-5AF8-4ED6-8278-3428E79A0D17}"/>
            </a:ext>
          </a:extLst>
        </xdr:cNvPr>
        <xdr:cNvSpPr txBox="1"/>
      </xdr:nvSpPr>
      <xdr:spPr>
        <a:xfrm>
          <a:off x="6737427" y="103607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62</xdr:row>
      <xdr:rowOff>139311</xdr:rowOff>
    </xdr:from>
    <xdr:ext cx="469744" cy="259045"/>
    <xdr:sp macro="" textlink="">
      <xdr:nvSpPr>
        <xdr:cNvPr id="159" name="n_1mainValue【体育館・プール】&#10;一人当たり面積">
          <a:extLst>
            <a:ext uri="{FF2B5EF4-FFF2-40B4-BE49-F238E27FC236}">
              <a16:creationId xmlns:a16="http://schemas.microsoft.com/office/drawing/2014/main" id="{5C66C5C4-EF43-476C-AC21-906468667F76}"/>
            </a:ext>
          </a:extLst>
        </xdr:cNvPr>
        <xdr:cNvSpPr txBox="1"/>
      </xdr:nvSpPr>
      <xdr:spPr>
        <a:xfrm>
          <a:off x="9391727" y="107692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145711</xdr:rowOff>
    </xdr:from>
    <xdr:ext cx="469744" cy="259045"/>
    <xdr:sp macro="" textlink="">
      <xdr:nvSpPr>
        <xdr:cNvPr id="160" name="n_2mainValue【体育館・プール】&#10;一人当たり面積">
          <a:extLst>
            <a:ext uri="{FF2B5EF4-FFF2-40B4-BE49-F238E27FC236}">
              <a16:creationId xmlns:a16="http://schemas.microsoft.com/office/drawing/2014/main" id="{0B6A5F67-328E-4B1E-A422-BA4E9991B318}"/>
            </a:ext>
          </a:extLst>
        </xdr:cNvPr>
        <xdr:cNvSpPr txBox="1"/>
      </xdr:nvSpPr>
      <xdr:spPr>
        <a:xfrm>
          <a:off x="8515427" y="10775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152569</xdr:rowOff>
    </xdr:from>
    <xdr:ext cx="469744" cy="259045"/>
    <xdr:sp macro="" textlink="">
      <xdr:nvSpPr>
        <xdr:cNvPr id="161" name="n_3mainValue【体育館・プール】&#10;一人当たり面積">
          <a:extLst>
            <a:ext uri="{FF2B5EF4-FFF2-40B4-BE49-F238E27FC236}">
              <a16:creationId xmlns:a16="http://schemas.microsoft.com/office/drawing/2014/main" id="{CDB847CA-23C3-4FBE-8E25-EA41E1A6C111}"/>
            </a:ext>
          </a:extLst>
        </xdr:cNvPr>
        <xdr:cNvSpPr txBox="1"/>
      </xdr:nvSpPr>
      <xdr:spPr>
        <a:xfrm>
          <a:off x="7626427" y="10782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62</xdr:row>
      <xdr:rowOff>159428</xdr:rowOff>
    </xdr:from>
    <xdr:ext cx="469744" cy="259045"/>
    <xdr:sp macro="" textlink="">
      <xdr:nvSpPr>
        <xdr:cNvPr id="162" name="n_4mainValue【体育館・プール】&#10;一人当たり面積">
          <a:extLst>
            <a:ext uri="{FF2B5EF4-FFF2-40B4-BE49-F238E27FC236}">
              <a16:creationId xmlns:a16="http://schemas.microsoft.com/office/drawing/2014/main" id="{82A3CC43-EBF2-425B-8676-FE56134BAA05}"/>
            </a:ext>
          </a:extLst>
        </xdr:cNvPr>
        <xdr:cNvSpPr txBox="1"/>
      </xdr:nvSpPr>
      <xdr:spPr>
        <a:xfrm>
          <a:off x="6737427" y="10789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3" name="正方形/長方形 162">
          <a:extLst>
            <a:ext uri="{FF2B5EF4-FFF2-40B4-BE49-F238E27FC236}">
              <a16:creationId xmlns:a16="http://schemas.microsoft.com/office/drawing/2014/main" id="{BE4DAA53-ED61-413C-907F-A781F73BE4C4}"/>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4" name="正方形/長方形 163">
          <a:extLst>
            <a:ext uri="{FF2B5EF4-FFF2-40B4-BE49-F238E27FC236}">
              <a16:creationId xmlns:a16="http://schemas.microsoft.com/office/drawing/2014/main" id="{241FEAEF-223F-4142-A015-CD14285E7A39}"/>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5" name="正方形/長方形 164">
          <a:extLst>
            <a:ext uri="{FF2B5EF4-FFF2-40B4-BE49-F238E27FC236}">
              <a16:creationId xmlns:a16="http://schemas.microsoft.com/office/drawing/2014/main" id="{8483EB92-AAD6-436D-9824-F2B887EE7FC8}"/>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6" name="正方形/長方形 165">
          <a:extLst>
            <a:ext uri="{FF2B5EF4-FFF2-40B4-BE49-F238E27FC236}">
              <a16:creationId xmlns:a16="http://schemas.microsoft.com/office/drawing/2014/main" id="{ED9665D2-E2D3-41CE-96E0-CBDE6E82EABE}"/>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7" name="正方形/長方形 166">
          <a:extLst>
            <a:ext uri="{FF2B5EF4-FFF2-40B4-BE49-F238E27FC236}">
              <a16:creationId xmlns:a16="http://schemas.microsoft.com/office/drawing/2014/main" id="{2C50BBB3-D403-4ED2-92D0-88C84667E413}"/>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68" name="正方形/長方形 167">
          <a:extLst>
            <a:ext uri="{FF2B5EF4-FFF2-40B4-BE49-F238E27FC236}">
              <a16:creationId xmlns:a16="http://schemas.microsoft.com/office/drawing/2014/main" id="{80D84E0E-2980-4729-8C64-C68324D7BDB8}"/>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69" name="正方形/長方形 168">
          <a:extLst>
            <a:ext uri="{FF2B5EF4-FFF2-40B4-BE49-F238E27FC236}">
              <a16:creationId xmlns:a16="http://schemas.microsoft.com/office/drawing/2014/main" id="{E90278EF-61F3-4D93-A453-05B2528E1CD7}"/>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0" name="正方形/長方形 169">
          <a:extLst>
            <a:ext uri="{FF2B5EF4-FFF2-40B4-BE49-F238E27FC236}">
              <a16:creationId xmlns:a16="http://schemas.microsoft.com/office/drawing/2014/main" id="{3270414A-D8D5-45E2-8E54-3BB14944C083}"/>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1" name="テキスト ボックス 170">
          <a:extLst>
            <a:ext uri="{FF2B5EF4-FFF2-40B4-BE49-F238E27FC236}">
              <a16:creationId xmlns:a16="http://schemas.microsoft.com/office/drawing/2014/main" id="{ACE85F89-EEAB-41E6-AD84-DDCFC92689EE}"/>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2" name="直線コネクタ 171">
          <a:extLst>
            <a:ext uri="{FF2B5EF4-FFF2-40B4-BE49-F238E27FC236}">
              <a16:creationId xmlns:a16="http://schemas.microsoft.com/office/drawing/2014/main" id="{ECF8750C-9209-4986-8391-7F0B7AC0394A}"/>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3" name="テキスト ボックス 172">
          <a:extLst>
            <a:ext uri="{FF2B5EF4-FFF2-40B4-BE49-F238E27FC236}">
              <a16:creationId xmlns:a16="http://schemas.microsoft.com/office/drawing/2014/main" id="{3EAD79DB-E822-4981-8D47-01A5B74F3605}"/>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4" name="直線コネクタ 173">
          <a:extLst>
            <a:ext uri="{FF2B5EF4-FFF2-40B4-BE49-F238E27FC236}">
              <a16:creationId xmlns:a16="http://schemas.microsoft.com/office/drawing/2014/main" id="{0C0E896B-4035-46AF-8149-A6EC9D2E1885}"/>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175" name="テキスト ボックス 174">
          <a:extLst>
            <a:ext uri="{FF2B5EF4-FFF2-40B4-BE49-F238E27FC236}">
              <a16:creationId xmlns:a16="http://schemas.microsoft.com/office/drawing/2014/main" id="{9C40025C-CB50-418E-A96A-99B41AE63964}"/>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76" name="直線コネクタ 175">
          <a:extLst>
            <a:ext uri="{FF2B5EF4-FFF2-40B4-BE49-F238E27FC236}">
              <a16:creationId xmlns:a16="http://schemas.microsoft.com/office/drawing/2014/main" id="{DA6641CE-8E93-48C3-BF6D-D0DDFB712D74}"/>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77" name="テキスト ボックス 176">
          <a:extLst>
            <a:ext uri="{FF2B5EF4-FFF2-40B4-BE49-F238E27FC236}">
              <a16:creationId xmlns:a16="http://schemas.microsoft.com/office/drawing/2014/main" id="{76A42472-A9D6-4AB5-9475-9DCEF8488765}"/>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78" name="直線コネクタ 177">
          <a:extLst>
            <a:ext uri="{FF2B5EF4-FFF2-40B4-BE49-F238E27FC236}">
              <a16:creationId xmlns:a16="http://schemas.microsoft.com/office/drawing/2014/main" id="{2E56283A-A6D2-4891-8112-0349150F46FF}"/>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79" name="テキスト ボックス 178">
          <a:extLst>
            <a:ext uri="{FF2B5EF4-FFF2-40B4-BE49-F238E27FC236}">
              <a16:creationId xmlns:a16="http://schemas.microsoft.com/office/drawing/2014/main" id="{D3B1621C-DAAC-4916-B7FB-4D8A4D37DC06}"/>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80" name="直線コネクタ 179">
          <a:extLst>
            <a:ext uri="{FF2B5EF4-FFF2-40B4-BE49-F238E27FC236}">
              <a16:creationId xmlns:a16="http://schemas.microsoft.com/office/drawing/2014/main" id="{B1828DED-9537-40FD-985F-28DE6C1B5FF8}"/>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81" name="テキスト ボックス 180">
          <a:extLst>
            <a:ext uri="{FF2B5EF4-FFF2-40B4-BE49-F238E27FC236}">
              <a16:creationId xmlns:a16="http://schemas.microsoft.com/office/drawing/2014/main" id="{D3DF7028-0FBA-436E-A19B-166CF2FAD931}"/>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82" name="直線コネクタ 181">
          <a:extLst>
            <a:ext uri="{FF2B5EF4-FFF2-40B4-BE49-F238E27FC236}">
              <a16:creationId xmlns:a16="http://schemas.microsoft.com/office/drawing/2014/main" id="{49823B96-7DEE-4F33-BDCC-D83C71F93CFA}"/>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183" name="テキスト ボックス 182">
          <a:extLst>
            <a:ext uri="{FF2B5EF4-FFF2-40B4-BE49-F238E27FC236}">
              <a16:creationId xmlns:a16="http://schemas.microsoft.com/office/drawing/2014/main" id="{3556EAB5-C0F6-4EBB-BD7C-184F12B6B08A}"/>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4" name="直線コネクタ 183">
          <a:extLst>
            <a:ext uri="{FF2B5EF4-FFF2-40B4-BE49-F238E27FC236}">
              <a16:creationId xmlns:a16="http://schemas.microsoft.com/office/drawing/2014/main" id="{988A1D15-0B90-481C-BAA0-C0748D2C11DC}"/>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185" name="テキスト ボックス 184">
          <a:extLst>
            <a:ext uri="{FF2B5EF4-FFF2-40B4-BE49-F238E27FC236}">
              <a16:creationId xmlns:a16="http://schemas.microsoft.com/office/drawing/2014/main" id="{C85FFB7F-523C-4C30-99E8-62C9C8882E8C}"/>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86" name="【福祉施設】&#10;有形固定資産減価償却率グラフ枠">
          <a:extLst>
            <a:ext uri="{FF2B5EF4-FFF2-40B4-BE49-F238E27FC236}">
              <a16:creationId xmlns:a16="http://schemas.microsoft.com/office/drawing/2014/main" id="{2FDF1D16-CE69-48BB-8DC7-FE567F08FFC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116205</xdr:rowOff>
    </xdr:from>
    <xdr:to>
      <xdr:col>24</xdr:col>
      <xdr:colOff>62865</xdr:colOff>
      <xdr:row>86</xdr:row>
      <xdr:rowOff>114300</xdr:rowOff>
    </xdr:to>
    <xdr:cxnSp macro="">
      <xdr:nvCxnSpPr>
        <xdr:cNvPr id="187" name="直線コネクタ 186">
          <a:extLst>
            <a:ext uri="{FF2B5EF4-FFF2-40B4-BE49-F238E27FC236}">
              <a16:creationId xmlns:a16="http://schemas.microsoft.com/office/drawing/2014/main" id="{CBD0F0A4-ACCA-4483-9D13-38C785930D30}"/>
            </a:ext>
          </a:extLst>
        </xdr:cNvPr>
        <xdr:cNvCxnSpPr/>
      </xdr:nvCxnSpPr>
      <xdr:spPr>
        <a:xfrm flipV="1">
          <a:off x="4634865" y="13317855"/>
          <a:ext cx="0" cy="15411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188" name="【福祉施設】&#10;有形固定資産減価償却率最小値テキスト">
          <a:extLst>
            <a:ext uri="{FF2B5EF4-FFF2-40B4-BE49-F238E27FC236}">
              <a16:creationId xmlns:a16="http://schemas.microsoft.com/office/drawing/2014/main" id="{2EB98B2D-57B6-46CE-8D9B-5DA0EAC2FD26}"/>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189" name="直線コネクタ 188">
          <a:extLst>
            <a:ext uri="{FF2B5EF4-FFF2-40B4-BE49-F238E27FC236}">
              <a16:creationId xmlns:a16="http://schemas.microsoft.com/office/drawing/2014/main" id="{1D700314-79DA-4D8C-822A-12F7E5F18077}"/>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62882</xdr:rowOff>
    </xdr:from>
    <xdr:ext cx="405111" cy="259045"/>
    <xdr:sp macro="" textlink="">
      <xdr:nvSpPr>
        <xdr:cNvPr id="190" name="【福祉施設】&#10;有形固定資産減価償却率最大値テキスト">
          <a:extLst>
            <a:ext uri="{FF2B5EF4-FFF2-40B4-BE49-F238E27FC236}">
              <a16:creationId xmlns:a16="http://schemas.microsoft.com/office/drawing/2014/main" id="{821BB4CD-FB87-47BB-AD14-B399B0941A37}"/>
            </a:ext>
          </a:extLst>
        </xdr:cNvPr>
        <xdr:cNvSpPr txBox="1"/>
      </xdr:nvSpPr>
      <xdr:spPr>
        <a:xfrm>
          <a:off x="4673600" y="130930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116205</xdr:rowOff>
    </xdr:from>
    <xdr:to>
      <xdr:col>24</xdr:col>
      <xdr:colOff>152400</xdr:colOff>
      <xdr:row>77</xdr:row>
      <xdr:rowOff>116205</xdr:rowOff>
    </xdr:to>
    <xdr:cxnSp macro="">
      <xdr:nvCxnSpPr>
        <xdr:cNvPr id="191" name="直線コネクタ 190">
          <a:extLst>
            <a:ext uri="{FF2B5EF4-FFF2-40B4-BE49-F238E27FC236}">
              <a16:creationId xmlns:a16="http://schemas.microsoft.com/office/drawing/2014/main" id="{87AF301E-7302-4C10-8B2C-647554494D46}"/>
            </a:ext>
          </a:extLst>
        </xdr:cNvPr>
        <xdr:cNvCxnSpPr/>
      </xdr:nvCxnSpPr>
      <xdr:spPr>
        <a:xfrm>
          <a:off x="4546600" y="13317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166388</xdr:rowOff>
    </xdr:from>
    <xdr:ext cx="405111" cy="259045"/>
    <xdr:sp macro="" textlink="">
      <xdr:nvSpPr>
        <xdr:cNvPr id="192" name="【福祉施設】&#10;有形固定資産減価償却率平均値テキスト">
          <a:extLst>
            <a:ext uri="{FF2B5EF4-FFF2-40B4-BE49-F238E27FC236}">
              <a16:creationId xmlns:a16="http://schemas.microsoft.com/office/drawing/2014/main" id="{DEA3281C-576A-4496-8899-E74226AA609C}"/>
            </a:ext>
          </a:extLst>
        </xdr:cNvPr>
        <xdr:cNvSpPr txBox="1"/>
      </xdr:nvSpPr>
      <xdr:spPr>
        <a:xfrm>
          <a:off x="4673600" y="138823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143511</xdr:rowOff>
    </xdr:from>
    <xdr:to>
      <xdr:col>24</xdr:col>
      <xdr:colOff>114300</xdr:colOff>
      <xdr:row>82</xdr:row>
      <xdr:rowOff>73661</xdr:rowOff>
    </xdr:to>
    <xdr:sp macro="" textlink="">
      <xdr:nvSpPr>
        <xdr:cNvPr id="193" name="フローチャート: 判断 192">
          <a:extLst>
            <a:ext uri="{FF2B5EF4-FFF2-40B4-BE49-F238E27FC236}">
              <a16:creationId xmlns:a16="http://schemas.microsoft.com/office/drawing/2014/main" id="{E98FC1E9-D5EB-4AE8-920A-A87D408C2B88}"/>
            </a:ext>
          </a:extLst>
        </xdr:cNvPr>
        <xdr:cNvSpPr/>
      </xdr:nvSpPr>
      <xdr:spPr>
        <a:xfrm>
          <a:off x="4584700" y="14030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122555</xdr:rowOff>
    </xdr:from>
    <xdr:to>
      <xdr:col>20</xdr:col>
      <xdr:colOff>38100</xdr:colOff>
      <xdr:row>82</xdr:row>
      <xdr:rowOff>52705</xdr:rowOff>
    </xdr:to>
    <xdr:sp macro="" textlink="">
      <xdr:nvSpPr>
        <xdr:cNvPr id="194" name="フローチャート: 判断 193">
          <a:extLst>
            <a:ext uri="{FF2B5EF4-FFF2-40B4-BE49-F238E27FC236}">
              <a16:creationId xmlns:a16="http://schemas.microsoft.com/office/drawing/2014/main" id="{437E048F-2178-4648-894A-19C47C6C4CFD}"/>
            </a:ext>
          </a:extLst>
        </xdr:cNvPr>
        <xdr:cNvSpPr/>
      </xdr:nvSpPr>
      <xdr:spPr>
        <a:xfrm>
          <a:off x="3746500" y="1401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103505</xdr:rowOff>
    </xdr:from>
    <xdr:to>
      <xdr:col>15</xdr:col>
      <xdr:colOff>101600</xdr:colOff>
      <xdr:row>82</xdr:row>
      <xdr:rowOff>33655</xdr:rowOff>
    </xdr:to>
    <xdr:sp macro="" textlink="">
      <xdr:nvSpPr>
        <xdr:cNvPr id="195" name="フローチャート: 判断 194">
          <a:extLst>
            <a:ext uri="{FF2B5EF4-FFF2-40B4-BE49-F238E27FC236}">
              <a16:creationId xmlns:a16="http://schemas.microsoft.com/office/drawing/2014/main" id="{FB682AF8-E9ED-4623-B427-8C3335D0DFE5}"/>
            </a:ext>
          </a:extLst>
        </xdr:cNvPr>
        <xdr:cNvSpPr/>
      </xdr:nvSpPr>
      <xdr:spPr>
        <a:xfrm>
          <a:off x="2857500" y="13990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103505</xdr:rowOff>
    </xdr:from>
    <xdr:to>
      <xdr:col>10</xdr:col>
      <xdr:colOff>165100</xdr:colOff>
      <xdr:row>82</xdr:row>
      <xdr:rowOff>33655</xdr:rowOff>
    </xdr:to>
    <xdr:sp macro="" textlink="">
      <xdr:nvSpPr>
        <xdr:cNvPr id="196" name="フローチャート: 判断 195">
          <a:extLst>
            <a:ext uri="{FF2B5EF4-FFF2-40B4-BE49-F238E27FC236}">
              <a16:creationId xmlns:a16="http://schemas.microsoft.com/office/drawing/2014/main" id="{CBB44F91-91F2-4EB8-8C67-95A31E31BA71}"/>
            </a:ext>
          </a:extLst>
        </xdr:cNvPr>
        <xdr:cNvSpPr/>
      </xdr:nvSpPr>
      <xdr:spPr>
        <a:xfrm>
          <a:off x="1968500" y="13990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50164</xdr:rowOff>
    </xdr:from>
    <xdr:to>
      <xdr:col>6</xdr:col>
      <xdr:colOff>38100</xdr:colOff>
      <xdr:row>81</xdr:row>
      <xdr:rowOff>151764</xdr:rowOff>
    </xdr:to>
    <xdr:sp macro="" textlink="">
      <xdr:nvSpPr>
        <xdr:cNvPr id="197" name="フローチャート: 判断 196">
          <a:extLst>
            <a:ext uri="{FF2B5EF4-FFF2-40B4-BE49-F238E27FC236}">
              <a16:creationId xmlns:a16="http://schemas.microsoft.com/office/drawing/2014/main" id="{FDF581D4-8082-473F-B603-3AF00E73FF11}"/>
            </a:ext>
          </a:extLst>
        </xdr:cNvPr>
        <xdr:cNvSpPr/>
      </xdr:nvSpPr>
      <xdr:spPr>
        <a:xfrm>
          <a:off x="1079500" y="13937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198" name="テキスト ボックス 197">
          <a:extLst>
            <a:ext uri="{FF2B5EF4-FFF2-40B4-BE49-F238E27FC236}">
              <a16:creationId xmlns:a16="http://schemas.microsoft.com/office/drawing/2014/main" id="{873F65EC-9B83-44EF-82A7-3414256541B6}"/>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99" name="テキスト ボックス 198">
          <a:extLst>
            <a:ext uri="{FF2B5EF4-FFF2-40B4-BE49-F238E27FC236}">
              <a16:creationId xmlns:a16="http://schemas.microsoft.com/office/drawing/2014/main" id="{E386BFCB-C3BD-4A14-8028-1A660CB8803C}"/>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0" name="テキスト ボックス 199">
          <a:extLst>
            <a:ext uri="{FF2B5EF4-FFF2-40B4-BE49-F238E27FC236}">
              <a16:creationId xmlns:a16="http://schemas.microsoft.com/office/drawing/2014/main" id="{32278D5B-6EDC-4BC2-8B97-BD0A3E9DC40B}"/>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1" name="テキスト ボックス 200">
          <a:extLst>
            <a:ext uri="{FF2B5EF4-FFF2-40B4-BE49-F238E27FC236}">
              <a16:creationId xmlns:a16="http://schemas.microsoft.com/office/drawing/2014/main" id="{E084EC46-D103-446E-9D41-5E2C81E5B7DB}"/>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D777CF9A-6BFC-4405-8442-11EAD8460DBB}"/>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143511</xdr:rowOff>
    </xdr:from>
    <xdr:to>
      <xdr:col>24</xdr:col>
      <xdr:colOff>114300</xdr:colOff>
      <xdr:row>86</xdr:row>
      <xdr:rowOff>73661</xdr:rowOff>
    </xdr:to>
    <xdr:sp macro="" textlink="">
      <xdr:nvSpPr>
        <xdr:cNvPr id="203" name="楕円 202">
          <a:extLst>
            <a:ext uri="{FF2B5EF4-FFF2-40B4-BE49-F238E27FC236}">
              <a16:creationId xmlns:a16="http://schemas.microsoft.com/office/drawing/2014/main" id="{46DA2AE4-3F95-49F9-8819-E5F37450C3EB}"/>
            </a:ext>
          </a:extLst>
        </xdr:cNvPr>
        <xdr:cNvSpPr/>
      </xdr:nvSpPr>
      <xdr:spPr>
        <a:xfrm>
          <a:off x="4584700" y="14716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58438</xdr:rowOff>
    </xdr:from>
    <xdr:ext cx="405111" cy="259045"/>
    <xdr:sp macro="" textlink="">
      <xdr:nvSpPr>
        <xdr:cNvPr id="204" name="【福祉施設】&#10;有形固定資産減価償却率該当値テキスト">
          <a:extLst>
            <a:ext uri="{FF2B5EF4-FFF2-40B4-BE49-F238E27FC236}">
              <a16:creationId xmlns:a16="http://schemas.microsoft.com/office/drawing/2014/main" id="{D5884AD0-A9F2-48FD-AE90-52667BA17F09}"/>
            </a:ext>
          </a:extLst>
        </xdr:cNvPr>
        <xdr:cNvSpPr txBox="1"/>
      </xdr:nvSpPr>
      <xdr:spPr>
        <a:xfrm>
          <a:off x="4673600" y="146316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139700</xdr:rowOff>
    </xdr:from>
    <xdr:to>
      <xdr:col>20</xdr:col>
      <xdr:colOff>38100</xdr:colOff>
      <xdr:row>86</xdr:row>
      <xdr:rowOff>69850</xdr:rowOff>
    </xdr:to>
    <xdr:sp macro="" textlink="">
      <xdr:nvSpPr>
        <xdr:cNvPr id="205" name="楕円 204">
          <a:extLst>
            <a:ext uri="{FF2B5EF4-FFF2-40B4-BE49-F238E27FC236}">
              <a16:creationId xmlns:a16="http://schemas.microsoft.com/office/drawing/2014/main" id="{238BE9CB-BA72-427F-9304-4D85E515DE3C}"/>
            </a:ext>
          </a:extLst>
        </xdr:cNvPr>
        <xdr:cNvSpPr/>
      </xdr:nvSpPr>
      <xdr:spPr>
        <a:xfrm>
          <a:off x="3746500" y="14712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86</xdr:row>
      <xdr:rowOff>19050</xdr:rowOff>
    </xdr:from>
    <xdr:to>
      <xdr:col>24</xdr:col>
      <xdr:colOff>63500</xdr:colOff>
      <xdr:row>86</xdr:row>
      <xdr:rowOff>22861</xdr:rowOff>
    </xdr:to>
    <xdr:cxnSp macro="">
      <xdr:nvCxnSpPr>
        <xdr:cNvPr id="206" name="直線コネクタ 205">
          <a:extLst>
            <a:ext uri="{FF2B5EF4-FFF2-40B4-BE49-F238E27FC236}">
              <a16:creationId xmlns:a16="http://schemas.microsoft.com/office/drawing/2014/main" id="{44987135-7A8E-42AF-8867-BB534DDE13BC}"/>
            </a:ext>
          </a:extLst>
        </xdr:cNvPr>
        <xdr:cNvCxnSpPr/>
      </xdr:nvCxnSpPr>
      <xdr:spPr>
        <a:xfrm>
          <a:off x="3797300" y="14763750"/>
          <a:ext cx="8382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86</xdr:row>
      <xdr:rowOff>57786</xdr:rowOff>
    </xdr:from>
    <xdr:to>
      <xdr:col>15</xdr:col>
      <xdr:colOff>101600</xdr:colOff>
      <xdr:row>86</xdr:row>
      <xdr:rowOff>159386</xdr:rowOff>
    </xdr:to>
    <xdr:sp macro="" textlink="">
      <xdr:nvSpPr>
        <xdr:cNvPr id="207" name="楕円 206">
          <a:extLst>
            <a:ext uri="{FF2B5EF4-FFF2-40B4-BE49-F238E27FC236}">
              <a16:creationId xmlns:a16="http://schemas.microsoft.com/office/drawing/2014/main" id="{27694991-7B57-4BC9-9085-0722BA00EF7A}"/>
            </a:ext>
          </a:extLst>
        </xdr:cNvPr>
        <xdr:cNvSpPr/>
      </xdr:nvSpPr>
      <xdr:spPr>
        <a:xfrm>
          <a:off x="2857500" y="14802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86</xdr:row>
      <xdr:rowOff>19050</xdr:rowOff>
    </xdr:from>
    <xdr:to>
      <xdr:col>19</xdr:col>
      <xdr:colOff>177800</xdr:colOff>
      <xdr:row>86</xdr:row>
      <xdr:rowOff>108586</xdr:rowOff>
    </xdr:to>
    <xdr:cxnSp macro="">
      <xdr:nvCxnSpPr>
        <xdr:cNvPr id="208" name="直線コネクタ 207">
          <a:extLst>
            <a:ext uri="{FF2B5EF4-FFF2-40B4-BE49-F238E27FC236}">
              <a16:creationId xmlns:a16="http://schemas.microsoft.com/office/drawing/2014/main" id="{121CC980-4C4F-4629-A931-6120FD293459}"/>
            </a:ext>
          </a:extLst>
        </xdr:cNvPr>
        <xdr:cNvCxnSpPr/>
      </xdr:nvCxnSpPr>
      <xdr:spPr>
        <a:xfrm flipV="1">
          <a:off x="2908300" y="14763750"/>
          <a:ext cx="889000" cy="895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86</xdr:row>
      <xdr:rowOff>59689</xdr:rowOff>
    </xdr:from>
    <xdr:to>
      <xdr:col>10</xdr:col>
      <xdr:colOff>165100</xdr:colOff>
      <xdr:row>86</xdr:row>
      <xdr:rowOff>161289</xdr:rowOff>
    </xdr:to>
    <xdr:sp macro="" textlink="">
      <xdr:nvSpPr>
        <xdr:cNvPr id="209" name="楕円 208">
          <a:extLst>
            <a:ext uri="{FF2B5EF4-FFF2-40B4-BE49-F238E27FC236}">
              <a16:creationId xmlns:a16="http://schemas.microsoft.com/office/drawing/2014/main" id="{0254093E-8026-4173-A6E8-EED8E15CD284}"/>
            </a:ext>
          </a:extLst>
        </xdr:cNvPr>
        <xdr:cNvSpPr/>
      </xdr:nvSpPr>
      <xdr:spPr>
        <a:xfrm>
          <a:off x="1968500" y="14804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86</xdr:row>
      <xdr:rowOff>108586</xdr:rowOff>
    </xdr:from>
    <xdr:to>
      <xdr:col>15</xdr:col>
      <xdr:colOff>50800</xdr:colOff>
      <xdr:row>86</xdr:row>
      <xdr:rowOff>110489</xdr:rowOff>
    </xdr:to>
    <xdr:cxnSp macro="">
      <xdr:nvCxnSpPr>
        <xdr:cNvPr id="210" name="直線コネクタ 209">
          <a:extLst>
            <a:ext uri="{FF2B5EF4-FFF2-40B4-BE49-F238E27FC236}">
              <a16:creationId xmlns:a16="http://schemas.microsoft.com/office/drawing/2014/main" id="{73C0D049-691B-45A7-971E-2349D45D84E0}"/>
            </a:ext>
          </a:extLst>
        </xdr:cNvPr>
        <xdr:cNvCxnSpPr/>
      </xdr:nvCxnSpPr>
      <xdr:spPr>
        <a:xfrm flipV="1">
          <a:off x="2019300" y="14853286"/>
          <a:ext cx="889000" cy="1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86</xdr:row>
      <xdr:rowOff>63500</xdr:rowOff>
    </xdr:from>
    <xdr:to>
      <xdr:col>6</xdr:col>
      <xdr:colOff>38100</xdr:colOff>
      <xdr:row>86</xdr:row>
      <xdr:rowOff>165100</xdr:rowOff>
    </xdr:to>
    <xdr:sp macro="" textlink="">
      <xdr:nvSpPr>
        <xdr:cNvPr id="211" name="楕円 210">
          <a:extLst>
            <a:ext uri="{FF2B5EF4-FFF2-40B4-BE49-F238E27FC236}">
              <a16:creationId xmlns:a16="http://schemas.microsoft.com/office/drawing/2014/main" id="{E4A03997-7B70-482B-A9B5-7B7B50E55A26}"/>
            </a:ext>
          </a:extLst>
        </xdr:cNvPr>
        <xdr:cNvSpPr/>
      </xdr:nvSpPr>
      <xdr:spPr>
        <a:xfrm>
          <a:off x="1079500" y="1480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86</xdr:row>
      <xdr:rowOff>110489</xdr:rowOff>
    </xdr:from>
    <xdr:to>
      <xdr:col>10</xdr:col>
      <xdr:colOff>114300</xdr:colOff>
      <xdr:row>86</xdr:row>
      <xdr:rowOff>114300</xdr:rowOff>
    </xdr:to>
    <xdr:cxnSp macro="">
      <xdr:nvCxnSpPr>
        <xdr:cNvPr id="212" name="直線コネクタ 211">
          <a:extLst>
            <a:ext uri="{FF2B5EF4-FFF2-40B4-BE49-F238E27FC236}">
              <a16:creationId xmlns:a16="http://schemas.microsoft.com/office/drawing/2014/main" id="{C7C3AE25-BCA4-4B63-94BF-6650D6655455}"/>
            </a:ext>
          </a:extLst>
        </xdr:cNvPr>
        <xdr:cNvCxnSpPr/>
      </xdr:nvCxnSpPr>
      <xdr:spPr>
        <a:xfrm flipV="1">
          <a:off x="1130300" y="14855189"/>
          <a:ext cx="8890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69232</xdr:rowOff>
    </xdr:from>
    <xdr:ext cx="405111" cy="259045"/>
    <xdr:sp macro="" textlink="">
      <xdr:nvSpPr>
        <xdr:cNvPr id="213" name="n_1aveValue【福祉施設】&#10;有形固定資産減価償却率">
          <a:extLst>
            <a:ext uri="{FF2B5EF4-FFF2-40B4-BE49-F238E27FC236}">
              <a16:creationId xmlns:a16="http://schemas.microsoft.com/office/drawing/2014/main" id="{7E06A5F4-99AB-4E2D-982E-F0A516E77779}"/>
            </a:ext>
          </a:extLst>
        </xdr:cNvPr>
        <xdr:cNvSpPr txBox="1"/>
      </xdr:nvSpPr>
      <xdr:spPr>
        <a:xfrm>
          <a:off x="3582044" y="13785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50182</xdr:rowOff>
    </xdr:from>
    <xdr:ext cx="405111" cy="259045"/>
    <xdr:sp macro="" textlink="">
      <xdr:nvSpPr>
        <xdr:cNvPr id="214" name="n_2aveValue【福祉施設】&#10;有形固定資産減価償却率">
          <a:extLst>
            <a:ext uri="{FF2B5EF4-FFF2-40B4-BE49-F238E27FC236}">
              <a16:creationId xmlns:a16="http://schemas.microsoft.com/office/drawing/2014/main" id="{29D8C984-CFCC-40B6-A085-8D6A1762FAED}"/>
            </a:ext>
          </a:extLst>
        </xdr:cNvPr>
        <xdr:cNvSpPr txBox="1"/>
      </xdr:nvSpPr>
      <xdr:spPr>
        <a:xfrm>
          <a:off x="2705744" y="137661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50182</xdr:rowOff>
    </xdr:from>
    <xdr:ext cx="405111" cy="259045"/>
    <xdr:sp macro="" textlink="">
      <xdr:nvSpPr>
        <xdr:cNvPr id="215" name="n_3aveValue【福祉施設】&#10;有形固定資産減価償却率">
          <a:extLst>
            <a:ext uri="{FF2B5EF4-FFF2-40B4-BE49-F238E27FC236}">
              <a16:creationId xmlns:a16="http://schemas.microsoft.com/office/drawing/2014/main" id="{E59DEF0A-2D15-4EB4-9645-821623361E68}"/>
            </a:ext>
          </a:extLst>
        </xdr:cNvPr>
        <xdr:cNvSpPr txBox="1"/>
      </xdr:nvSpPr>
      <xdr:spPr>
        <a:xfrm>
          <a:off x="1816744" y="137661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168291</xdr:rowOff>
    </xdr:from>
    <xdr:ext cx="405111" cy="259045"/>
    <xdr:sp macro="" textlink="">
      <xdr:nvSpPr>
        <xdr:cNvPr id="216" name="n_4aveValue【福祉施設】&#10;有形固定資産減価償却率">
          <a:extLst>
            <a:ext uri="{FF2B5EF4-FFF2-40B4-BE49-F238E27FC236}">
              <a16:creationId xmlns:a16="http://schemas.microsoft.com/office/drawing/2014/main" id="{65C0E97C-63CD-41A0-BCFB-1DDC5E263DAC}"/>
            </a:ext>
          </a:extLst>
        </xdr:cNvPr>
        <xdr:cNvSpPr txBox="1"/>
      </xdr:nvSpPr>
      <xdr:spPr>
        <a:xfrm>
          <a:off x="927744" y="137128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86</xdr:row>
      <xdr:rowOff>60977</xdr:rowOff>
    </xdr:from>
    <xdr:ext cx="405111" cy="259045"/>
    <xdr:sp macro="" textlink="">
      <xdr:nvSpPr>
        <xdr:cNvPr id="217" name="n_1mainValue【福祉施設】&#10;有形固定資産減価償却率">
          <a:extLst>
            <a:ext uri="{FF2B5EF4-FFF2-40B4-BE49-F238E27FC236}">
              <a16:creationId xmlns:a16="http://schemas.microsoft.com/office/drawing/2014/main" id="{9C075FB6-C40A-4BA6-8B45-7DE22239874E}"/>
            </a:ext>
          </a:extLst>
        </xdr:cNvPr>
        <xdr:cNvSpPr txBox="1"/>
      </xdr:nvSpPr>
      <xdr:spPr>
        <a:xfrm>
          <a:off x="3582044" y="14805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86</xdr:row>
      <xdr:rowOff>150513</xdr:rowOff>
    </xdr:from>
    <xdr:ext cx="405111" cy="259045"/>
    <xdr:sp macro="" textlink="">
      <xdr:nvSpPr>
        <xdr:cNvPr id="218" name="n_2mainValue【福祉施設】&#10;有形固定資産減価償却率">
          <a:extLst>
            <a:ext uri="{FF2B5EF4-FFF2-40B4-BE49-F238E27FC236}">
              <a16:creationId xmlns:a16="http://schemas.microsoft.com/office/drawing/2014/main" id="{5202F613-7338-4574-ABAD-ADC85C4797D8}"/>
            </a:ext>
          </a:extLst>
        </xdr:cNvPr>
        <xdr:cNvSpPr txBox="1"/>
      </xdr:nvSpPr>
      <xdr:spPr>
        <a:xfrm>
          <a:off x="2705744" y="148952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86</xdr:row>
      <xdr:rowOff>152416</xdr:rowOff>
    </xdr:from>
    <xdr:ext cx="405111" cy="259045"/>
    <xdr:sp macro="" textlink="">
      <xdr:nvSpPr>
        <xdr:cNvPr id="219" name="n_3mainValue【福祉施設】&#10;有形固定資産減価償却率">
          <a:extLst>
            <a:ext uri="{FF2B5EF4-FFF2-40B4-BE49-F238E27FC236}">
              <a16:creationId xmlns:a16="http://schemas.microsoft.com/office/drawing/2014/main" id="{12AB75AD-5DC3-44E6-8646-6D4834E8F8A1}"/>
            </a:ext>
          </a:extLst>
        </xdr:cNvPr>
        <xdr:cNvSpPr txBox="1"/>
      </xdr:nvSpPr>
      <xdr:spPr>
        <a:xfrm>
          <a:off x="1816744" y="148971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133427</xdr:colOff>
      <xdr:row>86</xdr:row>
      <xdr:rowOff>156227</xdr:rowOff>
    </xdr:from>
    <xdr:ext cx="469744" cy="259045"/>
    <xdr:sp macro="" textlink="">
      <xdr:nvSpPr>
        <xdr:cNvPr id="220" name="n_4mainValue【福祉施設】&#10;有形固定資産減価償却率">
          <a:extLst>
            <a:ext uri="{FF2B5EF4-FFF2-40B4-BE49-F238E27FC236}">
              <a16:creationId xmlns:a16="http://schemas.microsoft.com/office/drawing/2014/main" id="{99B7C861-88AD-4665-AA37-A832669300D0}"/>
            </a:ext>
          </a:extLst>
        </xdr:cNvPr>
        <xdr:cNvSpPr txBox="1"/>
      </xdr:nvSpPr>
      <xdr:spPr>
        <a:xfrm>
          <a:off x="895427" y="1490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1" name="正方形/長方形 220">
          <a:extLst>
            <a:ext uri="{FF2B5EF4-FFF2-40B4-BE49-F238E27FC236}">
              <a16:creationId xmlns:a16="http://schemas.microsoft.com/office/drawing/2014/main" id="{A8B51B7C-E103-4160-B72C-9B5F38D32DF8}"/>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2" name="正方形/長方形 221">
          <a:extLst>
            <a:ext uri="{FF2B5EF4-FFF2-40B4-BE49-F238E27FC236}">
              <a16:creationId xmlns:a16="http://schemas.microsoft.com/office/drawing/2014/main" id="{BF815F72-9829-4B7E-B345-50BEE3B9D5C6}"/>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3" name="正方形/長方形 222">
          <a:extLst>
            <a:ext uri="{FF2B5EF4-FFF2-40B4-BE49-F238E27FC236}">
              <a16:creationId xmlns:a16="http://schemas.microsoft.com/office/drawing/2014/main" id="{F3E530B0-A5A1-43A0-8E98-79A0003DABD5}"/>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4" name="正方形/長方形 223">
          <a:extLst>
            <a:ext uri="{FF2B5EF4-FFF2-40B4-BE49-F238E27FC236}">
              <a16:creationId xmlns:a16="http://schemas.microsoft.com/office/drawing/2014/main" id="{5F53F104-E70C-4F53-8A9B-987545EB1BD7}"/>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5" name="正方形/長方形 224">
          <a:extLst>
            <a:ext uri="{FF2B5EF4-FFF2-40B4-BE49-F238E27FC236}">
              <a16:creationId xmlns:a16="http://schemas.microsoft.com/office/drawing/2014/main" id="{57B71DBB-1B44-4A42-A95D-677E8650A77F}"/>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6" name="正方形/長方形 225">
          <a:extLst>
            <a:ext uri="{FF2B5EF4-FFF2-40B4-BE49-F238E27FC236}">
              <a16:creationId xmlns:a16="http://schemas.microsoft.com/office/drawing/2014/main" id="{D0F04D3A-1FC6-4B85-81E1-971F4A4E098C}"/>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7" name="正方形/長方形 226">
          <a:extLst>
            <a:ext uri="{FF2B5EF4-FFF2-40B4-BE49-F238E27FC236}">
              <a16:creationId xmlns:a16="http://schemas.microsoft.com/office/drawing/2014/main" id="{7F959033-D05F-4F99-9251-633C441DF928}"/>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28" name="正方形/長方形 227">
          <a:extLst>
            <a:ext uri="{FF2B5EF4-FFF2-40B4-BE49-F238E27FC236}">
              <a16:creationId xmlns:a16="http://schemas.microsoft.com/office/drawing/2014/main" id="{E21EDB9D-739E-4597-9581-AFC3DC7286AF}"/>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29" name="テキスト ボックス 228">
          <a:extLst>
            <a:ext uri="{FF2B5EF4-FFF2-40B4-BE49-F238E27FC236}">
              <a16:creationId xmlns:a16="http://schemas.microsoft.com/office/drawing/2014/main" id="{E23C0711-F1E1-4541-B38A-4D36F8F10418}"/>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0" name="直線コネクタ 229">
          <a:extLst>
            <a:ext uri="{FF2B5EF4-FFF2-40B4-BE49-F238E27FC236}">
              <a16:creationId xmlns:a16="http://schemas.microsoft.com/office/drawing/2014/main" id="{85933677-82C4-4DEB-9EE7-F99591CF8C8A}"/>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31" name="直線コネクタ 230">
          <a:extLst>
            <a:ext uri="{FF2B5EF4-FFF2-40B4-BE49-F238E27FC236}">
              <a16:creationId xmlns:a16="http://schemas.microsoft.com/office/drawing/2014/main" id="{A7F4ABDE-6C92-42CB-9C80-774322550B35}"/>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32" name="テキスト ボックス 231">
          <a:extLst>
            <a:ext uri="{FF2B5EF4-FFF2-40B4-BE49-F238E27FC236}">
              <a16:creationId xmlns:a16="http://schemas.microsoft.com/office/drawing/2014/main" id="{23571C18-1AC8-446D-B5E4-2BD4EF87CE2D}"/>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33" name="直線コネクタ 232">
          <a:extLst>
            <a:ext uri="{FF2B5EF4-FFF2-40B4-BE49-F238E27FC236}">
              <a16:creationId xmlns:a16="http://schemas.microsoft.com/office/drawing/2014/main" id="{8FF73F12-A855-4472-8D8A-79DC571CD8B6}"/>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234" name="テキスト ボックス 233">
          <a:extLst>
            <a:ext uri="{FF2B5EF4-FFF2-40B4-BE49-F238E27FC236}">
              <a16:creationId xmlns:a16="http://schemas.microsoft.com/office/drawing/2014/main" id="{3CBB7DE1-3557-4B4E-9F74-89929BA2057E}"/>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35" name="直線コネクタ 234">
          <a:extLst>
            <a:ext uri="{FF2B5EF4-FFF2-40B4-BE49-F238E27FC236}">
              <a16:creationId xmlns:a16="http://schemas.microsoft.com/office/drawing/2014/main" id="{773EE1B5-C091-4657-BE27-3AC065827E57}"/>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36" name="テキスト ボックス 235">
          <a:extLst>
            <a:ext uri="{FF2B5EF4-FFF2-40B4-BE49-F238E27FC236}">
              <a16:creationId xmlns:a16="http://schemas.microsoft.com/office/drawing/2014/main" id="{16057AA7-78DD-4297-B6CB-4B017D122AE8}"/>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37" name="直線コネクタ 236">
          <a:extLst>
            <a:ext uri="{FF2B5EF4-FFF2-40B4-BE49-F238E27FC236}">
              <a16:creationId xmlns:a16="http://schemas.microsoft.com/office/drawing/2014/main" id="{1DA634EC-0510-4F49-B9D6-83D95F340D53}"/>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238" name="テキスト ボックス 237">
          <a:extLst>
            <a:ext uri="{FF2B5EF4-FFF2-40B4-BE49-F238E27FC236}">
              <a16:creationId xmlns:a16="http://schemas.microsoft.com/office/drawing/2014/main" id="{F56FE4A3-1497-42DC-BC20-79F05B665031}"/>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39" name="直線コネクタ 238">
          <a:extLst>
            <a:ext uri="{FF2B5EF4-FFF2-40B4-BE49-F238E27FC236}">
              <a16:creationId xmlns:a16="http://schemas.microsoft.com/office/drawing/2014/main" id="{7E84EBDB-A661-426D-BC8E-FD7C259FDC85}"/>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40" name="テキスト ボックス 239">
          <a:extLst>
            <a:ext uri="{FF2B5EF4-FFF2-40B4-BE49-F238E27FC236}">
              <a16:creationId xmlns:a16="http://schemas.microsoft.com/office/drawing/2014/main" id="{4E8AC50E-2BB9-4067-B61C-9A7A113C94EF}"/>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1" name="直線コネクタ 240">
          <a:extLst>
            <a:ext uri="{FF2B5EF4-FFF2-40B4-BE49-F238E27FC236}">
              <a16:creationId xmlns:a16="http://schemas.microsoft.com/office/drawing/2014/main" id="{5A467C12-25A3-427D-9178-C7C4573CF005}"/>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2" name="テキスト ボックス 241">
          <a:extLst>
            <a:ext uri="{FF2B5EF4-FFF2-40B4-BE49-F238E27FC236}">
              <a16:creationId xmlns:a16="http://schemas.microsoft.com/office/drawing/2014/main" id="{4411303D-5514-4173-954A-282F4FEA8DA6}"/>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3" name="【福祉施設】&#10;一人当たり面積グラフ枠">
          <a:extLst>
            <a:ext uri="{FF2B5EF4-FFF2-40B4-BE49-F238E27FC236}">
              <a16:creationId xmlns:a16="http://schemas.microsoft.com/office/drawing/2014/main" id="{4C9B1F4A-5966-49F6-B62E-40BCB1809D61}"/>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170307</xdr:rowOff>
    </xdr:from>
    <xdr:to>
      <xdr:col>54</xdr:col>
      <xdr:colOff>189865</xdr:colOff>
      <xdr:row>86</xdr:row>
      <xdr:rowOff>108965</xdr:rowOff>
    </xdr:to>
    <xdr:cxnSp macro="">
      <xdr:nvCxnSpPr>
        <xdr:cNvPr id="244" name="直線コネクタ 243">
          <a:extLst>
            <a:ext uri="{FF2B5EF4-FFF2-40B4-BE49-F238E27FC236}">
              <a16:creationId xmlns:a16="http://schemas.microsoft.com/office/drawing/2014/main" id="{650A8180-D2EC-4782-8B85-469443D92693}"/>
            </a:ext>
          </a:extLst>
        </xdr:cNvPr>
        <xdr:cNvCxnSpPr/>
      </xdr:nvCxnSpPr>
      <xdr:spPr>
        <a:xfrm flipV="1">
          <a:off x="10476865" y="13543407"/>
          <a:ext cx="0" cy="13102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112792</xdr:rowOff>
    </xdr:from>
    <xdr:ext cx="469744" cy="259045"/>
    <xdr:sp macro="" textlink="">
      <xdr:nvSpPr>
        <xdr:cNvPr id="245" name="【福祉施設】&#10;一人当たり面積最小値テキスト">
          <a:extLst>
            <a:ext uri="{FF2B5EF4-FFF2-40B4-BE49-F238E27FC236}">
              <a16:creationId xmlns:a16="http://schemas.microsoft.com/office/drawing/2014/main" id="{EE235FE4-96ED-4FA5-B5EA-6A8B8A3D063E}"/>
            </a:ext>
          </a:extLst>
        </xdr:cNvPr>
        <xdr:cNvSpPr txBox="1"/>
      </xdr:nvSpPr>
      <xdr:spPr>
        <a:xfrm>
          <a:off x="10515600" y="14857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108965</xdr:rowOff>
    </xdr:from>
    <xdr:to>
      <xdr:col>55</xdr:col>
      <xdr:colOff>88900</xdr:colOff>
      <xdr:row>86</xdr:row>
      <xdr:rowOff>108965</xdr:rowOff>
    </xdr:to>
    <xdr:cxnSp macro="">
      <xdr:nvCxnSpPr>
        <xdr:cNvPr id="246" name="直線コネクタ 245">
          <a:extLst>
            <a:ext uri="{FF2B5EF4-FFF2-40B4-BE49-F238E27FC236}">
              <a16:creationId xmlns:a16="http://schemas.microsoft.com/office/drawing/2014/main" id="{A1BD5E40-884A-4D50-825C-387EECC885D7}"/>
            </a:ext>
          </a:extLst>
        </xdr:cNvPr>
        <xdr:cNvCxnSpPr/>
      </xdr:nvCxnSpPr>
      <xdr:spPr>
        <a:xfrm>
          <a:off x="10388600" y="148536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116984</xdr:rowOff>
    </xdr:from>
    <xdr:ext cx="469744" cy="259045"/>
    <xdr:sp macro="" textlink="">
      <xdr:nvSpPr>
        <xdr:cNvPr id="247" name="【福祉施設】&#10;一人当たり面積最大値テキスト">
          <a:extLst>
            <a:ext uri="{FF2B5EF4-FFF2-40B4-BE49-F238E27FC236}">
              <a16:creationId xmlns:a16="http://schemas.microsoft.com/office/drawing/2014/main" id="{30FBFE6E-6417-423C-9F65-4390334EC88F}"/>
            </a:ext>
          </a:extLst>
        </xdr:cNvPr>
        <xdr:cNvSpPr txBox="1"/>
      </xdr:nvSpPr>
      <xdr:spPr>
        <a:xfrm>
          <a:off x="10515600" y="133186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170307</xdr:rowOff>
    </xdr:from>
    <xdr:to>
      <xdr:col>55</xdr:col>
      <xdr:colOff>88900</xdr:colOff>
      <xdr:row>78</xdr:row>
      <xdr:rowOff>170307</xdr:rowOff>
    </xdr:to>
    <xdr:cxnSp macro="">
      <xdr:nvCxnSpPr>
        <xdr:cNvPr id="248" name="直線コネクタ 247">
          <a:extLst>
            <a:ext uri="{FF2B5EF4-FFF2-40B4-BE49-F238E27FC236}">
              <a16:creationId xmlns:a16="http://schemas.microsoft.com/office/drawing/2014/main" id="{A1CD70F6-CCB8-44A6-9777-9A4A6E3ECDBE}"/>
            </a:ext>
          </a:extLst>
        </xdr:cNvPr>
        <xdr:cNvCxnSpPr/>
      </xdr:nvCxnSpPr>
      <xdr:spPr>
        <a:xfrm>
          <a:off x="10388600" y="135434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50944</xdr:rowOff>
    </xdr:from>
    <xdr:ext cx="469744" cy="259045"/>
    <xdr:sp macro="" textlink="">
      <xdr:nvSpPr>
        <xdr:cNvPr id="249" name="【福祉施設】&#10;一人当たり面積平均値テキスト">
          <a:extLst>
            <a:ext uri="{FF2B5EF4-FFF2-40B4-BE49-F238E27FC236}">
              <a16:creationId xmlns:a16="http://schemas.microsoft.com/office/drawing/2014/main" id="{9EB1008D-B49D-406E-82EC-F160A777EB49}"/>
            </a:ext>
          </a:extLst>
        </xdr:cNvPr>
        <xdr:cNvSpPr txBox="1"/>
      </xdr:nvSpPr>
      <xdr:spPr>
        <a:xfrm>
          <a:off x="10515600" y="1445274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28067</xdr:rowOff>
    </xdr:from>
    <xdr:to>
      <xdr:col>55</xdr:col>
      <xdr:colOff>50800</xdr:colOff>
      <xdr:row>85</xdr:row>
      <xdr:rowOff>129667</xdr:rowOff>
    </xdr:to>
    <xdr:sp macro="" textlink="">
      <xdr:nvSpPr>
        <xdr:cNvPr id="250" name="フローチャート: 判断 249">
          <a:extLst>
            <a:ext uri="{FF2B5EF4-FFF2-40B4-BE49-F238E27FC236}">
              <a16:creationId xmlns:a16="http://schemas.microsoft.com/office/drawing/2014/main" id="{99A6B4F8-5286-44BA-AD10-DE6DD298FAE1}"/>
            </a:ext>
          </a:extLst>
        </xdr:cNvPr>
        <xdr:cNvSpPr/>
      </xdr:nvSpPr>
      <xdr:spPr>
        <a:xfrm>
          <a:off x="10426700" y="14601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33782</xdr:rowOff>
    </xdr:from>
    <xdr:to>
      <xdr:col>50</xdr:col>
      <xdr:colOff>165100</xdr:colOff>
      <xdr:row>85</xdr:row>
      <xdr:rowOff>135382</xdr:rowOff>
    </xdr:to>
    <xdr:sp macro="" textlink="">
      <xdr:nvSpPr>
        <xdr:cNvPr id="251" name="フローチャート: 判断 250">
          <a:extLst>
            <a:ext uri="{FF2B5EF4-FFF2-40B4-BE49-F238E27FC236}">
              <a16:creationId xmlns:a16="http://schemas.microsoft.com/office/drawing/2014/main" id="{8D1D557F-33F6-41BE-8973-2C5CAACC9BCD}"/>
            </a:ext>
          </a:extLst>
        </xdr:cNvPr>
        <xdr:cNvSpPr/>
      </xdr:nvSpPr>
      <xdr:spPr>
        <a:xfrm>
          <a:off x="9588500" y="146070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58928</xdr:rowOff>
    </xdr:from>
    <xdr:to>
      <xdr:col>46</xdr:col>
      <xdr:colOff>38100</xdr:colOff>
      <xdr:row>85</xdr:row>
      <xdr:rowOff>160528</xdr:rowOff>
    </xdr:to>
    <xdr:sp macro="" textlink="">
      <xdr:nvSpPr>
        <xdr:cNvPr id="252" name="フローチャート: 判断 251">
          <a:extLst>
            <a:ext uri="{FF2B5EF4-FFF2-40B4-BE49-F238E27FC236}">
              <a16:creationId xmlns:a16="http://schemas.microsoft.com/office/drawing/2014/main" id="{31044764-2CF2-4C40-A004-86F165CFB591}"/>
            </a:ext>
          </a:extLst>
        </xdr:cNvPr>
        <xdr:cNvSpPr/>
      </xdr:nvSpPr>
      <xdr:spPr>
        <a:xfrm>
          <a:off x="8699500" y="14632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78739</xdr:rowOff>
    </xdr:from>
    <xdr:to>
      <xdr:col>41</xdr:col>
      <xdr:colOff>101600</xdr:colOff>
      <xdr:row>86</xdr:row>
      <xdr:rowOff>8889</xdr:rowOff>
    </xdr:to>
    <xdr:sp macro="" textlink="">
      <xdr:nvSpPr>
        <xdr:cNvPr id="253" name="フローチャート: 判断 252">
          <a:extLst>
            <a:ext uri="{FF2B5EF4-FFF2-40B4-BE49-F238E27FC236}">
              <a16:creationId xmlns:a16="http://schemas.microsoft.com/office/drawing/2014/main" id="{C1AC4DED-1C6E-4F5D-8C07-990CA5A352EF}"/>
            </a:ext>
          </a:extLst>
        </xdr:cNvPr>
        <xdr:cNvSpPr/>
      </xdr:nvSpPr>
      <xdr:spPr>
        <a:xfrm>
          <a:off x="7810500" y="14651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90170</xdr:rowOff>
    </xdr:from>
    <xdr:to>
      <xdr:col>36</xdr:col>
      <xdr:colOff>165100</xdr:colOff>
      <xdr:row>86</xdr:row>
      <xdr:rowOff>20320</xdr:rowOff>
    </xdr:to>
    <xdr:sp macro="" textlink="">
      <xdr:nvSpPr>
        <xdr:cNvPr id="254" name="フローチャート: 判断 253">
          <a:extLst>
            <a:ext uri="{FF2B5EF4-FFF2-40B4-BE49-F238E27FC236}">
              <a16:creationId xmlns:a16="http://schemas.microsoft.com/office/drawing/2014/main" id="{0288590D-5554-4BF8-9661-1950BA67860A}"/>
            </a:ext>
          </a:extLst>
        </xdr:cNvPr>
        <xdr:cNvSpPr/>
      </xdr:nvSpPr>
      <xdr:spPr>
        <a:xfrm>
          <a:off x="6921500" y="14663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5" name="テキスト ボックス 254">
          <a:extLst>
            <a:ext uri="{FF2B5EF4-FFF2-40B4-BE49-F238E27FC236}">
              <a16:creationId xmlns:a16="http://schemas.microsoft.com/office/drawing/2014/main" id="{A2D40918-884A-4E00-8FAD-042EF8C4D2FA}"/>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6" name="テキスト ボックス 255">
          <a:extLst>
            <a:ext uri="{FF2B5EF4-FFF2-40B4-BE49-F238E27FC236}">
              <a16:creationId xmlns:a16="http://schemas.microsoft.com/office/drawing/2014/main" id="{A92C16BB-A9E4-46E0-9300-857E11177624}"/>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7" name="テキスト ボックス 256">
          <a:extLst>
            <a:ext uri="{FF2B5EF4-FFF2-40B4-BE49-F238E27FC236}">
              <a16:creationId xmlns:a16="http://schemas.microsoft.com/office/drawing/2014/main" id="{72CD8A9B-3CD9-4C8B-A1F0-6EEF701C3E8E}"/>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58" name="テキスト ボックス 257">
          <a:extLst>
            <a:ext uri="{FF2B5EF4-FFF2-40B4-BE49-F238E27FC236}">
              <a16:creationId xmlns:a16="http://schemas.microsoft.com/office/drawing/2014/main" id="{31859018-62D8-4C61-A24C-B8D0123BF2B7}"/>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59" name="テキスト ボックス 258">
          <a:extLst>
            <a:ext uri="{FF2B5EF4-FFF2-40B4-BE49-F238E27FC236}">
              <a16:creationId xmlns:a16="http://schemas.microsoft.com/office/drawing/2014/main" id="{0BD13D6C-6752-41F8-A168-C459F790F973}"/>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165608</xdr:rowOff>
    </xdr:from>
    <xdr:to>
      <xdr:col>55</xdr:col>
      <xdr:colOff>50800</xdr:colOff>
      <xdr:row>86</xdr:row>
      <xdr:rowOff>95758</xdr:rowOff>
    </xdr:to>
    <xdr:sp macro="" textlink="">
      <xdr:nvSpPr>
        <xdr:cNvPr id="260" name="楕円 259">
          <a:extLst>
            <a:ext uri="{FF2B5EF4-FFF2-40B4-BE49-F238E27FC236}">
              <a16:creationId xmlns:a16="http://schemas.microsoft.com/office/drawing/2014/main" id="{223E7A13-6B15-4848-A3EE-4C9FFF2399F5}"/>
            </a:ext>
          </a:extLst>
        </xdr:cNvPr>
        <xdr:cNvSpPr/>
      </xdr:nvSpPr>
      <xdr:spPr>
        <a:xfrm>
          <a:off x="10426700" y="14738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80535</xdr:rowOff>
    </xdr:from>
    <xdr:ext cx="469744" cy="259045"/>
    <xdr:sp macro="" textlink="">
      <xdr:nvSpPr>
        <xdr:cNvPr id="261" name="【福祉施設】&#10;一人当たり面積該当値テキスト">
          <a:extLst>
            <a:ext uri="{FF2B5EF4-FFF2-40B4-BE49-F238E27FC236}">
              <a16:creationId xmlns:a16="http://schemas.microsoft.com/office/drawing/2014/main" id="{09D393DC-B71D-4138-BD2F-388348405D42}"/>
            </a:ext>
          </a:extLst>
        </xdr:cNvPr>
        <xdr:cNvSpPr txBox="1"/>
      </xdr:nvSpPr>
      <xdr:spPr>
        <a:xfrm>
          <a:off x="10515600" y="146537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167512</xdr:rowOff>
    </xdr:from>
    <xdr:to>
      <xdr:col>50</xdr:col>
      <xdr:colOff>165100</xdr:colOff>
      <xdr:row>86</xdr:row>
      <xdr:rowOff>97662</xdr:rowOff>
    </xdr:to>
    <xdr:sp macro="" textlink="">
      <xdr:nvSpPr>
        <xdr:cNvPr id="262" name="楕円 261">
          <a:extLst>
            <a:ext uri="{FF2B5EF4-FFF2-40B4-BE49-F238E27FC236}">
              <a16:creationId xmlns:a16="http://schemas.microsoft.com/office/drawing/2014/main" id="{05208A20-B6A0-4837-9577-382043A9FDD9}"/>
            </a:ext>
          </a:extLst>
        </xdr:cNvPr>
        <xdr:cNvSpPr/>
      </xdr:nvSpPr>
      <xdr:spPr>
        <a:xfrm>
          <a:off x="9588500" y="14740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44958</xdr:rowOff>
    </xdr:from>
    <xdr:to>
      <xdr:col>55</xdr:col>
      <xdr:colOff>0</xdr:colOff>
      <xdr:row>86</xdr:row>
      <xdr:rowOff>46862</xdr:rowOff>
    </xdr:to>
    <xdr:cxnSp macro="">
      <xdr:nvCxnSpPr>
        <xdr:cNvPr id="263" name="直線コネクタ 262">
          <a:extLst>
            <a:ext uri="{FF2B5EF4-FFF2-40B4-BE49-F238E27FC236}">
              <a16:creationId xmlns:a16="http://schemas.microsoft.com/office/drawing/2014/main" id="{C0B570AA-CD90-4917-9A9E-1775F7653C95}"/>
            </a:ext>
          </a:extLst>
        </xdr:cNvPr>
        <xdr:cNvCxnSpPr/>
      </xdr:nvCxnSpPr>
      <xdr:spPr>
        <a:xfrm flipV="1">
          <a:off x="9639300" y="14789658"/>
          <a:ext cx="838200" cy="1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169418</xdr:rowOff>
    </xdr:from>
    <xdr:to>
      <xdr:col>46</xdr:col>
      <xdr:colOff>38100</xdr:colOff>
      <xdr:row>86</xdr:row>
      <xdr:rowOff>99568</xdr:rowOff>
    </xdr:to>
    <xdr:sp macro="" textlink="">
      <xdr:nvSpPr>
        <xdr:cNvPr id="264" name="楕円 263">
          <a:extLst>
            <a:ext uri="{FF2B5EF4-FFF2-40B4-BE49-F238E27FC236}">
              <a16:creationId xmlns:a16="http://schemas.microsoft.com/office/drawing/2014/main" id="{550E6551-EB08-4669-9577-D096A3E9BCC4}"/>
            </a:ext>
          </a:extLst>
        </xdr:cNvPr>
        <xdr:cNvSpPr/>
      </xdr:nvSpPr>
      <xdr:spPr>
        <a:xfrm>
          <a:off x="8699500" y="14742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46862</xdr:rowOff>
    </xdr:from>
    <xdr:to>
      <xdr:col>50</xdr:col>
      <xdr:colOff>114300</xdr:colOff>
      <xdr:row>86</xdr:row>
      <xdr:rowOff>48768</xdr:rowOff>
    </xdr:to>
    <xdr:cxnSp macro="">
      <xdr:nvCxnSpPr>
        <xdr:cNvPr id="265" name="直線コネクタ 264">
          <a:extLst>
            <a:ext uri="{FF2B5EF4-FFF2-40B4-BE49-F238E27FC236}">
              <a16:creationId xmlns:a16="http://schemas.microsoft.com/office/drawing/2014/main" id="{5409DE82-038C-4095-810B-C0072840E31C}"/>
            </a:ext>
          </a:extLst>
        </xdr:cNvPr>
        <xdr:cNvCxnSpPr/>
      </xdr:nvCxnSpPr>
      <xdr:spPr>
        <a:xfrm flipV="1">
          <a:off x="8750300" y="14791562"/>
          <a:ext cx="889000" cy="1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170942</xdr:rowOff>
    </xdr:from>
    <xdr:to>
      <xdr:col>41</xdr:col>
      <xdr:colOff>101600</xdr:colOff>
      <xdr:row>86</xdr:row>
      <xdr:rowOff>101092</xdr:rowOff>
    </xdr:to>
    <xdr:sp macro="" textlink="">
      <xdr:nvSpPr>
        <xdr:cNvPr id="266" name="楕円 265">
          <a:extLst>
            <a:ext uri="{FF2B5EF4-FFF2-40B4-BE49-F238E27FC236}">
              <a16:creationId xmlns:a16="http://schemas.microsoft.com/office/drawing/2014/main" id="{187C82B7-1AA6-44C8-9A2A-2EC80B41DC65}"/>
            </a:ext>
          </a:extLst>
        </xdr:cNvPr>
        <xdr:cNvSpPr/>
      </xdr:nvSpPr>
      <xdr:spPr>
        <a:xfrm>
          <a:off x="7810500" y="14744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48768</xdr:rowOff>
    </xdr:from>
    <xdr:to>
      <xdr:col>45</xdr:col>
      <xdr:colOff>177800</xdr:colOff>
      <xdr:row>86</xdr:row>
      <xdr:rowOff>50292</xdr:rowOff>
    </xdr:to>
    <xdr:cxnSp macro="">
      <xdr:nvCxnSpPr>
        <xdr:cNvPr id="267" name="直線コネクタ 266">
          <a:extLst>
            <a:ext uri="{FF2B5EF4-FFF2-40B4-BE49-F238E27FC236}">
              <a16:creationId xmlns:a16="http://schemas.microsoft.com/office/drawing/2014/main" id="{841DD61E-878B-42BD-97D7-30E1CF65B764}"/>
            </a:ext>
          </a:extLst>
        </xdr:cNvPr>
        <xdr:cNvCxnSpPr/>
      </xdr:nvCxnSpPr>
      <xdr:spPr>
        <a:xfrm flipV="1">
          <a:off x="7861300" y="14793468"/>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1397</xdr:rowOff>
    </xdr:from>
    <xdr:to>
      <xdr:col>36</xdr:col>
      <xdr:colOff>165100</xdr:colOff>
      <xdr:row>86</xdr:row>
      <xdr:rowOff>102997</xdr:rowOff>
    </xdr:to>
    <xdr:sp macro="" textlink="">
      <xdr:nvSpPr>
        <xdr:cNvPr id="268" name="楕円 267">
          <a:extLst>
            <a:ext uri="{FF2B5EF4-FFF2-40B4-BE49-F238E27FC236}">
              <a16:creationId xmlns:a16="http://schemas.microsoft.com/office/drawing/2014/main" id="{2314BE4C-A104-4887-B27F-1BF1FB197519}"/>
            </a:ext>
          </a:extLst>
        </xdr:cNvPr>
        <xdr:cNvSpPr/>
      </xdr:nvSpPr>
      <xdr:spPr>
        <a:xfrm>
          <a:off x="6921500" y="14746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50292</xdr:rowOff>
    </xdr:from>
    <xdr:to>
      <xdr:col>41</xdr:col>
      <xdr:colOff>50800</xdr:colOff>
      <xdr:row>86</xdr:row>
      <xdr:rowOff>52197</xdr:rowOff>
    </xdr:to>
    <xdr:cxnSp macro="">
      <xdr:nvCxnSpPr>
        <xdr:cNvPr id="269" name="直線コネクタ 268">
          <a:extLst>
            <a:ext uri="{FF2B5EF4-FFF2-40B4-BE49-F238E27FC236}">
              <a16:creationId xmlns:a16="http://schemas.microsoft.com/office/drawing/2014/main" id="{6A25E743-2E2A-4D2A-8655-C283F7882AB2}"/>
            </a:ext>
          </a:extLst>
        </xdr:cNvPr>
        <xdr:cNvCxnSpPr/>
      </xdr:nvCxnSpPr>
      <xdr:spPr>
        <a:xfrm flipV="1">
          <a:off x="6972300" y="14794992"/>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151909</xdr:rowOff>
    </xdr:from>
    <xdr:ext cx="469744" cy="259045"/>
    <xdr:sp macro="" textlink="">
      <xdr:nvSpPr>
        <xdr:cNvPr id="270" name="n_1aveValue【福祉施設】&#10;一人当たり面積">
          <a:extLst>
            <a:ext uri="{FF2B5EF4-FFF2-40B4-BE49-F238E27FC236}">
              <a16:creationId xmlns:a16="http://schemas.microsoft.com/office/drawing/2014/main" id="{6B6E4E0C-7EEB-4BD2-B67D-70C17EC73298}"/>
            </a:ext>
          </a:extLst>
        </xdr:cNvPr>
        <xdr:cNvSpPr txBox="1"/>
      </xdr:nvSpPr>
      <xdr:spPr>
        <a:xfrm>
          <a:off x="9391727" y="143822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5605</xdr:rowOff>
    </xdr:from>
    <xdr:ext cx="469744" cy="259045"/>
    <xdr:sp macro="" textlink="">
      <xdr:nvSpPr>
        <xdr:cNvPr id="271" name="n_2aveValue【福祉施設】&#10;一人当たり面積">
          <a:extLst>
            <a:ext uri="{FF2B5EF4-FFF2-40B4-BE49-F238E27FC236}">
              <a16:creationId xmlns:a16="http://schemas.microsoft.com/office/drawing/2014/main" id="{18F79357-4CEE-4AD0-820A-3E9AE6313AAB}"/>
            </a:ext>
          </a:extLst>
        </xdr:cNvPr>
        <xdr:cNvSpPr txBox="1"/>
      </xdr:nvSpPr>
      <xdr:spPr>
        <a:xfrm>
          <a:off x="8515427" y="144074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25416</xdr:rowOff>
    </xdr:from>
    <xdr:ext cx="469744" cy="259045"/>
    <xdr:sp macro="" textlink="">
      <xdr:nvSpPr>
        <xdr:cNvPr id="272" name="n_3aveValue【福祉施設】&#10;一人当たり面積">
          <a:extLst>
            <a:ext uri="{FF2B5EF4-FFF2-40B4-BE49-F238E27FC236}">
              <a16:creationId xmlns:a16="http://schemas.microsoft.com/office/drawing/2014/main" id="{746D662E-E196-4288-AF6D-E2335448BBF9}"/>
            </a:ext>
          </a:extLst>
        </xdr:cNvPr>
        <xdr:cNvSpPr txBox="1"/>
      </xdr:nvSpPr>
      <xdr:spPr>
        <a:xfrm>
          <a:off x="7626427" y="144272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36847</xdr:rowOff>
    </xdr:from>
    <xdr:ext cx="469744" cy="259045"/>
    <xdr:sp macro="" textlink="">
      <xdr:nvSpPr>
        <xdr:cNvPr id="273" name="n_4aveValue【福祉施設】&#10;一人当たり面積">
          <a:extLst>
            <a:ext uri="{FF2B5EF4-FFF2-40B4-BE49-F238E27FC236}">
              <a16:creationId xmlns:a16="http://schemas.microsoft.com/office/drawing/2014/main" id="{33669B38-0F9D-4120-BF70-4676E68739FA}"/>
            </a:ext>
          </a:extLst>
        </xdr:cNvPr>
        <xdr:cNvSpPr txBox="1"/>
      </xdr:nvSpPr>
      <xdr:spPr>
        <a:xfrm>
          <a:off x="6737427" y="14438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88789</xdr:rowOff>
    </xdr:from>
    <xdr:ext cx="469744" cy="259045"/>
    <xdr:sp macro="" textlink="">
      <xdr:nvSpPr>
        <xdr:cNvPr id="274" name="n_1mainValue【福祉施設】&#10;一人当たり面積">
          <a:extLst>
            <a:ext uri="{FF2B5EF4-FFF2-40B4-BE49-F238E27FC236}">
              <a16:creationId xmlns:a16="http://schemas.microsoft.com/office/drawing/2014/main" id="{5FEBD43A-740A-455E-BAB7-B1DEEE21C6D1}"/>
            </a:ext>
          </a:extLst>
        </xdr:cNvPr>
        <xdr:cNvSpPr txBox="1"/>
      </xdr:nvSpPr>
      <xdr:spPr>
        <a:xfrm>
          <a:off x="9391727" y="148334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90695</xdr:rowOff>
    </xdr:from>
    <xdr:ext cx="469744" cy="259045"/>
    <xdr:sp macro="" textlink="">
      <xdr:nvSpPr>
        <xdr:cNvPr id="275" name="n_2mainValue【福祉施設】&#10;一人当たり面積">
          <a:extLst>
            <a:ext uri="{FF2B5EF4-FFF2-40B4-BE49-F238E27FC236}">
              <a16:creationId xmlns:a16="http://schemas.microsoft.com/office/drawing/2014/main" id="{697E45FC-7B59-4948-8D36-89FDFC2DE85C}"/>
            </a:ext>
          </a:extLst>
        </xdr:cNvPr>
        <xdr:cNvSpPr txBox="1"/>
      </xdr:nvSpPr>
      <xdr:spPr>
        <a:xfrm>
          <a:off x="8515427" y="14835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92219</xdr:rowOff>
    </xdr:from>
    <xdr:ext cx="469744" cy="259045"/>
    <xdr:sp macro="" textlink="">
      <xdr:nvSpPr>
        <xdr:cNvPr id="276" name="n_3mainValue【福祉施設】&#10;一人当たり面積">
          <a:extLst>
            <a:ext uri="{FF2B5EF4-FFF2-40B4-BE49-F238E27FC236}">
              <a16:creationId xmlns:a16="http://schemas.microsoft.com/office/drawing/2014/main" id="{BB72A644-503B-49D6-AED4-E209CF33629D}"/>
            </a:ext>
          </a:extLst>
        </xdr:cNvPr>
        <xdr:cNvSpPr txBox="1"/>
      </xdr:nvSpPr>
      <xdr:spPr>
        <a:xfrm>
          <a:off x="7626427" y="148369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94124</xdr:rowOff>
    </xdr:from>
    <xdr:ext cx="469744" cy="259045"/>
    <xdr:sp macro="" textlink="">
      <xdr:nvSpPr>
        <xdr:cNvPr id="277" name="n_4mainValue【福祉施設】&#10;一人当たり面積">
          <a:extLst>
            <a:ext uri="{FF2B5EF4-FFF2-40B4-BE49-F238E27FC236}">
              <a16:creationId xmlns:a16="http://schemas.microsoft.com/office/drawing/2014/main" id="{EABF4E01-EA9C-4EDF-9233-6F7A4A53A6A9}"/>
            </a:ext>
          </a:extLst>
        </xdr:cNvPr>
        <xdr:cNvSpPr txBox="1"/>
      </xdr:nvSpPr>
      <xdr:spPr>
        <a:xfrm>
          <a:off x="6737427" y="148388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8" name="正方形/長方形 277">
          <a:extLst>
            <a:ext uri="{FF2B5EF4-FFF2-40B4-BE49-F238E27FC236}">
              <a16:creationId xmlns:a16="http://schemas.microsoft.com/office/drawing/2014/main" id="{E77CFD52-D7E3-4A47-87EB-267CC5F40F74}"/>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79" name="正方形/長方形 278">
          <a:extLst>
            <a:ext uri="{FF2B5EF4-FFF2-40B4-BE49-F238E27FC236}">
              <a16:creationId xmlns:a16="http://schemas.microsoft.com/office/drawing/2014/main" id="{B9A00B07-DCE8-49E2-A69D-561F69F4E744}"/>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0" name="正方形/長方形 279">
          <a:extLst>
            <a:ext uri="{FF2B5EF4-FFF2-40B4-BE49-F238E27FC236}">
              <a16:creationId xmlns:a16="http://schemas.microsoft.com/office/drawing/2014/main" id="{00ECC460-784C-4FF5-AAD5-6D77253D46FF}"/>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1" name="正方形/長方形 280">
          <a:extLst>
            <a:ext uri="{FF2B5EF4-FFF2-40B4-BE49-F238E27FC236}">
              <a16:creationId xmlns:a16="http://schemas.microsoft.com/office/drawing/2014/main" id="{35B54BE9-B1A6-4451-9548-ECC4F1A622AA}"/>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2" name="正方形/長方形 281">
          <a:extLst>
            <a:ext uri="{FF2B5EF4-FFF2-40B4-BE49-F238E27FC236}">
              <a16:creationId xmlns:a16="http://schemas.microsoft.com/office/drawing/2014/main" id="{FC745272-05B8-4E6E-8927-957F1E98D3C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3" name="正方形/長方形 282">
          <a:extLst>
            <a:ext uri="{FF2B5EF4-FFF2-40B4-BE49-F238E27FC236}">
              <a16:creationId xmlns:a16="http://schemas.microsoft.com/office/drawing/2014/main" id="{28B470C1-918A-41F6-A061-2C46076353B1}"/>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4" name="正方形/長方形 283">
          <a:extLst>
            <a:ext uri="{FF2B5EF4-FFF2-40B4-BE49-F238E27FC236}">
              <a16:creationId xmlns:a16="http://schemas.microsoft.com/office/drawing/2014/main" id="{BE331062-F89A-4868-B6AD-62D2CD98C9D5}"/>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5" name="正方形/長方形 284">
          <a:extLst>
            <a:ext uri="{FF2B5EF4-FFF2-40B4-BE49-F238E27FC236}">
              <a16:creationId xmlns:a16="http://schemas.microsoft.com/office/drawing/2014/main" id="{1628F801-BEC8-4B1E-88AE-FD45365A5599}"/>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6" name="テキスト ボックス 285">
          <a:extLst>
            <a:ext uri="{FF2B5EF4-FFF2-40B4-BE49-F238E27FC236}">
              <a16:creationId xmlns:a16="http://schemas.microsoft.com/office/drawing/2014/main" id="{833FB9D6-FB8D-40E6-A675-8C2BB06ADE8D}"/>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7" name="直線コネクタ 286">
          <a:extLst>
            <a:ext uri="{FF2B5EF4-FFF2-40B4-BE49-F238E27FC236}">
              <a16:creationId xmlns:a16="http://schemas.microsoft.com/office/drawing/2014/main" id="{E93F0AE6-E0DA-4AAE-BE55-A14C6D98DBC1}"/>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88" name="テキスト ボックス 287">
          <a:extLst>
            <a:ext uri="{FF2B5EF4-FFF2-40B4-BE49-F238E27FC236}">
              <a16:creationId xmlns:a16="http://schemas.microsoft.com/office/drawing/2014/main" id="{ED7FCDC3-C9E8-415D-AE18-7854D078EAC2}"/>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289" name="直線コネクタ 288">
          <a:extLst>
            <a:ext uri="{FF2B5EF4-FFF2-40B4-BE49-F238E27FC236}">
              <a16:creationId xmlns:a16="http://schemas.microsoft.com/office/drawing/2014/main" id="{DDA58C34-5E1A-4712-B20C-E3A167DB7625}"/>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290" name="テキスト ボックス 289">
          <a:extLst>
            <a:ext uri="{FF2B5EF4-FFF2-40B4-BE49-F238E27FC236}">
              <a16:creationId xmlns:a16="http://schemas.microsoft.com/office/drawing/2014/main" id="{317FC92B-61D0-4C10-BDFC-8A6C7115A4D2}"/>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291" name="直線コネクタ 290">
          <a:extLst>
            <a:ext uri="{FF2B5EF4-FFF2-40B4-BE49-F238E27FC236}">
              <a16:creationId xmlns:a16="http://schemas.microsoft.com/office/drawing/2014/main" id="{50FA988D-A0CD-4E50-B29F-F0C45EBE063D}"/>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292" name="テキスト ボックス 291">
          <a:extLst>
            <a:ext uri="{FF2B5EF4-FFF2-40B4-BE49-F238E27FC236}">
              <a16:creationId xmlns:a16="http://schemas.microsoft.com/office/drawing/2014/main" id="{A047B3D8-3005-4DAD-AE2E-EE1F7C2074C8}"/>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293" name="直線コネクタ 292">
          <a:extLst>
            <a:ext uri="{FF2B5EF4-FFF2-40B4-BE49-F238E27FC236}">
              <a16:creationId xmlns:a16="http://schemas.microsoft.com/office/drawing/2014/main" id="{09730FF8-F6E2-4D5D-B715-467DA357BB2E}"/>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294" name="テキスト ボックス 293">
          <a:extLst>
            <a:ext uri="{FF2B5EF4-FFF2-40B4-BE49-F238E27FC236}">
              <a16:creationId xmlns:a16="http://schemas.microsoft.com/office/drawing/2014/main" id="{D58CC1FF-EAEC-4634-AF7D-213DF92B505D}"/>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295" name="直線コネクタ 294">
          <a:extLst>
            <a:ext uri="{FF2B5EF4-FFF2-40B4-BE49-F238E27FC236}">
              <a16:creationId xmlns:a16="http://schemas.microsoft.com/office/drawing/2014/main" id="{72C96061-0896-452A-97DA-FA7632337BD0}"/>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296" name="テキスト ボックス 295">
          <a:extLst>
            <a:ext uri="{FF2B5EF4-FFF2-40B4-BE49-F238E27FC236}">
              <a16:creationId xmlns:a16="http://schemas.microsoft.com/office/drawing/2014/main" id="{13D38681-E75B-4B48-8A29-F5B7015ED803}"/>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297" name="直線コネクタ 296">
          <a:extLst>
            <a:ext uri="{FF2B5EF4-FFF2-40B4-BE49-F238E27FC236}">
              <a16:creationId xmlns:a16="http://schemas.microsoft.com/office/drawing/2014/main" id="{DD7B139A-8BDA-4984-9F4A-2CFD639A2A5E}"/>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298" name="テキスト ボックス 297">
          <a:extLst>
            <a:ext uri="{FF2B5EF4-FFF2-40B4-BE49-F238E27FC236}">
              <a16:creationId xmlns:a16="http://schemas.microsoft.com/office/drawing/2014/main" id="{382131A2-0642-4A2A-B564-6D1739D2F687}"/>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299" name="直線コネクタ 298">
          <a:extLst>
            <a:ext uri="{FF2B5EF4-FFF2-40B4-BE49-F238E27FC236}">
              <a16:creationId xmlns:a16="http://schemas.microsoft.com/office/drawing/2014/main" id="{E121E583-5C6D-43E4-A2D7-F576C26F3A32}"/>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00" name="テキスト ボックス 299">
          <a:extLst>
            <a:ext uri="{FF2B5EF4-FFF2-40B4-BE49-F238E27FC236}">
              <a16:creationId xmlns:a16="http://schemas.microsoft.com/office/drawing/2014/main" id="{3D57EBEF-D577-4599-87F3-EBF59D7BFDC5}"/>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1" name="直線コネクタ 300">
          <a:extLst>
            <a:ext uri="{FF2B5EF4-FFF2-40B4-BE49-F238E27FC236}">
              <a16:creationId xmlns:a16="http://schemas.microsoft.com/office/drawing/2014/main" id="{06F5CC7D-AE0A-4E80-A66F-240B553F69FB}"/>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02" name="【市民会館】&#10;有形固定資産減価償却率グラフ枠">
          <a:extLst>
            <a:ext uri="{FF2B5EF4-FFF2-40B4-BE49-F238E27FC236}">
              <a16:creationId xmlns:a16="http://schemas.microsoft.com/office/drawing/2014/main" id="{B809FADC-A2F3-4F24-A9CC-3A76E21134C4}"/>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166007</xdr:rowOff>
    </xdr:from>
    <xdr:to>
      <xdr:col>24</xdr:col>
      <xdr:colOff>62865</xdr:colOff>
      <xdr:row>109</xdr:row>
      <xdr:rowOff>35379</xdr:rowOff>
    </xdr:to>
    <xdr:cxnSp macro="">
      <xdr:nvCxnSpPr>
        <xdr:cNvPr id="303" name="直線コネクタ 302">
          <a:extLst>
            <a:ext uri="{FF2B5EF4-FFF2-40B4-BE49-F238E27FC236}">
              <a16:creationId xmlns:a16="http://schemas.microsoft.com/office/drawing/2014/main" id="{400BCE0B-698B-4D74-957F-552C0244AFC2}"/>
            </a:ext>
          </a:extLst>
        </xdr:cNvPr>
        <xdr:cNvCxnSpPr/>
      </xdr:nvCxnSpPr>
      <xdr:spPr>
        <a:xfrm flipV="1">
          <a:off x="4634865" y="17139557"/>
          <a:ext cx="0" cy="15838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304" name="【市民会館】&#10;有形固定資産減価償却率最小値テキスト">
          <a:extLst>
            <a:ext uri="{FF2B5EF4-FFF2-40B4-BE49-F238E27FC236}">
              <a16:creationId xmlns:a16="http://schemas.microsoft.com/office/drawing/2014/main" id="{FA328BCD-7EC5-4952-A453-E6D44F80FFEC}"/>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305" name="直線コネクタ 304">
          <a:extLst>
            <a:ext uri="{FF2B5EF4-FFF2-40B4-BE49-F238E27FC236}">
              <a16:creationId xmlns:a16="http://schemas.microsoft.com/office/drawing/2014/main" id="{5C451298-E552-4B82-903F-C99EA50A0610}"/>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112684</xdr:rowOff>
    </xdr:from>
    <xdr:ext cx="340478" cy="259045"/>
    <xdr:sp macro="" textlink="">
      <xdr:nvSpPr>
        <xdr:cNvPr id="306" name="【市民会館】&#10;有形固定資産減価償却率最大値テキスト">
          <a:extLst>
            <a:ext uri="{FF2B5EF4-FFF2-40B4-BE49-F238E27FC236}">
              <a16:creationId xmlns:a16="http://schemas.microsoft.com/office/drawing/2014/main" id="{C34C7E1B-3850-426E-819C-70D3EDFA4FB0}"/>
            </a:ext>
          </a:extLst>
        </xdr:cNvPr>
        <xdr:cNvSpPr txBox="1"/>
      </xdr:nvSpPr>
      <xdr:spPr>
        <a:xfrm>
          <a:off x="4673600" y="1691478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166007</xdr:rowOff>
    </xdr:from>
    <xdr:to>
      <xdr:col>24</xdr:col>
      <xdr:colOff>152400</xdr:colOff>
      <xdr:row>99</xdr:row>
      <xdr:rowOff>166007</xdr:rowOff>
    </xdr:to>
    <xdr:cxnSp macro="">
      <xdr:nvCxnSpPr>
        <xdr:cNvPr id="307" name="直線コネクタ 306">
          <a:extLst>
            <a:ext uri="{FF2B5EF4-FFF2-40B4-BE49-F238E27FC236}">
              <a16:creationId xmlns:a16="http://schemas.microsoft.com/office/drawing/2014/main" id="{DFC005C2-4308-49C9-9D7D-606BC7EC1F00}"/>
            </a:ext>
          </a:extLst>
        </xdr:cNvPr>
        <xdr:cNvCxnSpPr/>
      </xdr:nvCxnSpPr>
      <xdr:spPr>
        <a:xfrm>
          <a:off x="4546600" y="17139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10721</xdr:rowOff>
    </xdr:from>
    <xdr:ext cx="405111" cy="259045"/>
    <xdr:sp macro="" textlink="">
      <xdr:nvSpPr>
        <xdr:cNvPr id="308" name="【市民会館】&#10;有形固定資産減価償却率平均値テキスト">
          <a:extLst>
            <a:ext uri="{FF2B5EF4-FFF2-40B4-BE49-F238E27FC236}">
              <a16:creationId xmlns:a16="http://schemas.microsoft.com/office/drawing/2014/main" id="{66FF9C47-0F62-474F-8DB5-800E51C7D269}"/>
            </a:ext>
          </a:extLst>
        </xdr:cNvPr>
        <xdr:cNvSpPr txBox="1"/>
      </xdr:nvSpPr>
      <xdr:spPr>
        <a:xfrm>
          <a:off x="4673600" y="1784152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159294</xdr:rowOff>
    </xdr:from>
    <xdr:to>
      <xdr:col>24</xdr:col>
      <xdr:colOff>114300</xdr:colOff>
      <xdr:row>105</xdr:row>
      <xdr:rowOff>89444</xdr:rowOff>
    </xdr:to>
    <xdr:sp macro="" textlink="">
      <xdr:nvSpPr>
        <xdr:cNvPr id="309" name="フローチャート: 判断 308">
          <a:extLst>
            <a:ext uri="{FF2B5EF4-FFF2-40B4-BE49-F238E27FC236}">
              <a16:creationId xmlns:a16="http://schemas.microsoft.com/office/drawing/2014/main" id="{C352E931-F31E-476F-8826-22721AD334AD}"/>
            </a:ext>
          </a:extLst>
        </xdr:cNvPr>
        <xdr:cNvSpPr/>
      </xdr:nvSpPr>
      <xdr:spPr>
        <a:xfrm>
          <a:off x="4584700" y="17990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33564</xdr:rowOff>
    </xdr:from>
    <xdr:to>
      <xdr:col>20</xdr:col>
      <xdr:colOff>38100</xdr:colOff>
      <xdr:row>105</xdr:row>
      <xdr:rowOff>135164</xdr:rowOff>
    </xdr:to>
    <xdr:sp macro="" textlink="">
      <xdr:nvSpPr>
        <xdr:cNvPr id="310" name="フローチャート: 判断 309">
          <a:extLst>
            <a:ext uri="{FF2B5EF4-FFF2-40B4-BE49-F238E27FC236}">
              <a16:creationId xmlns:a16="http://schemas.microsoft.com/office/drawing/2014/main" id="{B77BF084-318D-4178-98C8-90663CA45C66}"/>
            </a:ext>
          </a:extLst>
        </xdr:cNvPr>
        <xdr:cNvSpPr/>
      </xdr:nvSpPr>
      <xdr:spPr>
        <a:xfrm>
          <a:off x="3746500" y="18035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136434</xdr:rowOff>
    </xdr:from>
    <xdr:to>
      <xdr:col>15</xdr:col>
      <xdr:colOff>101600</xdr:colOff>
      <xdr:row>106</xdr:row>
      <xdr:rowOff>66584</xdr:rowOff>
    </xdr:to>
    <xdr:sp macro="" textlink="">
      <xdr:nvSpPr>
        <xdr:cNvPr id="311" name="フローチャート: 判断 310">
          <a:extLst>
            <a:ext uri="{FF2B5EF4-FFF2-40B4-BE49-F238E27FC236}">
              <a16:creationId xmlns:a16="http://schemas.microsoft.com/office/drawing/2014/main" id="{6F7E42DB-BCED-4572-8C9D-0D2749CC41B5}"/>
            </a:ext>
          </a:extLst>
        </xdr:cNvPr>
        <xdr:cNvSpPr/>
      </xdr:nvSpPr>
      <xdr:spPr>
        <a:xfrm>
          <a:off x="2857500" y="18138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105</xdr:row>
      <xdr:rowOff>100512</xdr:rowOff>
    </xdr:from>
    <xdr:to>
      <xdr:col>10</xdr:col>
      <xdr:colOff>165100</xdr:colOff>
      <xdr:row>106</xdr:row>
      <xdr:rowOff>30662</xdr:rowOff>
    </xdr:to>
    <xdr:sp macro="" textlink="">
      <xdr:nvSpPr>
        <xdr:cNvPr id="312" name="フローチャート: 判断 311">
          <a:extLst>
            <a:ext uri="{FF2B5EF4-FFF2-40B4-BE49-F238E27FC236}">
              <a16:creationId xmlns:a16="http://schemas.microsoft.com/office/drawing/2014/main" id="{578888FB-5FBC-43DB-B4A0-ADB556678BDD}"/>
            </a:ext>
          </a:extLst>
        </xdr:cNvPr>
        <xdr:cNvSpPr/>
      </xdr:nvSpPr>
      <xdr:spPr>
        <a:xfrm>
          <a:off x="1968500" y="18102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105</xdr:row>
      <xdr:rowOff>51526</xdr:rowOff>
    </xdr:from>
    <xdr:to>
      <xdr:col>6</xdr:col>
      <xdr:colOff>38100</xdr:colOff>
      <xdr:row>105</xdr:row>
      <xdr:rowOff>153126</xdr:rowOff>
    </xdr:to>
    <xdr:sp macro="" textlink="">
      <xdr:nvSpPr>
        <xdr:cNvPr id="313" name="フローチャート: 判断 312">
          <a:extLst>
            <a:ext uri="{FF2B5EF4-FFF2-40B4-BE49-F238E27FC236}">
              <a16:creationId xmlns:a16="http://schemas.microsoft.com/office/drawing/2014/main" id="{B36AC25B-4939-4160-95A5-92D1DDBC3FFB}"/>
            </a:ext>
          </a:extLst>
        </xdr:cNvPr>
        <xdr:cNvSpPr/>
      </xdr:nvSpPr>
      <xdr:spPr>
        <a:xfrm>
          <a:off x="1079500" y="180537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4" name="テキスト ボックス 313">
          <a:extLst>
            <a:ext uri="{FF2B5EF4-FFF2-40B4-BE49-F238E27FC236}">
              <a16:creationId xmlns:a16="http://schemas.microsoft.com/office/drawing/2014/main" id="{6113EBB0-F696-474D-B064-39BF9115FFE0}"/>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5" name="テキスト ボックス 314">
          <a:extLst>
            <a:ext uri="{FF2B5EF4-FFF2-40B4-BE49-F238E27FC236}">
              <a16:creationId xmlns:a16="http://schemas.microsoft.com/office/drawing/2014/main" id="{6140CE0E-501E-42FA-BD0C-3E016202AE55}"/>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6" name="テキスト ボックス 315">
          <a:extLst>
            <a:ext uri="{FF2B5EF4-FFF2-40B4-BE49-F238E27FC236}">
              <a16:creationId xmlns:a16="http://schemas.microsoft.com/office/drawing/2014/main" id="{C6C82261-E96E-4E91-B532-C614BF58E7AD}"/>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7" name="テキスト ボックス 316">
          <a:extLst>
            <a:ext uri="{FF2B5EF4-FFF2-40B4-BE49-F238E27FC236}">
              <a16:creationId xmlns:a16="http://schemas.microsoft.com/office/drawing/2014/main" id="{51258438-20C1-4795-BDDF-2D62AD2DE03C}"/>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18" name="テキスト ボックス 317">
          <a:extLst>
            <a:ext uri="{FF2B5EF4-FFF2-40B4-BE49-F238E27FC236}">
              <a16:creationId xmlns:a16="http://schemas.microsoft.com/office/drawing/2014/main" id="{91EDEAB6-3900-4229-816D-D4043C738B0F}"/>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64588</xdr:rowOff>
    </xdr:from>
    <xdr:to>
      <xdr:col>24</xdr:col>
      <xdr:colOff>114300</xdr:colOff>
      <xdr:row>105</xdr:row>
      <xdr:rowOff>166188</xdr:rowOff>
    </xdr:to>
    <xdr:sp macro="" textlink="">
      <xdr:nvSpPr>
        <xdr:cNvPr id="319" name="楕円 318">
          <a:extLst>
            <a:ext uri="{FF2B5EF4-FFF2-40B4-BE49-F238E27FC236}">
              <a16:creationId xmlns:a16="http://schemas.microsoft.com/office/drawing/2014/main" id="{71E2C856-7AEA-4B4F-9386-62389435F5DA}"/>
            </a:ext>
          </a:extLst>
        </xdr:cNvPr>
        <xdr:cNvSpPr/>
      </xdr:nvSpPr>
      <xdr:spPr>
        <a:xfrm>
          <a:off x="4584700" y="180668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43015</xdr:rowOff>
    </xdr:from>
    <xdr:ext cx="405111" cy="259045"/>
    <xdr:sp macro="" textlink="">
      <xdr:nvSpPr>
        <xdr:cNvPr id="320" name="【市民会館】&#10;有形固定資産減価償却率該当値テキスト">
          <a:extLst>
            <a:ext uri="{FF2B5EF4-FFF2-40B4-BE49-F238E27FC236}">
              <a16:creationId xmlns:a16="http://schemas.microsoft.com/office/drawing/2014/main" id="{668C9E9C-AF1E-4F50-820F-6080FFE03310}"/>
            </a:ext>
          </a:extLst>
        </xdr:cNvPr>
        <xdr:cNvSpPr txBox="1"/>
      </xdr:nvSpPr>
      <xdr:spPr>
        <a:xfrm>
          <a:off x="4673600" y="180452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33564</xdr:rowOff>
    </xdr:from>
    <xdr:to>
      <xdr:col>20</xdr:col>
      <xdr:colOff>38100</xdr:colOff>
      <xdr:row>105</xdr:row>
      <xdr:rowOff>135164</xdr:rowOff>
    </xdr:to>
    <xdr:sp macro="" textlink="">
      <xdr:nvSpPr>
        <xdr:cNvPr id="321" name="楕円 320">
          <a:extLst>
            <a:ext uri="{FF2B5EF4-FFF2-40B4-BE49-F238E27FC236}">
              <a16:creationId xmlns:a16="http://schemas.microsoft.com/office/drawing/2014/main" id="{DD7710BD-98F8-4751-BC49-93C5783CE84C}"/>
            </a:ext>
          </a:extLst>
        </xdr:cNvPr>
        <xdr:cNvSpPr/>
      </xdr:nvSpPr>
      <xdr:spPr>
        <a:xfrm>
          <a:off x="3746500" y="18035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84364</xdr:rowOff>
    </xdr:from>
    <xdr:to>
      <xdr:col>24</xdr:col>
      <xdr:colOff>63500</xdr:colOff>
      <xdr:row>105</xdr:row>
      <xdr:rowOff>115388</xdr:rowOff>
    </xdr:to>
    <xdr:cxnSp macro="">
      <xdr:nvCxnSpPr>
        <xdr:cNvPr id="322" name="直線コネクタ 321">
          <a:extLst>
            <a:ext uri="{FF2B5EF4-FFF2-40B4-BE49-F238E27FC236}">
              <a16:creationId xmlns:a16="http://schemas.microsoft.com/office/drawing/2014/main" id="{C7C2CD58-658A-4E5E-BBED-F08EC4E073C7}"/>
            </a:ext>
          </a:extLst>
        </xdr:cNvPr>
        <xdr:cNvCxnSpPr/>
      </xdr:nvCxnSpPr>
      <xdr:spPr>
        <a:xfrm>
          <a:off x="3797300" y="18086614"/>
          <a:ext cx="8382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125005</xdr:rowOff>
    </xdr:from>
    <xdr:to>
      <xdr:col>15</xdr:col>
      <xdr:colOff>101600</xdr:colOff>
      <xdr:row>106</xdr:row>
      <xdr:rowOff>55155</xdr:rowOff>
    </xdr:to>
    <xdr:sp macro="" textlink="">
      <xdr:nvSpPr>
        <xdr:cNvPr id="323" name="楕円 322">
          <a:extLst>
            <a:ext uri="{FF2B5EF4-FFF2-40B4-BE49-F238E27FC236}">
              <a16:creationId xmlns:a16="http://schemas.microsoft.com/office/drawing/2014/main" id="{D0D95D29-3271-4C71-B421-C3B14644CEB1}"/>
            </a:ext>
          </a:extLst>
        </xdr:cNvPr>
        <xdr:cNvSpPr/>
      </xdr:nvSpPr>
      <xdr:spPr>
        <a:xfrm>
          <a:off x="2857500" y="18127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84364</xdr:rowOff>
    </xdr:from>
    <xdr:to>
      <xdr:col>19</xdr:col>
      <xdr:colOff>177800</xdr:colOff>
      <xdr:row>106</xdr:row>
      <xdr:rowOff>4355</xdr:rowOff>
    </xdr:to>
    <xdr:cxnSp macro="">
      <xdr:nvCxnSpPr>
        <xdr:cNvPr id="324" name="直線コネクタ 323">
          <a:extLst>
            <a:ext uri="{FF2B5EF4-FFF2-40B4-BE49-F238E27FC236}">
              <a16:creationId xmlns:a16="http://schemas.microsoft.com/office/drawing/2014/main" id="{29F3BD3B-796A-4961-BCCE-DFC8A1AE7B1F}"/>
            </a:ext>
          </a:extLst>
        </xdr:cNvPr>
        <xdr:cNvCxnSpPr/>
      </xdr:nvCxnSpPr>
      <xdr:spPr>
        <a:xfrm flipV="1">
          <a:off x="2908300" y="18086614"/>
          <a:ext cx="889000" cy="9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105</xdr:row>
      <xdr:rowOff>89081</xdr:rowOff>
    </xdr:from>
    <xdr:to>
      <xdr:col>10</xdr:col>
      <xdr:colOff>165100</xdr:colOff>
      <xdr:row>106</xdr:row>
      <xdr:rowOff>19231</xdr:rowOff>
    </xdr:to>
    <xdr:sp macro="" textlink="">
      <xdr:nvSpPr>
        <xdr:cNvPr id="325" name="楕円 324">
          <a:extLst>
            <a:ext uri="{FF2B5EF4-FFF2-40B4-BE49-F238E27FC236}">
              <a16:creationId xmlns:a16="http://schemas.microsoft.com/office/drawing/2014/main" id="{752DF714-82BE-4953-A512-81910B083364}"/>
            </a:ext>
          </a:extLst>
        </xdr:cNvPr>
        <xdr:cNvSpPr/>
      </xdr:nvSpPr>
      <xdr:spPr>
        <a:xfrm>
          <a:off x="1968500" y="18091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139881</xdr:rowOff>
    </xdr:from>
    <xdr:to>
      <xdr:col>15</xdr:col>
      <xdr:colOff>50800</xdr:colOff>
      <xdr:row>106</xdr:row>
      <xdr:rowOff>4355</xdr:rowOff>
    </xdr:to>
    <xdr:cxnSp macro="">
      <xdr:nvCxnSpPr>
        <xdr:cNvPr id="326" name="直線コネクタ 325">
          <a:extLst>
            <a:ext uri="{FF2B5EF4-FFF2-40B4-BE49-F238E27FC236}">
              <a16:creationId xmlns:a16="http://schemas.microsoft.com/office/drawing/2014/main" id="{B2A8F96A-87E4-4FE6-B329-8F3D261DF678}"/>
            </a:ext>
          </a:extLst>
        </xdr:cNvPr>
        <xdr:cNvCxnSpPr/>
      </xdr:nvCxnSpPr>
      <xdr:spPr>
        <a:xfrm>
          <a:off x="2019300" y="18142131"/>
          <a:ext cx="889000" cy="35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105</xdr:row>
      <xdr:rowOff>67855</xdr:rowOff>
    </xdr:from>
    <xdr:to>
      <xdr:col>6</xdr:col>
      <xdr:colOff>38100</xdr:colOff>
      <xdr:row>105</xdr:row>
      <xdr:rowOff>169455</xdr:rowOff>
    </xdr:to>
    <xdr:sp macro="" textlink="">
      <xdr:nvSpPr>
        <xdr:cNvPr id="327" name="楕円 326">
          <a:extLst>
            <a:ext uri="{FF2B5EF4-FFF2-40B4-BE49-F238E27FC236}">
              <a16:creationId xmlns:a16="http://schemas.microsoft.com/office/drawing/2014/main" id="{55E1DA03-FE48-4543-8A0E-607BF46037F8}"/>
            </a:ext>
          </a:extLst>
        </xdr:cNvPr>
        <xdr:cNvSpPr/>
      </xdr:nvSpPr>
      <xdr:spPr>
        <a:xfrm>
          <a:off x="1079500" y="18070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118655</xdr:rowOff>
    </xdr:from>
    <xdr:to>
      <xdr:col>10</xdr:col>
      <xdr:colOff>114300</xdr:colOff>
      <xdr:row>105</xdr:row>
      <xdr:rowOff>139881</xdr:rowOff>
    </xdr:to>
    <xdr:cxnSp macro="">
      <xdr:nvCxnSpPr>
        <xdr:cNvPr id="328" name="直線コネクタ 327">
          <a:extLst>
            <a:ext uri="{FF2B5EF4-FFF2-40B4-BE49-F238E27FC236}">
              <a16:creationId xmlns:a16="http://schemas.microsoft.com/office/drawing/2014/main" id="{CED3C28A-0F93-42F4-9C48-CDD3645880EF}"/>
            </a:ext>
          </a:extLst>
        </xdr:cNvPr>
        <xdr:cNvCxnSpPr/>
      </xdr:nvCxnSpPr>
      <xdr:spPr>
        <a:xfrm>
          <a:off x="1130300" y="18120905"/>
          <a:ext cx="8890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105</xdr:row>
      <xdr:rowOff>126291</xdr:rowOff>
    </xdr:from>
    <xdr:ext cx="405111" cy="259045"/>
    <xdr:sp macro="" textlink="">
      <xdr:nvSpPr>
        <xdr:cNvPr id="329" name="n_1aveValue【市民会館】&#10;有形固定資産減価償却率">
          <a:extLst>
            <a:ext uri="{FF2B5EF4-FFF2-40B4-BE49-F238E27FC236}">
              <a16:creationId xmlns:a16="http://schemas.microsoft.com/office/drawing/2014/main" id="{672DA258-4A32-40EC-BA0A-9424B8AC0B9E}"/>
            </a:ext>
          </a:extLst>
        </xdr:cNvPr>
        <xdr:cNvSpPr txBox="1"/>
      </xdr:nvSpPr>
      <xdr:spPr>
        <a:xfrm>
          <a:off x="3582044" y="181285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57711</xdr:rowOff>
    </xdr:from>
    <xdr:ext cx="405111" cy="259045"/>
    <xdr:sp macro="" textlink="">
      <xdr:nvSpPr>
        <xdr:cNvPr id="330" name="n_2aveValue【市民会館】&#10;有形固定資産減価償却率">
          <a:extLst>
            <a:ext uri="{FF2B5EF4-FFF2-40B4-BE49-F238E27FC236}">
              <a16:creationId xmlns:a16="http://schemas.microsoft.com/office/drawing/2014/main" id="{42E38A4C-D631-4055-9925-BB6DC1763F99}"/>
            </a:ext>
          </a:extLst>
        </xdr:cNvPr>
        <xdr:cNvSpPr txBox="1"/>
      </xdr:nvSpPr>
      <xdr:spPr>
        <a:xfrm>
          <a:off x="2705744" y="182314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106</xdr:row>
      <xdr:rowOff>21789</xdr:rowOff>
    </xdr:from>
    <xdr:ext cx="405111" cy="259045"/>
    <xdr:sp macro="" textlink="">
      <xdr:nvSpPr>
        <xdr:cNvPr id="331" name="n_3aveValue【市民会館】&#10;有形固定資産減価償却率">
          <a:extLst>
            <a:ext uri="{FF2B5EF4-FFF2-40B4-BE49-F238E27FC236}">
              <a16:creationId xmlns:a16="http://schemas.microsoft.com/office/drawing/2014/main" id="{56AF9BF4-7F89-4F1F-A537-CD2CF4EE8D05}"/>
            </a:ext>
          </a:extLst>
        </xdr:cNvPr>
        <xdr:cNvSpPr txBox="1"/>
      </xdr:nvSpPr>
      <xdr:spPr>
        <a:xfrm>
          <a:off x="1816744" y="18195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169653</xdr:rowOff>
    </xdr:from>
    <xdr:ext cx="405111" cy="259045"/>
    <xdr:sp macro="" textlink="">
      <xdr:nvSpPr>
        <xdr:cNvPr id="332" name="n_4aveValue【市民会館】&#10;有形固定資産減価償却率">
          <a:extLst>
            <a:ext uri="{FF2B5EF4-FFF2-40B4-BE49-F238E27FC236}">
              <a16:creationId xmlns:a16="http://schemas.microsoft.com/office/drawing/2014/main" id="{43831B99-F50B-469F-A6A6-AE1320D69A6A}"/>
            </a:ext>
          </a:extLst>
        </xdr:cNvPr>
        <xdr:cNvSpPr txBox="1"/>
      </xdr:nvSpPr>
      <xdr:spPr>
        <a:xfrm>
          <a:off x="927744" y="178290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103</xdr:row>
      <xdr:rowOff>151691</xdr:rowOff>
    </xdr:from>
    <xdr:ext cx="405111" cy="259045"/>
    <xdr:sp macro="" textlink="">
      <xdr:nvSpPr>
        <xdr:cNvPr id="333" name="n_1mainValue【市民会館】&#10;有形固定資産減価償却率">
          <a:extLst>
            <a:ext uri="{FF2B5EF4-FFF2-40B4-BE49-F238E27FC236}">
              <a16:creationId xmlns:a16="http://schemas.microsoft.com/office/drawing/2014/main" id="{E39CA171-16C3-4894-88F6-1E345028DA9E}"/>
            </a:ext>
          </a:extLst>
        </xdr:cNvPr>
        <xdr:cNvSpPr txBox="1"/>
      </xdr:nvSpPr>
      <xdr:spPr>
        <a:xfrm>
          <a:off x="3582044" y="17811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71682</xdr:rowOff>
    </xdr:from>
    <xdr:ext cx="405111" cy="259045"/>
    <xdr:sp macro="" textlink="">
      <xdr:nvSpPr>
        <xdr:cNvPr id="334" name="n_2mainValue【市民会館】&#10;有形固定資産減価償却率">
          <a:extLst>
            <a:ext uri="{FF2B5EF4-FFF2-40B4-BE49-F238E27FC236}">
              <a16:creationId xmlns:a16="http://schemas.microsoft.com/office/drawing/2014/main" id="{33B48EA9-BB51-4664-939F-97AADD75D5F7}"/>
            </a:ext>
          </a:extLst>
        </xdr:cNvPr>
        <xdr:cNvSpPr txBox="1"/>
      </xdr:nvSpPr>
      <xdr:spPr>
        <a:xfrm>
          <a:off x="2705744" y="17902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104</xdr:row>
      <xdr:rowOff>35758</xdr:rowOff>
    </xdr:from>
    <xdr:ext cx="405111" cy="259045"/>
    <xdr:sp macro="" textlink="">
      <xdr:nvSpPr>
        <xdr:cNvPr id="335" name="n_3mainValue【市民会館】&#10;有形固定資産減価償却率">
          <a:extLst>
            <a:ext uri="{FF2B5EF4-FFF2-40B4-BE49-F238E27FC236}">
              <a16:creationId xmlns:a16="http://schemas.microsoft.com/office/drawing/2014/main" id="{6EAE208B-31E2-4AA1-871A-C0D5A862D413}"/>
            </a:ext>
          </a:extLst>
        </xdr:cNvPr>
        <xdr:cNvSpPr txBox="1"/>
      </xdr:nvSpPr>
      <xdr:spPr>
        <a:xfrm>
          <a:off x="1816744" y="178665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160582</xdr:rowOff>
    </xdr:from>
    <xdr:ext cx="405111" cy="259045"/>
    <xdr:sp macro="" textlink="">
      <xdr:nvSpPr>
        <xdr:cNvPr id="336" name="n_4mainValue【市民会館】&#10;有形固定資産減価償却率">
          <a:extLst>
            <a:ext uri="{FF2B5EF4-FFF2-40B4-BE49-F238E27FC236}">
              <a16:creationId xmlns:a16="http://schemas.microsoft.com/office/drawing/2014/main" id="{BB863146-C267-439C-8FEC-211913934B13}"/>
            </a:ext>
          </a:extLst>
        </xdr:cNvPr>
        <xdr:cNvSpPr txBox="1"/>
      </xdr:nvSpPr>
      <xdr:spPr>
        <a:xfrm>
          <a:off x="927744" y="18162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7" name="正方形/長方形 336">
          <a:extLst>
            <a:ext uri="{FF2B5EF4-FFF2-40B4-BE49-F238E27FC236}">
              <a16:creationId xmlns:a16="http://schemas.microsoft.com/office/drawing/2014/main" id="{50536B4E-1684-4F9A-BF37-081C9B7BB3DC}"/>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8" name="正方形/長方形 337">
          <a:extLst>
            <a:ext uri="{FF2B5EF4-FFF2-40B4-BE49-F238E27FC236}">
              <a16:creationId xmlns:a16="http://schemas.microsoft.com/office/drawing/2014/main" id="{C4DB8001-B937-40CD-A935-09770AC76707}"/>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39" name="正方形/長方形 338">
          <a:extLst>
            <a:ext uri="{FF2B5EF4-FFF2-40B4-BE49-F238E27FC236}">
              <a16:creationId xmlns:a16="http://schemas.microsoft.com/office/drawing/2014/main" id="{E24AC1A0-7F88-490E-9A6B-9157C6BE92AC}"/>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0" name="正方形/長方形 339">
          <a:extLst>
            <a:ext uri="{FF2B5EF4-FFF2-40B4-BE49-F238E27FC236}">
              <a16:creationId xmlns:a16="http://schemas.microsoft.com/office/drawing/2014/main" id="{7BBFD055-D700-41F7-81BF-5620A498050D}"/>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1" name="正方形/長方形 340">
          <a:extLst>
            <a:ext uri="{FF2B5EF4-FFF2-40B4-BE49-F238E27FC236}">
              <a16:creationId xmlns:a16="http://schemas.microsoft.com/office/drawing/2014/main" id="{DB5F5E1C-A9BE-4D0D-9904-46C191E0373C}"/>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2" name="正方形/長方形 341">
          <a:extLst>
            <a:ext uri="{FF2B5EF4-FFF2-40B4-BE49-F238E27FC236}">
              <a16:creationId xmlns:a16="http://schemas.microsoft.com/office/drawing/2014/main" id="{D01D22E2-5E97-4AE9-BEF2-A5AEEE6C587A}"/>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3" name="正方形/長方形 342">
          <a:extLst>
            <a:ext uri="{FF2B5EF4-FFF2-40B4-BE49-F238E27FC236}">
              <a16:creationId xmlns:a16="http://schemas.microsoft.com/office/drawing/2014/main" id="{C2D59F8D-463C-40D9-A26F-3558A60267A9}"/>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4" name="正方形/長方形 343">
          <a:extLst>
            <a:ext uri="{FF2B5EF4-FFF2-40B4-BE49-F238E27FC236}">
              <a16:creationId xmlns:a16="http://schemas.microsoft.com/office/drawing/2014/main" id="{A7F00198-0410-493A-87D5-22162FADC118}"/>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5" name="テキスト ボックス 344">
          <a:extLst>
            <a:ext uri="{FF2B5EF4-FFF2-40B4-BE49-F238E27FC236}">
              <a16:creationId xmlns:a16="http://schemas.microsoft.com/office/drawing/2014/main" id="{88C1E5A0-1FA9-4815-83B3-5B11F39D5111}"/>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6" name="直線コネクタ 345">
          <a:extLst>
            <a:ext uri="{FF2B5EF4-FFF2-40B4-BE49-F238E27FC236}">
              <a16:creationId xmlns:a16="http://schemas.microsoft.com/office/drawing/2014/main" id="{92A295A4-8ABE-472F-8E03-B981DC9B2CE3}"/>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109</xdr:row>
      <xdr:rowOff>35379</xdr:rowOff>
    </xdr:from>
    <xdr:to>
      <xdr:col>59</xdr:col>
      <xdr:colOff>50800</xdr:colOff>
      <xdr:row>109</xdr:row>
      <xdr:rowOff>35379</xdr:rowOff>
    </xdr:to>
    <xdr:cxnSp macro="">
      <xdr:nvCxnSpPr>
        <xdr:cNvPr id="347" name="直線コネクタ 346">
          <a:extLst>
            <a:ext uri="{FF2B5EF4-FFF2-40B4-BE49-F238E27FC236}">
              <a16:creationId xmlns:a16="http://schemas.microsoft.com/office/drawing/2014/main" id="{D922BEAF-ADEB-4A35-9FEE-F087E50316DD}"/>
            </a:ext>
          </a:extLst>
        </xdr:cNvPr>
        <xdr:cNvCxnSpPr/>
      </xdr:nvCxnSpPr>
      <xdr:spPr>
        <a:xfrm>
          <a:off x="6604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64606</xdr:rowOff>
    </xdr:from>
    <xdr:ext cx="467179" cy="259045"/>
    <xdr:sp macro="" textlink="">
      <xdr:nvSpPr>
        <xdr:cNvPr id="348" name="テキスト ボックス 347">
          <a:extLst>
            <a:ext uri="{FF2B5EF4-FFF2-40B4-BE49-F238E27FC236}">
              <a16:creationId xmlns:a16="http://schemas.microsoft.com/office/drawing/2014/main" id="{07E1FA41-9E72-4D30-998F-652B186C4344}"/>
            </a:ext>
          </a:extLst>
        </xdr:cNvPr>
        <xdr:cNvSpPr txBox="1"/>
      </xdr:nvSpPr>
      <xdr:spPr>
        <a:xfrm>
          <a:off x="6136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107</xdr:row>
      <xdr:rowOff>51707</xdr:rowOff>
    </xdr:from>
    <xdr:to>
      <xdr:col>59</xdr:col>
      <xdr:colOff>50800</xdr:colOff>
      <xdr:row>107</xdr:row>
      <xdr:rowOff>51707</xdr:rowOff>
    </xdr:to>
    <xdr:cxnSp macro="">
      <xdr:nvCxnSpPr>
        <xdr:cNvPr id="349" name="直線コネクタ 348">
          <a:extLst>
            <a:ext uri="{FF2B5EF4-FFF2-40B4-BE49-F238E27FC236}">
              <a16:creationId xmlns:a16="http://schemas.microsoft.com/office/drawing/2014/main" id="{69E38987-4A3C-4090-97F0-C414C39D0DD0}"/>
            </a:ext>
          </a:extLst>
        </xdr:cNvPr>
        <xdr:cNvCxnSpPr/>
      </xdr:nvCxnSpPr>
      <xdr:spPr>
        <a:xfrm>
          <a:off x="6604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106</xdr:row>
      <xdr:rowOff>80934</xdr:rowOff>
    </xdr:from>
    <xdr:ext cx="467179" cy="259045"/>
    <xdr:sp macro="" textlink="">
      <xdr:nvSpPr>
        <xdr:cNvPr id="350" name="テキスト ボックス 349">
          <a:extLst>
            <a:ext uri="{FF2B5EF4-FFF2-40B4-BE49-F238E27FC236}">
              <a16:creationId xmlns:a16="http://schemas.microsoft.com/office/drawing/2014/main" id="{48D30080-706C-4B6A-B66C-42CD3F8307A6}"/>
            </a:ext>
          </a:extLst>
        </xdr:cNvPr>
        <xdr:cNvSpPr txBox="1"/>
      </xdr:nvSpPr>
      <xdr:spPr>
        <a:xfrm>
          <a:off x="6136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68036</xdr:rowOff>
    </xdr:from>
    <xdr:to>
      <xdr:col>59</xdr:col>
      <xdr:colOff>50800</xdr:colOff>
      <xdr:row>105</xdr:row>
      <xdr:rowOff>68036</xdr:rowOff>
    </xdr:to>
    <xdr:cxnSp macro="">
      <xdr:nvCxnSpPr>
        <xdr:cNvPr id="351" name="直線コネクタ 350">
          <a:extLst>
            <a:ext uri="{FF2B5EF4-FFF2-40B4-BE49-F238E27FC236}">
              <a16:creationId xmlns:a16="http://schemas.microsoft.com/office/drawing/2014/main" id="{05DF5506-083D-4224-B65E-B77F4A8B966C}"/>
            </a:ext>
          </a:extLst>
        </xdr:cNvPr>
        <xdr:cNvCxnSpPr/>
      </xdr:nvCxnSpPr>
      <xdr:spPr>
        <a:xfrm>
          <a:off x="6604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104</xdr:row>
      <xdr:rowOff>97263</xdr:rowOff>
    </xdr:from>
    <xdr:ext cx="467179" cy="259045"/>
    <xdr:sp macro="" textlink="">
      <xdr:nvSpPr>
        <xdr:cNvPr id="352" name="テキスト ボックス 351">
          <a:extLst>
            <a:ext uri="{FF2B5EF4-FFF2-40B4-BE49-F238E27FC236}">
              <a16:creationId xmlns:a16="http://schemas.microsoft.com/office/drawing/2014/main" id="{DDFD9C96-DE9B-482F-9049-A6B0EEFF1448}"/>
            </a:ext>
          </a:extLst>
        </xdr:cNvPr>
        <xdr:cNvSpPr txBox="1"/>
      </xdr:nvSpPr>
      <xdr:spPr>
        <a:xfrm>
          <a:off x="6136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84364</xdr:rowOff>
    </xdr:from>
    <xdr:to>
      <xdr:col>59</xdr:col>
      <xdr:colOff>50800</xdr:colOff>
      <xdr:row>103</xdr:row>
      <xdr:rowOff>84364</xdr:rowOff>
    </xdr:to>
    <xdr:cxnSp macro="">
      <xdr:nvCxnSpPr>
        <xdr:cNvPr id="353" name="直線コネクタ 352">
          <a:extLst>
            <a:ext uri="{FF2B5EF4-FFF2-40B4-BE49-F238E27FC236}">
              <a16:creationId xmlns:a16="http://schemas.microsoft.com/office/drawing/2014/main" id="{67DFFFE3-4F96-4C5D-B4B9-E192B43F3FD5}"/>
            </a:ext>
          </a:extLst>
        </xdr:cNvPr>
        <xdr:cNvCxnSpPr/>
      </xdr:nvCxnSpPr>
      <xdr:spPr>
        <a:xfrm>
          <a:off x="6604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102</xdr:row>
      <xdr:rowOff>113591</xdr:rowOff>
    </xdr:from>
    <xdr:ext cx="467179" cy="259045"/>
    <xdr:sp macro="" textlink="">
      <xdr:nvSpPr>
        <xdr:cNvPr id="354" name="テキスト ボックス 353">
          <a:extLst>
            <a:ext uri="{FF2B5EF4-FFF2-40B4-BE49-F238E27FC236}">
              <a16:creationId xmlns:a16="http://schemas.microsoft.com/office/drawing/2014/main" id="{CE68DFDD-1ECE-4DC6-B134-E9A899FE8226}"/>
            </a:ext>
          </a:extLst>
        </xdr:cNvPr>
        <xdr:cNvSpPr txBox="1"/>
      </xdr:nvSpPr>
      <xdr:spPr>
        <a:xfrm>
          <a:off x="6136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100693</xdr:rowOff>
    </xdr:from>
    <xdr:to>
      <xdr:col>59</xdr:col>
      <xdr:colOff>50800</xdr:colOff>
      <xdr:row>101</xdr:row>
      <xdr:rowOff>100693</xdr:rowOff>
    </xdr:to>
    <xdr:cxnSp macro="">
      <xdr:nvCxnSpPr>
        <xdr:cNvPr id="355" name="直線コネクタ 354">
          <a:extLst>
            <a:ext uri="{FF2B5EF4-FFF2-40B4-BE49-F238E27FC236}">
              <a16:creationId xmlns:a16="http://schemas.microsoft.com/office/drawing/2014/main" id="{9275F5B3-4C4E-45A7-B083-DB14607DD417}"/>
            </a:ext>
          </a:extLst>
        </xdr:cNvPr>
        <xdr:cNvCxnSpPr/>
      </xdr:nvCxnSpPr>
      <xdr:spPr>
        <a:xfrm>
          <a:off x="6604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100</xdr:row>
      <xdr:rowOff>129920</xdr:rowOff>
    </xdr:from>
    <xdr:ext cx="467179" cy="259045"/>
    <xdr:sp macro="" textlink="">
      <xdr:nvSpPr>
        <xdr:cNvPr id="356" name="テキスト ボックス 355">
          <a:extLst>
            <a:ext uri="{FF2B5EF4-FFF2-40B4-BE49-F238E27FC236}">
              <a16:creationId xmlns:a16="http://schemas.microsoft.com/office/drawing/2014/main" id="{B1704B7B-0ECD-473C-BD9F-F64DBD5D36C3}"/>
            </a:ext>
          </a:extLst>
        </xdr:cNvPr>
        <xdr:cNvSpPr txBox="1"/>
      </xdr:nvSpPr>
      <xdr:spPr>
        <a:xfrm>
          <a:off x="6136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117021</xdr:rowOff>
    </xdr:from>
    <xdr:to>
      <xdr:col>59</xdr:col>
      <xdr:colOff>50800</xdr:colOff>
      <xdr:row>99</xdr:row>
      <xdr:rowOff>117021</xdr:rowOff>
    </xdr:to>
    <xdr:cxnSp macro="">
      <xdr:nvCxnSpPr>
        <xdr:cNvPr id="357" name="直線コネクタ 356">
          <a:extLst>
            <a:ext uri="{FF2B5EF4-FFF2-40B4-BE49-F238E27FC236}">
              <a16:creationId xmlns:a16="http://schemas.microsoft.com/office/drawing/2014/main" id="{7247F06F-CBA0-4CF7-80CD-5B425AE1A78D}"/>
            </a:ext>
          </a:extLst>
        </xdr:cNvPr>
        <xdr:cNvCxnSpPr/>
      </xdr:nvCxnSpPr>
      <xdr:spPr>
        <a:xfrm>
          <a:off x="6604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98</xdr:row>
      <xdr:rowOff>146248</xdr:rowOff>
    </xdr:from>
    <xdr:ext cx="467179" cy="259045"/>
    <xdr:sp macro="" textlink="">
      <xdr:nvSpPr>
        <xdr:cNvPr id="358" name="テキスト ボックス 357">
          <a:extLst>
            <a:ext uri="{FF2B5EF4-FFF2-40B4-BE49-F238E27FC236}">
              <a16:creationId xmlns:a16="http://schemas.microsoft.com/office/drawing/2014/main" id="{329A4783-AC0F-4C30-ADB6-9971EF121776}"/>
            </a:ext>
          </a:extLst>
        </xdr:cNvPr>
        <xdr:cNvSpPr txBox="1"/>
      </xdr:nvSpPr>
      <xdr:spPr>
        <a:xfrm>
          <a:off x="6136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9" name="直線コネクタ 358">
          <a:extLst>
            <a:ext uri="{FF2B5EF4-FFF2-40B4-BE49-F238E27FC236}">
              <a16:creationId xmlns:a16="http://schemas.microsoft.com/office/drawing/2014/main" id="{506D6FA8-FF55-4554-A5E3-6432393127DB}"/>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60" name="テキスト ボックス 359">
          <a:extLst>
            <a:ext uri="{FF2B5EF4-FFF2-40B4-BE49-F238E27FC236}">
              <a16:creationId xmlns:a16="http://schemas.microsoft.com/office/drawing/2014/main" id="{3F784A25-3EB7-4114-B93F-74D69905A88F}"/>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61" name="【市民会館】&#10;一人当たり面積グラフ枠">
          <a:extLst>
            <a:ext uri="{FF2B5EF4-FFF2-40B4-BE49-F238E27FC236}">
              <a16:creationId xmlns:a16="http://schemas.microsoft.com/office/drawing/2014/main" id="{48189715-72A5-48F6-BD20-E4F242CFFB41}"/>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131718</xdr:rowOff>
    </xdr:from>
    <xdr:to>
      <xdr:col>54</xdr:col>
      <xdr:colOff>189865</xdr:colOff>
      <xdr:row>109</xdr:row>
      <xdr:rowOff>2721</xdr:rowOff>
    </xdr:to>
    <xdr:cxnSp macro="">
      <xdr:nvCxnSpPr>
        <xdr:cNvPr id="362" name="直線コネクタ 361">
          <a:extLst>
            <a:ext uri="{FF2B5EF4-FFF2-40B4-BE49-F238E27FC236}">
              <a16:creationId xmlns:a16="http://schemas.microsoft.com/office/drawing/2014/main" id="{D7CEF56D-3F35-4ECB-B9B3-5E2A90F67252}"/>
            </a:ext>
          </a:extLst>
        </xdr:cNvPr>
        <xdr:cNvCxnSpPr/>
      </xdr:nvCxnSpPr>
      <xdr:spPr>
        <a:xfrm flipV="1">
          <a:off x="10476865" y="17276718"/>
          <a:ext cx="0" cy="14140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109</xdr:row>
      <xdr:rowOff>6548</xdr:rowOff>
    </xdr:from>
    <xdr:ext cx="469744" cy="259045"/>
    <xdr:sp macro="" textlink="">
      <xdr:nvSpPr>
        <xdr:cNvPr id="363" name="【市民会館】&#10;一人当たり面積最小値テキスト">
          <a:extLst>
            <a:ext uri="{FF2B5EF4-FFF2-40B4-BE49-F238E27FC236}">
              <a16:creationId xmlns:a16="http://schemas.microsoft.com/office/drawing/2014/main" id="{A179A537-6C16-4411-B706-CE0C56C7BAAC}"/>
            </a:ext>
          </a:extLst>
        </xdr:cNvPr>
        <xdr:cNvSpPr txBox="1"/>
      </xdr:nvSpPr>
      <xdr:spPr>
        <a:xfrm>
          <a:off x="10515600" y="186945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109</xdr:row>
      <xdr:rowOff>2721</xdr:rowOff>
    </xdr:from>
    <xdr:to>
      <xdr:col>55</xdr:col>
      <xdr:colOff>88900</xdr:colOff>
      <xdr:row>109</xdr:row>
      <xdr:rowOff>2721</xdr:rowOff>
    </xdr:to>
    <xdr:cxnSp macro="">
      <xdr:nvCxnSpPr>
        <xdr:cNvPr id="364" name="直線コネクタ 363">
          <a:extLst>
            <a:ext uri="{FF2B5EF4-FFF2-40B4-BE49-F238E27FC236}">
              <a16:creationId xmlns:a16="http://schemas.microsoft.com/office/drawing/2014/main" id="{8748A834-F60A-4503-81B6-F0DB3EDC8529}"/>
            </a:ext>
          </a:extLst>
        </xdr:cNvPr>
        <xdr:cNvCxnSpPr/>
      </xdr:nvCxnSpPr>
      <xdr:spPr>
        <a:xfrm>
          <a:off x="10388600" y="18690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78395</xdr:rowOff>
    </xdr:from>
    <xdr:ext cx="469744" cy="259045"/>
    <xdr:sp macro="" textlink="">
      <xdr:nvSpPr>
        <xdr:cNvPr id="365" name="【市民会館】&#10;一人当たり面積最大値テキスト">
          <a:extLst>
            <a:ext uri="{FF2B5EF4-FFF2-40B4-BE49-F238E27FC236}">
              <a16:creationId xmlns:a16="http://schemas.microsoft.com/office/drawing/2014/main" id="{900D4239-B65E-40ED-8C88-364575392442}"/>
            </a:ext>
          </a:extLst>
        </xdr:cNvPr>
        <xdr:cNvSpPr txBox="1"/>
      </xdr:nvSpPr>
      <xdr:spPr>
        <a:xfrm>
          <a:off x="10515600" y="170519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131718</xdr:rowOff>
    </xdr:from>
    <xdr:to>
      <xdr:col>55</xdr:col>
      <xdr:colOff>88900</xdr:colOff>
      <xdr:row>100</xdr:row>
      <xdr:rowOff>131718</xdr:rowOff>
    </xdr:to>
    <xdr:cxnSp macro="">
      <xdr:nvCxnSpPr>
        <xdr:cNvPr id="366" name="直線コネクタ 365">
          <a:extLst>
            <a:ext uri="{FF2B5EF4-FFF2-40B4-BE49-F238E27FC236}">
              <a16:creationId xmlns:a16="http://schemas.microsoft.com/office/drawing/2014/main" id="{8D735CDB-EBE0-4445-A5CC-8BDDE743BE0B}"/>
            </a:ext>
          </a:extLst>
        </xdr:cNvPr>
        <xdr:cNvCxnSpPr/>
      </xdr:nvCxnSpPr>
      <xdr:spPr>
        <a:xfrm>
          <a:off x="10388600" y="172767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116313</xdr:rowOff>
    </xdr:from>
    <xdr:ext cx="469744" cy="259045"/>
    <xdr:sp macro="" textlink="">
      <xdr:nvSpPr>
        <xdr:cNvPr id="367" name="【市民会館】&#10;一人当たり面積平均値テキスト">
          <a:extLst>
            <a:ext uri="{FF2B5EF4-FFF2-40B4-BE49-F238E27FC236}">
              <a16:creationId xmlns:a16="http://schemas.microsoft.com/office/drawing/2014/main" id="{60B2A133-F61A-4ECD-8CDE-62A4A5E2C96C}"/>
            </a:ext>
          </a:extLst>
        </xdr:cNvPr>
        <xdr:cNvSpPr txBox="1"/>
      </xdr:nvSpPr>
      <xdr:spPr>
        <a:xfrm>
          <a:off x="10515600" y="1794711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93436</xdr:rowOff>
    </xdr:from>
    <xdr:to>
      <xdr:col>55</xdr:col>
      <xdr:colOff>50800</xdr:colOff>
      <xdr:row>106</xdr:row>
      <xdr:rowOff>23586</xdr:rowOff>
    </xdr:to>
    <xdr:sp macro="" textlink="">
      <xdr:nvSpPr>
        <xdr:cNvPr id="368" name="フローチャート: 判断 367">
          <a:extLst>
            <a:ext uri="{FF2B5EF4-FFF2-40B4-BE49-F238E27FC236}">
              <a16:creationId xmlns:a16="http://schemas.microsoft.com/office/drawing/2014/main" id="{7ED9FAF6-98FD-400B-8FA8-946B2CBF7024}"/>
            </a:ext>
          </a:extLst>
        </xdr:cNvPr>
        <xdr:cNvSpPr/>
      </xdr:nvSpPr>
      <xdr:spPr>
        <a:xfrm>
          <a:off x="10426700" y="18095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126093</xdr:rowOff>
    </xdr:from>
    <xdr:to>
      <xdr:col>50</xdr:col>
      <xdr:colOff>165100</xdr:colOff>
      <xdr:row>106</xdr:row>
      <xdr:rowOff>56243</xdr:rowOff>
    </xdr:to>
    <xdr:sp macro="" textlink="">
      <xdr:nvSpPr>
        <xdr:cNvPr id="369" name="フローチャート: 判断 368">
          <a:extLst>
            <a:ext uri="{FF2B5EF4-FFF2-40B4-BE49-F238E27FC236}">
              <a16:creationId xmlns:a16="http://schemas.microsoft.com/office/drawing/2014/main" id="{EE7E46C6-070E-49D7-91FD-CBD714FDF354}"/>
            </a:ext>
          </a:extLst>
        </xdr:cNvPr>
        <xdr:cNvSpPr/>
      </xdr:nvSpPr>
      <xdr:spPr>
        <a:xfrm>
          <a:off x="9588500" y="181283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11249</xdr:rowOff>
    </xdr:from>
    <xdr:to>
      <xdr:col>46</xdr:col>
      <xdr:colOff>38100</xdr:colOff>
      <xdr:row>106</xdr:row>
      <xdr:rowOff>112849</xdr:rowOff>
    </xdr:to>
    <xdr:sp macro="" textlink="">
      <xdr:nvSpPr>
        <xdr:cNvPr id="370" name="フローチャート: 判断 369">
          <a:extLst>
            <a:ext uri="{FF2B5EF4-FFF2-40B4-BE49-F238E27FC236}">
              <a16:creationId xmlns:a16="http://schemas.microsoft.com/office/drawing/2014/main" id="{B4FCBEFF-B3CB-4D93-B49C-501264EC4735}"/>
            </a:ext>
          </a:extLst>
        </xdr:cNvPr>
        <xdr:cNvSpPr/>
      </xdr:nvSpPr>
      <xdr:spPr>
        <a:xfrm>
          <a:off x="8699500" y="18184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40639</xdr:rowOff>
    </xdr:from>
    <xdr:to>
      <xdr:col>41</xdr:col>
      <xdr:colOff>101600</xdr:colOff>
      <xdr:row>106</xdr:row>
      <xdr:rowOff>142239</xdr:rowOff>
    </xdr:to>
    <xdr:sp macro="" textlink="">
      <xdr:nvSpPr>
        <xdr:cNvPr id="371" name="フローチャート: 判断 370">
          <a:extLst>
            <a:ext uri="{FF2B5EF4-FFF2-40B4-BE49-F238E27FC236}">
              <a16:creationId xmlns:a16="http://schemas.microsoft.com/office/drawing/2014/main" id="{B7CF11ED-AF5D-4392-B26F-62DC182404EA}"/>
            </a:ext>
          </a:extLst>
        </xdr:cNvPr>
        <xdr:cNvSpPr/>
      </xdr:nvSpPr>
      <xdr:spPr>
        <a:xfrm>
          <a:off x="7810500" y="18214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23223</xdr:rowOff>
    </xdr:from>
    <xdr:to>
      <xdr:col>36</xdr:col>
      <xdr:colOff>165100</xdr:colOff>
      <xdr:row>106</xdr:row>
      <xdr:rowOff>124823</xdr:rowOff>
    </xdr:to>
    <xdr:sp macro="" textlink="">
      <xdr:nvSpPr>
        <xdr:cNvPr id="372" name="フローチャート: 判断 371">
          <a:extLst>
            <a:ext uri="{FF2B5EF4-FFF2-40B4-BE49-F238E27FC236}">
              <a16:creationId xmlns:a16="http://schemas.microsoft.com/office/drawing/2014/main" id="{5BCA7D4C-03F9-45B5-8D5B-05BC281CCE61}"/>
            </a:ext>
          </a:extLst>
        </xdr:cNvPr>
        <xdr:cNvSpPr/>
      </xdr:nvSpPr>
      <xdr:spPr>
        <a:xfrm>
          <a:off x="6921500" y="181969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3" name="テキスト ボックス 372">
          <a:extLst>
            <a:ext uri="{FF2B5EF4-FFF2-40B4-BE49-F238E27FC236}">
              <a16:creationId xmlns:a16="http://schemas.microsoft.com/office/drawing/2014/main" id="{72B252AB-8C34-49FC-B31D-93A0FA739BC8}"/>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4" name="テキスト ボックス 373">
          <a:extLst>
            <a:ext uri="{FF2B5EF4-FFF2-40B4-BE49-F238E27FC236}">
              <a16:creationId xmlns:a16="http://schemas.microsoft.com/office/drawing/2014/main" id="{8322E765-3EC6-4508-B030-4605E6CB02A3}"/>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5" name="テキスト ボックス 374">
          <a:extLst>
            <a:ext uri="{FF2B5EF4-FFF2-40B4-BE49-F238E27FC236}">
              <a16:creationId xmlns:a16="http://schemas.microsoft.com/office/drawing/2014/main" id="{3FB8187E-EBAF-4940-B2DE-FFFE58FB8CAA}"/>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6" name="テキスト ボックス 375">
          <a:extLst>
            <a:ext uri="{FF2B5EF4-FFF2-40B4-BE49-F238E27FC236}">
              <a16:creationId xmlns:a16="http://schemas.microsoft.com/office/drawing/2014/main" id="{83193677-E3CB-44CF-BD83-A2361B5462AE}"/>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7" name="テキスト ボックス 376">
          <a:extLst>
            <a:ext uri="{FF2B5EF4-FFF2-40B4-BE49-F238E27FC236}">
              <a16:creationId xmlns:a16="http://schemas.microsoft.com/office/drawing/2014/main" id="{C4E86070-9663-46BC-BD22-0A5888670ED3}"/>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35198</xdr:rowOff>
    </xdr:from>
    <xdr:to>
      <xdr:col>55</xdr:col>
      <xdr:colOff>50800</xdr:colOff>
      <xdr:row>108</xdr:row>
      <xdr:rowOff>136798</xdr:rowOff>
    </xdr:to>
    <xdr:sp macro="" textlink="">
      <xdr:nvSpPr>
        <xdr:cNvPr id="378" name="楕円 377">
          <a:extLst>
            <a:ext uri="{FF2B5EF4-FFF2-40B4-BE49-F238E27FC236}">
              <a16:creationId xmlns:a16="http://schemas.microsoft.com/office/drawing/2014/main" id="{415701F1-5956-4AB0-BE25-89412C529D55}"/>
            </a:ext>
          </a:extLst>
        </xdr:cNvPr>
        <xdr:cNvSpPr/>
      </xdr:nvSpPr>
      <xdr:spPr>
        <a:xfrm>
          <a:off x="10426700" y="18551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121575</xdr:rowOff>
    </xdr:from>
    <xdr:ext cx="469744" cy="259045"/>
    <xdr:sp macro="" textlink="">
      <xdr:nvSpPr>
        <xdr:cNvPr id="379" name="【市民会館】&#10;一人当たり面積該当値テキスト">
          <a:extLst>
            <a:ext uri="{FF2B5EF4-FFF2-40B4-BE49-F238E27FC236}">
              <a16:creationId xmlns:a16="http://schemas.microsoft.com/office/drawing/2014/main" id="{939BDCD6-DA22-4BDA-AA25-3DBBBDB70235}"/>
            </a:ext>
          </a:extLst>
        </xdr:cNvPr>
        <xdr:cNvSpPr txBox="1"/>
      </xdr:nvSpPr>
      <xdr:spPr>
        <a:xfrm>
          <a:off x="10515600" y="18466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38463</xdr:rowOff>
    </xdr:from>
    <xdr:to>
      <xdr:col>50</xdr:col>
      <xdr:colOff>165100</xdr:colOff>
      <xdr:row>108</xdr:row>
      <xdr:rowOff>140063</xdr:rowOff>
    </xdr:to>
    <xdr:sp macro="" textlink="">
      <xdr:nvSpPr>
        <xdr:cNvPr id="380" name="楕円 379">
          <a:extLst>
            <a:ext uri="{FF2B5EF4-FFF2-40B4-BE49-F238E27FC236}">
              <a16:creationId xmlns:a16="http://schemas.microsoft.com/office/drawing/2014/main" id="{B58EDDA8-3829-4FE4-87F4-4648416597E3}"/>
            </a:ext>
          </a:extLst>
        </xdr:cNvPr>
        <xdr:cNvSpPr/>
      </xdr:nvSpPr>
      <xdr:spPr>
        <a:xfrm>
          <a:off x="9588500" y="18555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85998</xdr:rowOff>
    </xdr:from>
    <xdr:to>
      <xdr:col>55</xdr:col>
      <xdr:colOff>0</xdr:colOff>
      <xdr:row>108</xdr:row>
      <xdr:rowOff>89263</xdr:rowOff>
    </xdr:to>
    <xdr:cxnSp macro="">
      <xdr:nvCxnSpPr>
        <xdr:cNvPr id="381" name="直線コネクタ 380">
          <a:extLst>
            <a:ext uri="{FF2B5EF4-FFF2-40B4-BE49-F238E27FC236}">
              <a16:creationId xmlns:a16="http://schemas.microsoft.com/office/drawing/2014/main" id="{E67AEEA8-DA28-4276-9010-AEB4F041AB0F}"/>
            </a:ext>
          </a:extLst>
        </xdr:cNvPr>
        <xdr:cNvCxnSpPr/>
      </xdr:nvCxnSpPr>
      <xdr:spPr>
        <a:xfrm flipV="1">
          <a:off x="9639300" y="18602598"/>
          <a:ext cx="8382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41729</xdr:rowOff>
    </xdr:from>
    <xdr:to>
      <xdr:col>46</xdr:col>
      <xdr:colOff>38100</xdr:colOff>
      <xdr:row>108</xdr:row>
      <xdr:rowOff>143329</xdr:rowOff>
    </xdr:to>
    <xdr:sp macro="" textlink="">
      <xdr:nvSpPr>
        <xdr:cNvPr id="382" name="楕円 381">
          <a:extLst>
            <a:ext uri="{FF2B5EF4-FFF2-40B4-BE49-F238E27FC236}">
              <a16:creationId xmlns:a16="http://schemas.microsoft.com/office/drawing/2014/main" id="{1B65E557-3BDA-43E1-9EBF-3294456A8B9F}"/>
            </a:ext>
          </a:extLst>
        </xdr:cNvPr>
        <xdr:cNvSpPr/>
      </xdr:nvSpPr>
      <xdr:spPr>
        <a:xfrm>
          <a:off x="8699500" y="18558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89263</xdr:rowOff>
    </xdr:from>
    <xdr:to>
      <xdr:col>50</xdr:col>
      <xdr:colOff>114300</xdr:colOff>
      <xdr:row>108</xdr:row>
      <xdr:rowOff>92529</xdr:rowOff>
    </xdr:to>
    <xdr:cxnSp macro="">
      <xdr:nvCxnSpPr>
        <xdr:cNvPr id="383" name="直線コネクタ 382">
          <a:extLst>
            <a:ext uri="{FF2B5EF4-FFF2-40B4-BE49-F238E27FC236}">
              <a16:creationId xmlns:a16="http://schemas.microsoft.com/office/drawing/2014/main" id="{B35529BC-CFC8-4102-BE83-1C06B3A61CA8}"/>
            </a:ext>
          </a:extLst>
        </xdr:cNvPr>
        <xdr:cNvCxnSpPr/>
      </xdr:nvCxnSpPr>
      <xdr:spPr>
        <a:xfrm flipV="1">
          <a:off x="8750300" y="18605863"/>
          <a:ext cx="8890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44994</xdr:rowOff>
    </xdr:from>
    <xdr:to>
      <xdr:col>41</xdr:col>
      <xdr:colOff>101600</xdr:colOff>
      <xdr:row>108</xdr:row>
      <xdr:rowOff>146594</xdr:rowOff>
    </xdr:to>
    <xdr:sp macro="" textlink="">
      <xdr:nvSpPr>
        <xdr:cNvPr id="384" name="楕円 383">
          <a:extLst>
            <a:ext uri="{FF2B5EF4-FFF2-40B4-BE49-F238E27FC236}">
              <a16:creationId xmlns:a16="http://schemas.microsoft.com/office/drawing/2014/main" id="{97A40F1D-C706-438C-805C-DB335CC2621A}"/>
            </a:ext>
          </a:extLst>
        </xdr:cNvPr>
        <xdr:cNvSpPr/>
      </xdr:nvSpPr>
      <xdr:spPr>
        <a:xfrm>
          <a:off x="7810500" y="18561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92529</xdr:rowOff>
    </xdr:from>
    <xdr:to>
      <xdr:col>45</xdr:col>
      <xdr:colOff>177800</xdr:colOff>
      <xdr:row>108</xdr:row>
      <xdr:rowOff>95794</xdr:rowOff>
    </xdr:to>
    <xdr:cxnSp macro="">
      <xdr:nvCxnSpPr>
        <xdr:cNvPr id="385" name="直線コネクタ 384">
          <a:extLst>
            <a:ext uri="{FF2B5EF4-FFF2-40B4-BE49-F238E27FC236}">
              <a16:creationId xmlns:a16="http://schemas.microsoft.com/office/drawing/2014/main" id="{9C73D57B-B293-4D34-96E0-BE051A9E08BA}"/>
            </a:ext>
          </a:extLst>
        </xdr:cNvPr>
        <xdr:cNvCxnSpPr/>
      </xdr:nvCxnSpPr>
      <xdr:spPr>
        <a:xfrm flipV="1">
          <a:off x="7861300" y="18609129"/>
          <a:ext cx="8890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108</xdr:row>
      <xdr:rowOff>48261</xdr:rowOff>
    </xdr:from>
    <xdr:to>
      <xdr:col>36</xdr:col>
      <xdr:colOff>165100</xdr:colOff>
      <xdr:row>108</xdr:row>
      <xdr:rowOff>149861</xdr:rowOff>
    </xdr:to>
    <xdr:sp macro="" textlink="">
      <xdr:nvSpPr>
        <xdr:cNvPr id="386" name="楕円 385">
          <a:extLst>
            <a:ext uri="{FF2B5EF4-FFF2-40B4-BE49-F238E27FC236}">
              <a16:creationId xmlns:a16="http://schemas.microsoft.com/office/drawing/2014/main" id="{BC09EEA6-6AC0-4677-AE06-A0241CCA8546}"/>
            </a:ext>
          </a:extLst>
        </xdr:cNvPr>
        <xdr:cNvSpPr/>
      </xdr:nvSpPr>
      <xdr:spPr>
        <a:xfrm>
          <a:off x="6921500" y="18564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95794</xdr:rowOff>
    </xdr:from>
    <xdr:to>
      <xdr:col>41</xdr:col>
      <xdr:colOff>50800</xdr:colOff>
      <xdr:row>108</xdr:row>
      <xdr:rowOff>99061</xdr:rowOff>
    </xdr:to>
    <xdr:cxnSp macro="">
      <xdr:nvCxnSpPr>
        <xdr:cNvPr id="387" name="直線コネクタ 386">
          <a:extLst>
            <a:ext uri="{FF2B5EF4-FFF2-40B4-BE49-F238E27FC236}">
              <a16:creationId xmlns:a16="http://schemas.microsoft.com/office/drawing/2014/main" id="{7BEF60A7-0906-4193-9A34-6132494B878C}"/>
            </a:ext>
          </a:extLst>
        </xdr:cNvPr>
        <xdr:cNvCxnSpPr/>
      </xdr:nvCxnSpPr>
      <xdr:spPr>
        <a:xfrm flipV="1">
          <a:off x="6972300" y="18612394"/>
          <a:ext cx="8890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104</xdr:row>
      <xdr:rowOff>72770</xdr:rowOff>
    </xdr:from>
    <xdr:ext cx="469744" cy="259045"/>
    <xdr:sp macro="" textlink="">
      <xdr:nvSpPr>
        <xdr:cNvPr id="388" name="n_1aveValue【市民会館】&#10;一人当たり面積">
          <a:extLst>
            <a:ext uri="{FF2B5EF4-FFF2-40B4-BE49-F238E27FC236}">
              <a16:creationId xmlns:a16="http://schemas.microsoft.com/office/drawing/2014/main" id="{02B04882-194F-45D1-847A-754EC53DD3D7}"/>
            </a:ext>
          </a:extLst>
        </xdr:cNvPr>
        <xdr:cNvSpPr txBox="1"/>
      </xdr:nvSpPr>
      <xdr:spPr>
        <a:xfrm>
          <a:off x="9391727" y="179035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104</xdr:row>
      <xdr:rowOff>129376</xdr:rowOff>
    </xdr:from>
    <xdr:ext cx="469744" cy="259045"/>
    <xdr:sp macro="" textlink="">
      <xdr:nvSpPr>
        <xdr:cNvPr id="389" name="n_2aveValue【市民会館】&#10;一人当たり面積">
          <a:extLst>
            <a:ext uri="{FF2B5EF4-FFF2-40B4-BE49-F238E27FC236}">
              <a16:creationId xmlns:a16="http://schemas.microsoft.com/office/drawing/2014/main" id="{5CD7E26B-7925-42EB-BAC0-876509876B91}"/>
            </a:ext>
          </a:extLst>
        </xdr:cNvPr>
        <xdr:cNvSpPr txBox="1"/>
      </xdr:nvSpPr>
      <xdr:spPr>
        <a:xfrm>
          <a:off x="8515427" y="179601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104</xdr:row>
      <xdr:rowOff>158766</xdr:rowOff>
    </xdr:from>
    <xdr:ext cx="469744" cy="259045"/>
    <xdr:sp macro="" textlink="">
      <xdr:nvSpPr>
        <xdr:cNvPr id="390" name="n_3aveValue【市民会館】&#10;一人当たり面積">
          <a:extLst>
            <a:ext uri="{FF2B5EF4-FFF2-40B4-BE49-F238E27FC236}">
              <a16:creationId xmlns:a16="http://schemas.microsoft.com/office/drawing/2014/main" id="{C787693E-3459-4F24-8170-070F4F19C279}"/>
            </a:ext>
          </a:extLst>
        </xdr:cNvPr>
        <xdr:cNvSpPr txBox="1"/>
      </xdr:nvSpPr>
      <xdr:spPr>
        <a:xfrm>
          <a:off x="7626427" y="17989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104</xdr:row>
      <xdr:rowOff>141350</xdr:rowOff>
    </xdr:from>
    <xdr:ext cx="469744" cy="259045"/>
    <xdr:sp macro="" textlink="">
      <xdr:nvSpPr>
        <xdr:cNvPr id="391" name="n_4aveValue【市民会館】&#10;一人当たり面積">
          <a:extLst>
            <a:ext uri="{FF2B5EF4-FFF2-40B4-BE49-F238E27FC236}">
              <a16:creationId xmlns:a16="http://schemas.microsoft.com/office/drawing/2014/main" id="{B40A6FB8-377C-48FB-B159-283150F3834B}"/>
            </a:ext>
          </a:extLst>
        </xdr:cNvPr>
        <xdr:cNvSpPr txBox="1"/>
      </xdr:nvSpPr>
      <xdr:spPr>
        <a:xfrm>
          <a:off x="6737427" y="179721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108</xdr:row>
      <xdr:rowOff>131190</xdr:rowOff>
    </xdr:from>
    <xdr:ext cx="469744" cy="259045"/>
    <xdr:sp macro="" textlink="">
      <xdr:nvSpPr>
        <xdr:cNvPr id="392" name="n_1mainValue【市民会館】&#10;一人当たり面積">
          <a:extLst>
            <a:ext uri="{FF2B5EF4-FFF2-40B4-BE49-F238E27FC236}">
              <a16:creationId xmlns:a16="http://schemas.microsoft.com/office/drawing/2014/main" id="{96D78CE7-9772-46DA-B55C-9C45A7DD51A7}"/>
            </a:ext>
          </a:extLst>
        </xdr:cNvPr>
        <xdr:cNvSpPr txBox="1"/>
      </xdr:nvSpPr>
      <xdr:spPr>
        <a:xfrm>
          <a:off x="9391727" y="186477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108</xdr:row>
      <xdr:rowOff>134456</xdr:rowOff>
    </xdr:from>
    <xdr:ext cx="469744" cy="259045"/>
    <xdr:sp macro="" textlink="">
      <xdr:nvSpPr>
        <xdr:cNvPr id="393" name="n_2mainValue【市民会館】&#10;一人当たり面積">
          <a:extLst>
            <a:ext uri="{FF2B5EF4-FFF2-40B4-BE49-F238E27FC236}">
              <a16:creationId xmlns:a16="http://schemas.microsoft.com/office/drawing/2014/main" id="{473AA875-91F4-425A-8761-95B31CBF72AD}"/>
            </a:ext>
          </a:extLst>
        </xdr:cNvPr>
        <xdr:cNvSpPr txBox="1"/>
      </xdr:nvSpPr>
      <xdr:spPr>
        <a:xfrm>
          <a:off x="8515427" y="18651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108</xdr:row>
      <xdr:rowOff>137721</xdr:rowOff>
    </xdr:from>
    <xdr:ext cx="469744" cy="259045"/>
    <xdr:sp macro="" textlink="">
      <xdr:nvSpPr>
        <xdr:cNvPr id="394" name="n_3mainValue【市民会館】&#10;一人当たり面積">
          <a:extLst>
            <a:ext uri="{FF2B5EF4-FFF2-40B4-BE49-F238E27FC236}">
              <a16:creationId xmlns:a16="http://schemas.microsoft.com/office/drawing/2014/main" id="{F086592E-9688-41DB-8334-17487AC9D492}"/>
            </a:ext>
          </a:extLst>
        </xdr:cNvPr>
        <xdr:cNvSpPr txBox="1"/>
      </xdr:nvSpPr>
      <xdr:spPr>
        <a:xfrm>
          <a:off x="7626427" y="186543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108</xdr:row>
      <xdr:rowOff>140988</xdr:rowOff>
    </xdr:from>
    <xdr:ext cx="469744" cy="259045"/>
    <xdr:sp macro="" textlink="">
      <xdr:nvSpPr>
        <xdr:cNvPr id="395" name="n_4mainValue【市民会館】&#10;一人当たり面積">
          <a:extLst>
            <a:ext uri="{FF2B5EF4-FFF2-40B4-BE49-F238E27FC236}">
              <a16:creationId xmlns:a16="http://schemas.microsoft.com/office/drawing/2014/main" id="{70DD6295-4E4E-41CC-A53B-A8514862AB98}"/>
            </a:ext>
          </a:extLst>
        </xdr:cNvPr>
        <xdr:cNvSpPr txBox="1"/>
      </xdr:nvSpPr>
      <xdr:spPr>
        <a:xfrm>
          <a:off x="6737427" y="18657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6" name="正方形/長方形 395">
          <a:extLst>
            <a:ext uri="{FF2B5EF4-FFF2-40B4-BE49-F238E27FC236}">
              <a16:creationId xmlns:a16="http://schemas.microsoft.com/office/drawing/2014/main" id="{FA3E6A38-D092-45F8-B38C-9E0741DFD1EE}"/>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7" name="正方形/長方形 396">
          <a:extLst>
            <a:ext uri="{FF2B5EF4-FFF2-40B4-BE49-F238E27FC236}">
              <a16:creationId xmlns:a16="http://schemas.microsoft.com/office/drawing/2014/main" id="{E31FFE2D-89DF-4189-8920-5B83C8CD47AF}"/>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8" name="正方形/長方形 397">
          <a:extLst>
            <a:ext uri="{FF2B5EF4-FFF2-40B4-BE49-F238E27FC236}">
              <a16:creationId xmlns:a16="http://schemas.microsoft.com/office/drawing/2014/main" id="{C7F33057-F7CB-43E3-94D7-4027A40A68D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9" name="正方形/長方形 398">
          <a:extLst>
            <a:ext uri="{FF2B5EF4-FFF2-40B4-BE49-F238E27FC236}">
              <a16:creationId xmlns:a16="http://schemas.microsoft.com/office/drawing/2014/main" id="{2198F848-E02F-437D-B965-FA0224FBF4C6}"/>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0" name="正方形/長方形 399">
          <a:extLst>
            <a:ext uri="{FF2B5EF4-FFF2-40B4-BE49-F238E27FC236}">
              <a16:creationId xmlns:a16="http://schemas.microsoft.com/office/drawing/2014/main" id="{5EAA821D-5D82-4384-9E16-5EC419D33223}"/>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1" name="正方形/長方形 400">
          <a:extLst>
            <a:ext uri="{FF2B5EF4-FFF2-40B4-BE49-F238E27FC236}">
              <a16:creationId xmlns:a16="http://schemas.microsoft.com/office/drawing/2014/main" id="{FA41179B-4E51-4665-A567-27A6CAE86688}"/>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2" name="正方形/長方形 401">
          <a:extLst>
            <a:ext uri="{FF2B5EF4-FFF2-40B4-BE49-F238E27FC236}">
              <a16:creationId xmlns:a16="http://schemas.microsoft.com/office/drawing/2014/main" id="{67787764-0D3C-4F5A-A784-5D0168F2AE24}"/>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3" name="正方形/長方形 402">
          <a:extLst>
            <a:ext uri="{FF2B5EF4-FFF2-40B4-BE49-F238E27FC236}">
              <a16:creationId xmlns:a16="http://schemas.microsoft.com/office/drawing/2014/main" id="{E8F8E5F9-0195-4796-94C2-E68E70F357A7}"/>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4" name="テキスト ボックス 403">
          <a:extLst>
            <a:ext uri="{FF2B5EF4-FFF2-40B4-BE49-F238E27FC236}">
              <a16:creationId xmlns:a16="http://schemas.microsoft.com/office/drawing/2014/main" id="{C2D092DB-D295-47A0-8617-CCB36B0303A9}"/>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5" name="直線コネクタ 404">
          <a:extLst>
            <a:ext uri="{FF2B5EF4-FFF2-40B4-BE49-F238E27FC236}">
              <a16:creationId xmlns:a16="http://schemas.microsoft.com/office/drawing/2014/main" id="{772E1A18-DE88-45BC-95E5-2DE0DD80FDA9}"/>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6" name="テキスト ボックス 405">
          <a:extLst>
            <a:ext uri="{FF2B5EF4-FFF2-40B4-BE49-F238E27FC236}">
              <a16:creationId xmlns:a16="http://schemas.microsoft.com/office/drawing/2014/main" id="{E16860F4-F351-4D4A-9414-FE5F7D323006}"/>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7" name="直線コネクタ 406">
          <a:extLst>
            <a:ext uri="{FF2B5EF4-FFF2-40B4-BE49-F238E27FC236}">
              <a16:creationId xmlns:a16="http://schemas.microsoft.com/office/drawing/2014/main" id="{A4831D66-CDA8-45EE-91C1-C7B0A874EC4D}"/>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8" name="テキスト ボックス 407">
          <a:extLst>
            <a:ext uri="{FF2B5EF4-FFF2-40B4-BE49-F238E27FC236}">
              <a16:creationId xmlns:a16="http://schemas.microsoft.com/office/drawing/2014/main" id="{0EAE7054-7386-4A9B-9B3F-CB6D6DF653F4}"/>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9" name="直線コネクタ 408">
          <a:extLst>
            <a:ext uri="{FF2B5EF4-FFF2-40B4-BE49-F238E27FC236}">
              <a16:creationId xmlns:a16="http://schemas.microsoft.com/office/drawing/2014/main" id="{7B22C798-F806-4915-8377-0D6525BF9D28}"/>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10" name="テキスト ボックス 409">
          <a:extLst>
            <a:ext uri="{FF2B5EF4-FFF2-40B4-BE49-F238E27FC236}">
              <a16:creationId xmlns:a16="http://schemas.microsoft.com/office/drawing/2014/main" id="{89323ECD-B550-4129-9A65-0A973B0DBC30}"/>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11" name="直線コネクタ 410">
          <a:extLst>
            <a:ext uri="{FF2B5EF4-FFF2-40B4-BE49-F238E27FC236}">
              <a16:creationId xmlns:a16="http://schemas.microsoft.com/office/drawing/2014/main" id="{F04EBD15-09AA-41A6-8686-5A1D5703E84A}"/>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12" name="テキスト ボックス 411">
          <a:extLst>
            <a:ext uri="{FF2B5EF4-FFF2-40B4-BE49-F238E27FC236}">
              <a16:creationId xmlns:a16="http://schemas.microsoft.com/office/drawing/2014/main" id="{35C0E2B5-310B-4E6F-96CB-ED99D05E153C}"/>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13" name="直線コネクタ 412">
          <a:extLst>
            <a:ext uri="{FF2B5EF4-FFF2-40B4-BE49-F238E27FC236}">
              <a16:creationId xmlns:a16="http://schemas.microsoft.com/office/drawing/2014/main" id="{14BC20BA-6342-4915-97F3-93E356626E07}"/>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14" name="テキスト ボックス 413">
          <a:extLst>
            <a:ext uri="{FF2B5EF4-FFF2-40B4-BE49-F238E27FC236}">
              <a16:creationId xmlns:a16="http://schemas.microsoft.com/office/drawing/2014/main" id="{905D8B55-6581-4102-9109-B5B0002A8C96}"/>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5" name="直線コネクタ 414">
          <a:extLst>
            <a:ext uri="{FF2B5EF4-FFF2-40B4-BE49-F238E27FC236}">
              <a16:creationId xmlns:a16="http://schemas.microsoft.com/office/drawing/2014/main" id="{41B92C87-F738-4720-9824-CACCBE04A565}"/>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16" name="テキスト ボックス 415">
          <a:extLst>
            <a:ext uri="{FF2B5EF4-FFF2-40B4-BE49-F238E27FC236}">
              <a16:creationId xmlns:a16="http://schemas.microsoft.com/office/drawing/2014/main" id="{8D362C03-344B-4098-9282-017F4AB55267}"/>
            </a:ext>
          </a:extLst>
        </xdr:cNvPr>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7" name="直線コネクタ 416">
          <a:extLst>
            <a:ext uri="{FF2B5EF4-FFF2-40B4-BE49-F238E27FC236}">
              <a16:creationId xmlns:a16="http://schemas.microsoft.com/office/drawing/2014/main" id="{B487DA86-35CB-4177-A4C4-C2F1BBAB54D4}"/>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18" name="テキスト ボックス 417">
          <a:extLst>
            <a:ext uri="{FF2B5EF4-FFF2-40B4-BE49-F238E27FC236}">
              <a16:creationId xmlns:a16="http://schemas.microsoft.com/office/drawing/2014/main" id="{D7AE3557-2012-4FC6-9E86-50C487967B0B}"/>
            </a:ext>
          </a:extLst>
        </xdr:cNvPr>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9" name="【一般廃棄物処理施設】&#10;有形固定資産減価償却率グラフ枠">
          <a:extLst>
            <a:ext uri="{FF2B5EF4-FFF2-40B4-BE49-F238E27FC236}">
              <a16:creationId xmlns:a16="http://schemas.microsoft.com/office/drawing/2014/main" id="{4FB19F0D-068C-4268-BA9D-1B73BA3CF144}"/>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32</xdr:row>
      <xdr:rowOff>169545</xdr:rowOff>
    </xdr:from>
    <xdr:to>
      <xdr:col>85</xdr:col>
      <xdr:colOff>126364</xdr:colOff>
      <xdr:row>41</xdr:row>
      <xdr:rowOff>163830</xdr:rowOff>
    </xdr:to>
    <xdr:cxnSp macro="">
      <xdr:nvCxnSpPr>
        <xdr:cNvPr id="420" name="直線コネクタ 419">
          <a:extLst>
            <a:ext uri="{FF2B5EF4-FFF2-40B4-BE49-F238E27FC236}">
              <a16:creationId xmlns:a16="http://schemas.microsoft.com/office/drawing/2014/main" id="{3AA0E1E7-D2FD-4FC4-8A62-3ABD40BDA891}"/>
            </a:ext>
          </a:extLst>
        </xdr:cNvPr>
        <xdr:cNvCxnSpPr/>
      </xdr:nvCxnSpPr>
      <xdr:spPr>
        <a:xfrm flipV="1">
          <a:off x="16318864" y="5655945"/>
          <a:ext cx="0" cy="15373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167657</xdr:rowOff>
    </xdr:from>
    <xdr:ext cx="405111" cy="259045"/>
    <xdr:sp macro="" textlink="">
      <xdr:nvSpPr>
        <xdr:cNvPr id="421" name="【一般廃棄物処理施設】&#10;有形固定資産減価償却率最小値テキスト">
          <a:extLst>
            <a:ext uri="{FF2B5EF4-FFF2-40B4-BE49-F238E27FC236}">
              <a16:creationId xmlns:a16="http://schemas.microsoft.com/office/drawing/2014/main" id="{B65CCB1D-E230-49A7-9372-2748C9825EFF}"/>
            </a:ext>
          </a:extLst>
        </xdr:cNvPr>
        <xdr:cNvSpPr txBox="1"/>
      </xdr:nvSpPr>
      <xdr:spPr>
        <a:xfrm>
          <a:off x="16357600" y="7197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163830</xdr:rowOff>
    </xdr:from>
    <xdr:to>
      <xdr:col>86</xdr:col>
      <xdr:colOff>25400</xdr:colOff>
      <xdr:row>41</xdr:row>
      <xdr:rowOff>163830</xdr:rowOff>
    </xdr:to>
    <xdr:cxnSp macro="">
      <xdr:nvCxnSpPr>
        <xdr:cNvPr id="422" name="直線コネクタ 421">
          <a:extLst>
            <a:ext uri="{FF2B5EF4-FFF2-40B4-BE49-F238E27FC236}">
              <a16:creationId xmlns:a16="http://schemas.microsoft.com/office/drawing/2014/main" id="{5A65F41C-5081-41FF-8D6A-44849979F230}"/>
            </a:ext>
          </a:extLst>
        </xdr:cNvPr>
        <xdr:cNvCxnSpPr/>
      </xdr:nvCxnSpPr>
      <xdr:spPr>
        <a:xfrm>
          <a:off x="16230600" y="7193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116222</xdr:rowOff>
    </xdr:from>
    <xdr:ext cx="405111" cy="259045"/>
    <xdr:sp macro="" textlink="">
      <xdr:nvSpPr>
        <xdr:cNvPr id="423" name="【一般廃棄物処理施設】&#10;有形固定資産減価償却率最大値テキスト">
          <a:extLst>
            <a:ext uri="{FF2B5EF4-FFF2-40B4-BE49-F238E27FC236}">
              <a16:creationId xmlns:a16="http://schemas.microsoft.com/office/drawing/2014/main" id="{9E732931-901F-435D-8EAB-94D9190D6646}"/>
            </a:ext>
          </a:extLst>
        </xdr:cNvPr>
        <xdr:cNvSpPr txBox="1"/>
      </xdr:nvSpPr>
      <xdr:spPr>
        <a:xfrm>
          <a:off x="16357600" y="54311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169545</xdr:rowOff>
    </xdr:from>
    <xdr:to>
      <xdr:col>86</xdr:col>
      <xdr:colOff>25400</xdr:colOff>
      <xdr:row>32</xdr:row>
      <xdr:rowOff>169545</xdr:rowOff>
    </xdr:to>
    <xdr:cxnSp macro="">
      <xdr:nvCxnSpPr>
        <xdr:cNvPr id="424" name="直線コネクタ 423">
          <a:extLst>
            <a:ext uri="{FF2B5EF4-FFF2-40B4-BE49-F238E27FC236}">
              <a16:creationId xmlns:a16="http://schemas.microsoft.com/office/drawing/2014/main" id="{B213660D-C2B9-43C0-AA2C-BAC255AF6F7A}"/>
            </a:ext>
          </a:extLst>
        </xdr:cNvPr>
        <xdr:cNvCxnSpPr/>
      </xdr:nvCxnSpPr>
      <xdr:spPr>
        <a:xfrm>
          <a:off x="16230600" y="56559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57167</xdr:rowOff>
    </xdr:from>
    <xdr:ext cx="405111" cy="259045"/>
    <xdr:sp macro="" textlink="">
      <xdr:nvSpPr>
        <xdr:cNvPr id="425" name="【一般廃棄物処理施設】&#10;有形固定資産減価償却率平均値テキスト">
          <a:extLst>
            <a:ext uri="{FF2B5EF4-FFF2-40B4-BE49-F238E27FC236}">
              <a16:creationId xmlns:a16="http://schemas.microsoft.com/office/drawing/2014/main" id="{3ABED3DD-FEB8-4D9C-ABE7-A5A0AAFCE6E6}"/>
            </a:ext>
          </a:extLst>
        </xdr:cNvPr>
        <xdr:cNvSpPr txBox="1"/>
      </xdr:nvSpPr>
      <xdr:spPr>
        <a:xfrm>
          <a:off x="16357600" y="64008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78740</xdr:rowOff>
    </xdr:from>
    <xdr:to>
      <xdr:col>85</xdr:col>
      <xdr:colOff>177800</xdr:colOff>
      <xdr:row>38</xdr:row>
      <xdr:rowOff>8890</xdr:rowOff>
    </xdr:to>
    <xdr:sp macro="" textlink="">
      <xdr:nvSpPr>
        <xdr:cNvPr id="426" name="フローチャート: 判断 425">
          <a:extLst>
            <a:ext uri="{FF2B5EF4-FFF2-40B4-BE49-F238E27FC236}">
              <a16:creationId xmlns:a16="http://schemas.microsoft.com/office/drawing/2014/main" id="{0F4A07E8-D9DA-44DE-AD8A-179420CC0E66}"/>
            </a:ext>
          </a:extLst>
        </xdr:cNvPr>
        <xdr:cNvSpPr/>
      </xdr:nvSpPr>
      <xdr:spPr>
        <a:xfrm>
          <a:off x="16268700" y="6422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36830</xdr:rowOff>
    </xdr:from>
    <xdr:to>
      <xdr:col>81</xdr:col>
      <xdr:colOff>101600</xdr:colOff>
      <xdr:row>37</xdr:row>
      <xdr:rowOff>138430</xdr:rowOff>
    </xdr:to>
    <xdr:sp macro="" textlink="">
      <xdr:nvSpPr>
        <xdr:cNvPr id="427" name="フローチャート: 判断 426">
          <a:extLst>
            <a:ext uri="{FF2B5EF4-FFF2-40B4-BE49-F238E27FC236}">
              <a16:creationId xmlns:a16="http://schemas.microsoft.com/office/drawing/2014/main" id="{CC681628-C3E4-4EDE-BEC5-BC5CDAF1A058}"/>
            </a:ext>
          </a:extLst>
        </xdr:cNvPr>
        <xdr:cNvSpPr/>
      </xdr:nvSpPr>
      <xdr:spPr>
        <a:xfrm>
          <a:off x="15430500" y="638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42545</xdr:rowOff>
    </xdr:from>
    <xdr:to>
      <xdr:col>76</xdr:col>
      <xdr:colOff>165100</xdr:colOff>
      <xdr:row>37</xdr:row>
      <xdr:rowOff>144145</xdr:rowOff>
    </xdr:to>
    <xdr:sp macro="" textlink="">
      <xdr:nvSpPr>
        <xdr:cNvPr id="428" name="フローチャート: 判断 427">
          <a:extLst>
            <a:ext uri="{FF2B5EF4-FFF2-40B4-BE49-F238E27FC236}">
              <a16:creationId xmlns:a16="http://schemas.microsoft.com/office/drawing/2014/main" id="{93DE750E-C3CF-4D9C-ADCE-B302F02363A9}"/>
            </a:ext>
          </a:extLst>
        </xdr:cNvPr>
        <xdr:cNvSpPr/>
      </xdr:nvSpPr>
      <xdr:spPr>
        <a:xfrm>
          <a:off x="14541500" y="638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50165</xdr:rowOff>
    </xdr:from>
    <xdr:to>
      <xdr:col>72</xdr:col>
      <xdr:colOff>38100</xdr:colOff>
      <xdr:row>37</xdr:row>
      <xdr:rowOff>151765</xdr:rowOff>
    </xdr:to>
    <xdr:sp macro="" textlink="">
      <xdr:nvSpPr>
        <xdr:cNvPr id="429" name="フローチャート: 判断 428">
          <a:extLst>
            <a:ext uri="{FF2B5EF4-FFF2-40B4-BE49-F238E27FC236}">
              <a16:creationId xmlns:a16="http://schemas.microsoft.com/office/drawing/2014/main" id="{C4372B01-DEC7-4C39-8BD8-16C0E20C2FE9}"/>
            </a:ext>
          </a:extLst>
        </xdr:cNvPr>
        <xdr:cNvSpPr/>
      </xdr:nvSpPr>
      <xdr:spPr>
        <a:xfrm>
          <a:off x="13652500" y="6393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93980</xdr:rowOff>
    </xdr:from>
    <xdr:to>
      <xdr:col>67</xdr:col>
      <xdr:colOff>101600</xdr:colOff>
      <xdr:row>38</xdr:row>
      <xdr:rowOff>24130</xdr:rowOff>
    </xdr:to>
    <xdr:sp macro="" textlink="">
      <xdr:nvSpPr>
        <xdr:cNvPr id="430" name="フローチャート: 判断 429">
          <a:extLst>
            <a:ext uri="{FF2B5EF4-FFF2-40B4-BE49-F238E27FC236}">
              <a16:creationId xmlns:a16="http://schemas.microsoft.com/office/drawing/2014/main" id="{1E38C34C-121E-42F2-B906-3BF64DE84487}"/>
            </a:ext>
          </a:extLst>
        </xdr:cNvPr>
        <xdr:cNvSpPr/>
      </xdr:nvSpPr>
      <xdr:spPr>
        <a:xfrm>
          <a:off x="12763500" y="643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B5B12444-BFA2-4811-A3AB-E6FB5D746270}"/>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BC0C63D3-9D69-4562-8251-4C7BEA5C84C1}"/>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05812587-3902-4C08-A468-4756C98E33F2}"/>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3E50EE2A-129E-4767-BC18-09F7A4B490E3}"/>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3F14D8A0-D1C9-4E41-B9A7-29FA580A0983}"/>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55880</xdr:rowOff>
    </xdr:from>
    <xdr:to>
      <xdr:col>85</xdr:col>
      <xdr:colOff>177800</xdr:colOff>
      <xdr:row>36</xdr:row>
      <xdr:rowOff>157480</xdr:rowOff>
    </xdr:to>
    <xdr:sp macro="" textlink="">
      <xdr:nvSpPr>
        <xdr:cNvPr id="436" name="楕円 435">
          <a:extLst>
            <a:ext uri="{FF2B5EF4-FFF2-40B4-BE49-F238E27FC236}">
              <a16:creationId xmlns:a16="http://schemas.microsoft.com/office/drawing/2014/main" id="{144A4FF5-3AB9-4695-84E0-136C37471251}"/>
            </a:ext>
          </a:extLst>
        </xdr:cNvPr>
        <xdr:cNvSpPr/>
      </xdr:nvSpPr>
      <xdr:spPr>
        <a:xfrm>
          <a:off x="16268700" y="6228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78757</xdr:rowOff>
    </xdr:from>
    <xdr:ext cx="405111" cy="259045"/>
    <xdr:sp macro="" textlink="">
      <xdr:nvSpPr>
        <xdr:cNvPr id="437" name="【一般廃棄物処理施設】&#10;有形固定資産減価償却率該当値テキスト">
          <a:extLst>
            <a:ext uri="{FF2B5EF4-FFF2-40B4-BE49-F238E27FC236}">
              <a16:creationId xmlns:a16="http://schemas.microsoft.com/office/drawing/2014/main" id="{280FE5A8-2812-4CA4-8ED6-02222AB1DB4A}"/>
            </a:ext>
          </a:extLst>
        </xdr:cNvPr>
        <xdr:cNvSpPr txBox="1"/>
      </xdr:nvSpPr>
      <xdr:spPr>
        <a:xfrm>
          <a:off x="16357600" y="6079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10160</xdr:rowOff>
    </xdr:from>
    <xdr:to>
      <xdr:col>81</xdr:col>
      <xdr:colOff>101600</xdr:colOff>
      <xdr:row>36</xdr:row>
      <xdr:rowOff>111760</xdr:rowOff>
    </xdr:to>
    <xdr:sp macro="" textlink="">
      <xdr:nvSpPr>
        <xdr:cNvPr id="438" name="楕円 437">
          <a:extLst>
            <a:ext uri="{FF2B5EF4-FFF2-40B4-BE49-F238E27FC236}">
              <a16:creationId xmlns:a16="http://schemas.microsoft.com/office/drawing/2014/main" id="{414B9C24-612A-4531-9876-346F1AD7EFDA}"/>
            </a:ext>
          </a:extLst>
        </xdr:cNvPr>
        <xdr:cNvSpPr/>
      </xdr:nvSpPr>
      <xdr:spPr>
        <a:xfrm>
          <a:off x="15430500" y="6182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60960</xdr:rowOff>
    </xdr:from>
    <xdr:to>
      <xdr:col>85</xdr:col>
      <xdr:colOff>127000</xdr:colOff>
      <xdr:row>36</xdr:row>
      <xdr:rowOff>106680</xdr:rowOff>
    </xdr:to>
    <xdr:cxnSp macro="">
      <xdr:nvCxnSpPr>
        <xdr:cNvPr id="439" name="直線コネクタ 438">
          <a:extLst>
            <a:ext uri="{FF2B5EF4-FFF2-40B4-BE49-F238E27FC236}">
              <a16:creationId xmlns:a16="http://schemas.microsoft.com/office/drawing/2014/main" id="{6F79F52A-80A0-4B25-BE50-2F25822FAE78}"/>
            </a:ext>
          </a:extLst>
        </xdr:cNvPr>
        <xdr:cNvCxnSpPr/>
      </xdr:nvCxnSpPr>
      <xdr:spPr>
        <a:xfrm>
          <a:off x="15481300" y="623316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147320</xdr:rowOff>
    </xdr:from>
    <xdr:to>
      <xdr:col>76</xdr:col>
      <xdr:colOff>165100</xdr:colOff>
      <xdr:row>36</xdr:row>
      <xdr:rowOff>77470</xdr:rowOff>
    </xdr:to>
    <xdr:sp macro="" textlink="">
      <xdr:nvSpPr>
        <xdr:cNvPr id="440" name="楕円 439">
          <a:extLst>
            <a:ext uri="{FF2B5EF4-FFF2-40B4-BE49-F238E27FC236}">
              <a16:creationId xmlns:a16="http://schemas.microsoft.com/office/drawing/2014/main" id="{848C470E-2A8C-498B-89D4-39A10D849400}"/>
            </a:ext>
          </a:extLst>
        </xdr:cNvPr>
        <xdr:cNvSpPr/>
      </xdr:nvSpPr>
      <xdr:spPr>
        <a:xfrm>
          <a:off x="14541500" y="6148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26670</xdr:rowOff>
    </xdr:from>
    <xdr:to>
      <xdr:col>81</xdr:col>
      <xdr:colOff>50800</xdr:colOff>
      <xdr:row>36</xdr:row>
      <xdr:rowOff>60960</xdr:rowOff>
    </xdr:to>
    <xdr:cxnSp macro="">
      <xdr:nvCxnSpPr>
        <xdr:cNvPr id="441" name="直線コネクタ 440">
          <a:extLst>
            <a:ext uri="{FF2B5EF4-FFF2-40B4-BE49-F238E27FC236}">
              <a16:creationId xmlns:a16="http://schemas.microsoft.com/office/drawing/2014/main" id="{271614B5-87AC-445E-8F98-8C2832B6D27B}"/>
            </a:ext>
          </a:extLst>
        </xdr:cNvPr>
        <xdr:cNvCxnSpPr/>
      </xdr:nvCxnSpPr>
      <xdr:spPr>
        <a:xfrm>
          <a:off x="14592300" y="619887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95885</xdr:rowOff>
    </xdr:from>
    <xdr:to>
      <xdr:col>72</xdr:col>
      <xdr:colOff>38100</xdr:colOff>
      <xdr:row>36</xdr:row>
      <xdr:rowOff>26035</xdr:rowOff>
    </xdr:to>
    <xdr:sp macro="" textlink="">
      <xdr:nvSpPr>
        <xdr:cNvPr id="442" name="楕円 441">
          <a:extLst>
            <a:ext uri="{FF2B5EF4-FFF2-40B4-BE49-F238E27FC236}">
              <a16:creationId xmlns:a16="http://schemas.microsoft.com/office/drawing/2014/main" id="{09DA54FF-C02B-4D8B-9A5B-10EA6F840C62}"/>
            </a:ext>
          </a:extLst>
        </xdr:cNvPr>
        <xdr:cNvSpPr/>
      </xdr:nvSpPr>
      <xdr:spPr>
        <a:xfrm>
          <a:off x="13652500" y="6096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146685</xdr:rowOff>
    </xdr:from>
    <xdr:to>
      <xdr:col>76</xdr:col>
      <xdr:colOff>114300</xdr:colOff>
      <xdr:row>36</xdr:row>
      <xdr:rowOff>26670</xdr:rowOff>
    </xdr:to>
    <xdr:cxnSp macro="">
      <xdr:nvCxnSpPr>
        <xdr:cNvPr id="443" name="直線コネクタ 442">
          <a:extLst>
            <a:ext uri="{FF2B5EF4-FFF2-40B4-BE49-F238E27FC236}">
              <a16:creationId xmlns:a16="http://schemas.microsoft.com/office/drawing/2014/main" id="{57B9D3D4-EC31-409A-BDC2-F5556DAC52D2}"/>
            </a:ext>
          </a:extLst>
        </xdr:cNvPr>
        <xdr:cNvCxnSpPr/>
      </xdr:nvCxnSpPr>
      <xdr:spPr>
        <a:xfrm>
          <a:off x="13703300" y="6147435"/>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34925</xdr:rowOff>
    </xdr:from>
    <xdr:to>
      <xdr:col>67</xdr:col>
      <xdr:colOff>101600</xdr:colOff>
      <xdr:row>35</xdr:row>
      <xdr:rowOff>136525</xdr:rowOff>
    </xdr:to>
    <xdr:sp macro="" textlink="">
      <xdr:nvSpPr>
        <xdr:cNvPr id="444" name="楕円 443">
          <a:extLst>
            <a:ext uri="{FF2B5EF4-FFF2-40B4-BE49-F238E27FC236}">
              <a16:creationId xmlns:a16="http://schemas.microsoft.com/office/drawing/2014/main" id="{4E7A928B-C9B8-4C19-A838-12E471138308}"/>
            </a:ext>
          </a:extLst>
        </xdr:cNvPr>
        <xdr:cNvSpPr/>
      </xdr:nvSpPr>
      <xdr:spPr>
        <a:xfrm>
          <a:off x="12763500" y="6035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85725</xdr:rowOff>
    </xdr:from>
    <xdr:to>
      <xdr:col>71</xdr:col>
      <xdr:colOff>177800</xdr:colOff>
      <xdr:row>35</xdr:row>
      <xdr:rowOff>146685</xdr:rowOff>
    </xdr:to>
    <xdr:cxnSp macro="">
      <xdr:nvCxnSpPr>
        <xdr:cNvPr id="445" name="直線コネクタ 444">
          <a:extLst>
            <a:ext uri="{FF2B5EF4-FFF2-40B4-BE49-F238E27FC236}">
              <a16:creationId xmlns:a16="http://schemas.microsoft.com/office/drawing/2014/main" id="{BB4A61A0-29C4-41E8-B5C2-ED0A3FF7F76E}"/>
            </a:ext>
          </a:extLst>
        </xdr:cNvPr>
        <xdr:cNvCxnSpPr/>
      </xdr:nvCxnSpPr>
      <xdr:spPr>
        <a:xfrm>
          <a:off x="12814300" y="6086475"/>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129557</xdr:rowOff>
    </xdr:from>
    <xdr:ext cx="405111" cy="259045"/>
    <xdr:sp macro="" textlink="">
      <xdr:nvSpPr>
        <xdr:cNvPr id="446" name="n_1aveValue【一般廃棄物処理施設】&#10;有形固定資産減価償却率">
          <a:extLst>
            <a:ext uri="{FF2B5EF4-FFF2-40B4-BE49-F238E27FC236}">
              <a16:creationId xmlns:a16="http://schemas.microsoft.com/office/drawing/2014/main" id="{CF764CF3-9126-4D8C-B81C-4000EB5A8147}"/>
            </a:ext>
          </a:extLst>
        </xdr:cNvPr>
        <xdr:cNvSpPr txBox="1"/>
      </xdr:nvSpPr>
      <xdr:spPr>
        <a:xfrm>
          <a:off x="15266044" y="6473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135272</xdr:rowOff>
    </xdr:from>
    <xdr:ext cx="405111" cy="259045"/>
    <xdr:sp macro="" textlink="">
      <xdr:nvSpPr>
        <xdr:cNvPr id="447" name="n_2aveValue【一般廃棄物処理施設】&#10;有形固定資産減価償却率">
          <a:extLst>
            <a:ext uri="{FF2B5EF4-FFF2-40B4-BE49-F238E27FC236}">
              <a16:creationId xmlns:a16="http://schemas.microsoft.com/office/drawing/2014/main" id="{26FB288E-EBE4-4E6D-81DA-41B429B50BCE}"/>
            </a:ext>
          </a:extLst>
        </xdr:cNvPr>
        <xdr:cNvSpPr txBox="1"/>
      </xdr:nvSpPr>
      <xdr:spPr>
        <a:xfrm>
          <a:off x="14389744" y="6478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142892</xdr:rowOff>
    </xdr:from>
    <xdr:ext cx="405111" cy="259045"/>
    <xdr:sp macro="" textlink="">
      <xdr:nvSpPr>
        <xdr:cNvPr id="448" name="n_3aveValue【一般廃棄物処理施設】&#10;有形固定資産減価償却率">
          <a:extLst>
            <a:ext uri="{FF2B5EF4-FFF2-40B4-BE49-F238E27FC236}">
              <a16:creationId xmlns:a16="http://schemas.microsoft.com/office/drawing/2014/main" id="{A1855927-BBAA-4E69-9706-337DAE1DEDE7}"/>
            </a:ext>
          </a:extLst>
        </xdr:cNvPr>
        <xdr:cNvSpPr txBox="1"/>
      </xdr:nvSpPr>
      <xdr:spPr>
        <a:xfrm>
          <a:off x="13500744" y="6486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15257</xdr:rowOff>
    </xdr:from>
    <xdr:ext cx="405111" cy="259045"/>
    <xdr:sp macro="" textlink="">
      <xdr:nvSpPr>
        <xdr:cNvPr id="449" name="n_4aveValue【一般廃棄物処理施設】&#10;有形固定資産減価償却率">
          <a:extLst>
            <a:ext uri="{FF2B5EF4-FFF2-40B4-BE49-F238E27FC236}">
              <a16:creationId xmlns:a16="http://schemas.microsoft.com/office/drawing/2014/main" id="{96D0443E-3E09-49EA-984E-98AF8BDFE020}"/>
            </a:ext>
          </a:extLst>
        </xdr:cNvPr>
        <xdr:cNvSpPr txBox="1"/>
      </xdr:nvSpPr>
      <xdr:spPr>
        <a:xfrm>
          <a:off x="12611744" y="6530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128287</xdr:rowOff>
    </xdr:from>
    <xdr:ext cx="405111" cy="259045"/>
    <xdr:sp macro="" textlink="">
      <xdr:nvSpPr>
        <xdr:cNvPr id="450" name="n_1mainValue【一般廃棄物処理施設】&#10;有形固定資産減価償却率">
          <a:extLst>
            <a:ext uri="{FF2B5EF4-FFF2-40B4-BE49-F238E27FC236}">
              <a16:creationId xmlns:a16="http://schemas.microsoft.com/office/drawing/2014/main" id="{AB4418EE-0FF7-40E0-8137-9ABC93A28255}"/>
            </a:ext>
          </a:extLst>
        </xdr:cNvPr>
        <xdr:cNvSpPr txBox="1"/>
      </xdr:nvSpPr>
      <xdr:spPr>
        <a:xfrm>
          <a:off x="15266044" y="5957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93997</xdr:rowOff>
    </xdr:from>
    <xdr:ext cx="405111" cy="259045"/>
    <xdr:sp macro="" textlink="">
      <xdr:nvSpPr>
        <xdr:cNvPr id="451" name="n_2mainValue【一般廃棄物処理施設】&#10;有形固定資産減価償却率">
          <a:extLst>
            <a:ext uri="{FF2B5EF4-FFF2-40B4-BE49-F238E27FC236}">
              <a16:creationId xmlns:a16="http://schemas.microsoft.com/office/drawing/2014/main" id="{A2F9A79B-E592-4704-88AE-24BBDDBABD7E}"/>
            </a:ext>
          </a:extLst>
        </xdr:cNvPr>
        <xdr:cNvSpPr txBox="1"/>
      </xdr:nvSpPr>
      <xdr:spPr>
        <a:xfrm>
          <a:off x="14389744" y="5923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42562</xdr:rowOff>
    </xdr:from>
    <xdr:ext cx="405111" cy="259045"/>
    <xdr:sp macro="" textlink="">
      <xdr:nvSpPr>
        <xdr:cNvPr id="452" name="n_3mainValue【一般廃棄物処理施設】&#10;有形固定資産減価償却率">
          <a:extLst>
            <a:ext uri="{FF2B5EF4-FFF2-40B4-BE49-F238E27FC236}">
              <a16:creationId xmlns:a16="http://schemas.microsoft.com/office/drawing/2014/main" id="{71FFBF04-7B32-4E7F-83D5-93C38EF4EC17}"/>
            </a:ext>
          </a:extLst>
        </xdr:cNvPr>
        <xdr:cNvSpPr txBox="1"/>
      </xdr:nvSpPr>
      <xdr:spPr>
        <a:xfrm>
          <a:off x="13500744" y="58718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33</xdr:row>
      <xdr:rowOff>153052</xdr:rowOff>
    </xdr:from>
    <xdr:ext cx="405111" cy="259045"/>
    <xdr:sp macro="" textlink="">
      <xdr:nvSpPr>
        <xdr:cNvPr id="453" name="n_4mainValue【一般廃棄物処理施設】&#10;有形固定資産減価償却率">
          <a:extLst>
            <a:ext uri="{FF2B5EF4-FFF2-40B4-BE49-F238E27FC236}">
              <a16:creationId xmlns:a16="http://schemas.microsoft.com/office/drawing/2014/main" id="{2C3D3661-6B3C-4B5A-8FAE-409A001C47B3}"/>
            </a:ext>
          </a:extLst>
        </xdr:cNvPr>
        <xdr:cNvSpPr txBox="1"/>
      </xdr:nvSpPr>
      <xdr:spPr>
        <a:xfrm>
          <a:off x="12611744" y="58109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4" name="正方形/長方形 453">
          <a:extLst>
            <a:ext uri="{FF2B5EF4-FFF2-40B4-BE49-F238E27FC236}">
              <a16:creationId xmlns:a16="http://schemas.microsoft.com/office/drawing/2014/main" id="{8FE8614B-91C7-4D72-AD25-3162C2D86D4A}"/>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5" name="正方形/長方形 454">
          <a:extLst>
            <a:ext uri="{FF2B5EF4-FFF2-40B4-BE49-F238E27FC236}">
              <a16:creationId xmlns:a16="http://schemas.microsoft.com/office/drawing/2014/main" id="{CDCE7FB7-3155-4117-9BD5-FC348FF6F68A}"/>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6" name="正方形/長方形 455">
          <a:extLst>
            <a:ext uri="{FF2B5EF4-FFF2-40B4-BE49-F238E27FC236}">
              <a16:creationId xmlns:a16="http://schemas.microsoft.com/office/drawing/2014/main" id="{C8C842EC-3450-48AB-B874-768C6914941B}"/>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7" name="正方形/長方形 456">
          <a:extLst>
            <a:ext uri="{FF2B5EF4-FFF2-40B4-BE49-F238E27FC236}">
              <a16:creationId xmlns:a16="http://schemas.microsoft.com/office/drawing/2014/main" id="{286251B9-0CF8-455E-9C07-BA26B5C1FCE6}"/>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8" name="正方形/長方形 457">
          <a:extLst>
            <a:ext uri="{FF2B5EF4-FFF2-40B4-BE49-F238E27FC236}">
              <a16:creationId xmlns:a16="http://schemas.microsoft.com/office/drawing/2014/main" id="{1FAF08BC-0F36-47D7-9FD4-F4C2B2DE70D9}"/>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9" name="正方形/長方形 458">
          <a:extLst>
            <a:ext uri="{FF2B5EF4-FFF2-40B4-BE49-F238E27FC236}">
              <a16:creationId xmlns:a16="http://schemas.microsoft.com/office/drawing/2014/main" id="{6C109B09-6DFC-40A4-BAB7-82C87AED4C37}"/>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0" name="正方形/長方形 459">
          <a:extLst>
            <a:ext uri="{FF2B5EF4-FFF2-40B4-BE49-F238E27FC236}">
              <a16:creationId xmlns:a16="http://schemas.microsoft.com/office/drawing/2014/main" id="{6DF80897-B164-4810-8014-44E44F50E9D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1" name="正方形/長方形 460">
          <a:extLst>
            <a:ext uri="{FF2B5EF4-FFF2-40B4-BE49-F238E27FC236}">
              <a16:creationId xmlns:a16="http://schemas.microsoft.com/office/drawing/2014/main" id="{EA84528D-BFA1-42C0-92A3-2823BCCBAB19}"/>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2" name="テキスト ボックス 461">
          <a:extLst>
            <a:ext uri="{FF2B5EF4-FFF2-40B4-BE49-F238E27FC236}">
              <a16:creationId xmlns:a16="http://schemas.microsoft.com/office/drawing/2014/main" id="{57C659C5-4AF1-4336-ACBC-CD70587E07F8}"/>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3" name="直線コネクタ 462">
          <a:extLst>
            <a:ext uri="{FF2B5EF4-FFF2-40B4-BE49-F238E27FC236}">
              <a16:creationId xmlns:a16="http://schemas.microsoft.com/office/drawing/2014/main" id="{AEFCD82E-926F-41F5-8558-B443BF5CED2D}"/>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64" name="直線コネクタ 463">
          <a:extLst>
            <a:ext uri="{FF2B5EF4-FFF2-40B4-BE49-F238E27FC236}">
              <a16:creationId xmlns:a16="http://schemas.microsoft.com/office/drawing/2014/main" id="{2D730D42-231F-483D-AC2A-66925233AE27}"/>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465" name="テキスト ボックス 464">
          <a:extLst>
            <a:ext uri="{FF2B5EF4-FFF2-40B4-BE49-F238E27FC236}">
              <a16:creationId xmlns:a16="http://schemas.microsoft.com/office/drawing/2014/main" id="{C77AF49D-8FED-45FB-9652-5960859B96C8}"/>
            </a:ext>
          </a:extLst>
        </xdr:cNvPr>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66" name="直線コネクタ 465">
          <a:extLst>
            <a:ext uri="{FF2B5EF4-FFF2-40B4-BE49-F238E27FC236}">
              <a16:creationId xmlns:a16="http://schemas.microsoft.com/office/drawing/2014/main" id="{70170116-BC15-4A36-BD98-474AF175E45E}"/>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467" name="テキスト ボックス 466">
          <a:extLst>
            <a:ext uri="{FF2B5EF4-FFF2-40B4-BE49-F238E27FC236}">
              <a16:creationId xmlns:a16="http://schemas.microsoft.com/office/drawing/2014/main" id="{AAD4E6CD-7BF5-4BA9-8F2F-09668AD292B3}"/>
            </a:ext>
          </a:extLst>
        </xdr:cNvPr>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68" name="直線コネクタ 467">
          <a:extLst>
            <a:ext uri="{FF2B5EF4-FFF2-40B4-BE49-F238E27FC236}">
              <a16:creationId xmlns:a16="http://schemas.microsoft.com/office/drawing/2014/main" id="{24FC460B-E45C-4602-AD4C-3C00CDCBCCB6}"/>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469" name="テキスト ボックス 468">
          <a:extLst>
            <a:ext uri="{FF2B5EF4-FFF2-40B4-BE49-F238E27FC236}">
              <a16:creationId xmlns:a16="http://schemas.microsoft.com/office/drawing/2014/main" id="{94729318-4379-43C5-BDCD-9147698DEE48}"/>
            </a:ext>
          </a:extLst>
        </xdr:cNvPr>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70" name="直線コネクタ 469">
          <a:extLst>
            <a:ext uri="{FF2B5EF4-FFF2-40B4-BE49-F238E27FC236}">
              <a16:creationId xmlns:a16="http://schemas.microsoft.com/office/drawing/2014/main" id="{C8FFDB77-B27A-4E87-92C8-04974AA8EEF0}"/>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471" name="テキスト ボックス 470">
          <a:extLst>
            <a:ext uri="{FF2B5EF4-FFF2-40B4-BE49-F238E27FC236}">
              <a16:creationId xmlns:a16="http://schemas.microsoft.com/office/drawing/2014/main" id="{2212D756-5CE4-40CA-A2E5-E3873D4FBF6F}"/>
            </a:ext>
          </a:extLst>
        </xdr:cNvPr>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72" name="直線コネクタ 471">
          <a:extLst>
            <a:ext uri="{FF2B5EF4-FFF2-40B4-BE49-F238E27FC236}">
              <a16:creationId xmlns:a16="http://schemas.microsoft.com/office/drawing/2014/main" id="{007ADD3B-2469-4E11-A066-E69DF35446F5}"/>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473" name="テキスト ボックス 472">
          <a:extLst>
            <a:ext uri="{FF2B5EF4-FFF2-40B4-BE49-F238E27FC236}">
              <a16:creationId xmlns:a16="http://schemas.microsoft.com/office/drawing/2014/main" id="{AFEECED0-7F5D-42E6-B43B-8F62081E35AB}"/>
            </a:ext>
          </a:extLst>
        </xdr:cNvPr>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4" name="直線コネクタ 473">
          <a:extLst>
            <a:ext uri="{FF2B5EF4-FFF2-40B4-BE49-F238E27FC236}">
              <a16:creationId xmlns:a16="http://schemas.microsoft.com/office/drawing/2014/main" id="{93891C8A-3954-46B6-A587-8FE98E3DC55E}"/>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475" name="テキスト ボックス 474">
          <a:extLst>
            <a:ext uri="{FF2B5EF4-FFF2-40B4-BE49-F238E27FC236}">
              <a16:creationId xmlns:a16="http://schemas.microsoft.com/office/drawing/2014/main" id="{194E23AE-3F7B-4035-AA2E-A8ACD03FC1A7}"/>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6" name="【一般廃棄物処理施設】&#10;一人当たり有形固定資産（償却資産）額グラフ枠">
          <a:extLst>
            <a:ext uri="{FF2B5EF4-FFF2-40B4-BE49-F238E27FC236}">
              <a16:creationId xmlns:a16="http://schemas.microsoft.com/office/drawing/2014/main" id="{75AD65EE-6A9D-4465-83C4-C0817BA333E1}"/>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114477</xdr:rowOff>
    </xdr:from>
    <xdr:to>
      <xdr:col>116</xdr:col>
      <xdr:colOff>62864</xdr:colOff>
      <xdr:row>42</xdr:row>
      <xdr:rowOff>32341</xdr:rowOff>
    </xdr:to>
    <xdr:cxnSp macro="">
      <xdr:nvCxnSpPr>
        <xdr:cNvPr id="477" name="直線コネクタ 476">
          <a:extLst>
            <a:ext uri="{FF2B5EF4-FFF2-40B4-BE49-F238E27FC236}">
              <a16:creationId xmlns:a16="http://schemas.microsoft.com/office/drawing/2014/main" id="{94E0C633-A51A-420F-BC47-A9F53D55DC7C}"/>
            </a:ext>
          </a:extLst>
        </xdr:cNvPr>
        <xdr:cNvCxnSpPr/>
      </xdr:nvCxnSpPr>
      <xdr:spPr>
        <a:xfrm flipV="1">
          <a:off x="22160864" y="5943777"/>
          <a:ext cx="0" cy="12894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36168</xdr:rowOff>
    </xdr:from>
    <xdr:ext cx="469744" cy="259045"/>
    <xdr:sp macro="" textlink="">
      <xdr:nvSpPr>
        <xdr:cNvPr id="478" name="【一般廃棄物処理施設】&#10;一人当たり有形固定資産（償却資産）額最小値テキスト">
          <a:extLst>
            <a:ext uri="{FF2B5EF4-FFF2-40B4-BE49-F238E27FC236}">
              <a16:creationId xmlns:a16="http://schemas.microsoft.com/office/drawing/2014/main" id="{875E9E9D-A7EC-42A6-A09C-9C6FB5249F7E}"/>
            </a:ext>
          </a:extLst>
        </xdr:cNvPr>
        <xdr:cNvSpPr txBox="1"/>
      </xdr:nvSpPr>
      <xdr:spPr>
        <a:xfrm>
          <a:off x="22199600" y="72370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32341</xdr:rowOff>
    </xdr:from>
    <xdr:to>
      <xdr:col>116</xdr:col>
      <xdr:colOff>152400</xdr:colOff>
      <xdr:row>42</xdr:row>
      <xdr:rowOff>32341</xdr:rowOff>
    </xdr:to>
    <xdr:cxnSp macro="">
      <xdr:nvCxnSpPr>
        <xdr:cNvPr id="479" name="直線コネクタ 478">
          <a:extLst>
            <a:ext uri="{FF2B5EF4-FFF2-40B4-BE49-F238E27FC236}">
              <a16:creationId xmlns:a16="http://schemas.microsoft.com/office/drawing/2014/main" id="{CED38D00-06A1-4B34-829C-8C575A37813D}"/>
            </a:ext>
          </a:extLst>
        </xdr:cNvPr>
        <xdr:cNvCxnSpPr/>
      </xdr:nvCxnSpPr>
      <xdr:spPr>
        <a:xfrm>
          <a:off x="22072600" y="72332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61154</xdr:rowOff>
    </xdr:from>
    <xdr:ext cx="599010" cy="259045"/>
    <xdr:sp macro="" textlink="">
      <xdr:nvSpPr>
        <xdr:cNvPr id="480" name="【一般廃棄物処理施設】&#10;一人当たり有形固定資産（償却資産）額最大値テキスト">
          <a:extLst>
            <a:ext uri="{FF2B5EF4-FFF2-40B4-BE49-F238E27FC236}">
              <a16:creationId xmlns:a16="http://schemas.microsoft.com/office/drawing/2014/main" id="{F0BA5E37-C72B-4FFD-9B67-71AE58E2B5AC}"/>
            </a:ext>
          </a:extLst>
        </xdr:cNvPr>
        <xdr:cNvSpPr txBox="1"/>
      </xdr:nvSpPr>
      <xdr:spPr>
        <a:xfrm>
          <a:off x="22199600" y="57190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679,907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114477</xdr:rowOff>
    </xdr:from>
    <xdr:to>
      <xdr:col>116</xdr:col>
      <xdr:colOff>152400</xdr:colOff>
      <xdr:row>34</xdr:row>
      <xdr:rowOff>114477</xdr:rowOff>
    </xdr:to>
    <xdr:cxnSp macro="">
      <xdr:nvCxnSpPr>
        <xdr:cNvPr id="481" name="直線コネクタ 480">
          <a:extLst>
            <a:ext uri="{FF2B5EF4-FFF2-40B4-BE49-F238E27FC236}">
              <a16:creationId xmlns:a16="http://schemas.microsoft.com/office/drawing/2014/main" id="{83BDCD66-3990-4289-BD3C-C4DAE31D4DDD}"/>
            </a:ext>
          </a:extLst>
        </xdr:cNvPr>
        <xdr:cNvCxnSpPr/>
      </xdr:nvCxnSpPr>
      <xdr:spPr>
        <a:xfrm>
          <a:off x="22072600" y="59437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73762</xdr:rowOff>
    </xdr:from>
    <xdr:ext cx="599010" cy="259045"/>
    <xdr:sp macro="" textlink="">
      <xdr:nvSpPr>
        <xdr:cNvPr id="482" name="【一般廃棄物処理施設】&#10;一人当たり有形固定資産（償却資産）額平均値テキスト">
          <a:extLst>
            <a:ext uri="{FF2B5EF4-FFF2-40B4-BE49-F238E27FC236}">
              <a16:creationId xmlns:a16="http://schemas.microsoft.com/office/drawing/2014/main" id="{E32949D5-9CE8-4A30-BFF0-748C40A4EDE2}"/>
            </a:ext>
          </a:extLst>
        </xdr:cNvPr>
        <xdr:cNvSpPr txBox="1"/>
      </xdr:nvSpPr>
      <xdr:spPr>
        <a:xfrm>
          <a:off x="22199600" y="65888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236,622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50885</xdr:rowOff>
    </xdr:from>
    <xdr:to>
      <xdr:col>116</xdr:col>
      <xdr:colOff>114300</xdr:colOff>
      <xdr:row>39</xdr:row>
      <xdr:rowOff>152485</xdr:rowOff>
    </xdr:to>
    <xdr:sp macro="" textlink="">
      <xdr:nvSpPr>
        <xdr:cNvPr id="483" name="フローチャート: 判断 482">
          <a:extLst>
            <a:ext uri="{FF2B5EF4-FFF2-40B4-BE49-F238E27FC236}">
              <a16:creationId xmlns:a16="http://schemas.microsoft.com/office/drawing/2014/main" id="{533F71FE-2BDD-4DE7-A69E-7346069F8E27}"/>
            </a:ext>
          </a:extLst>
        </xdr:cNvPr>
        <xdr:cNvSpPr/>
      </xdr:nvSpPr>
      <xdr:spPr>
        <a:xfrm>
          <a:off x="22110700" y="6737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31766</xdr:rowOff>
    </xdr:from>
    <xdr:to>
      <xdr:col>112</xdr:col>
      <xdr:colOff>38100</xdr:colOff>
      <xdr:row>39</xdr:row>
      <xdr:rowOff>133366</xdr:rowOff>
    </xdr:to>
    <xdr:sp macro="" textlink="">
      <xdr:nvSpPr>
        <xdr:cNvPr id="484" name="フローチャート: 判断 483">
          <a:extLst>
            <a:ext uri="{FF2B5EF4-FFF2-40B4-BE49-F238E27FC236}">
              <a16:creationId xmlns:a16="http://schemas.microsoft.com/office/drawing/2014/main" id="{0EBC6DEF-6D38-40C6-9D5D-08C7CA2B9B56}"/>
            </a:ext>
          </a:extLst>
        </xdr:cNvPr>
        <xdr:cNvSpPr/>
      </xdr:nvSpPr>
      <xdr:spPr>
        <a:xfrm>
          <a:off x="21272500" y="6718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62610</xdr:rowOff>
    </xdr:from>
    <xdr:to>
      <xdr:col>107</xdr:col>
      <xdr:colOff>101600</xdr:colOff>
      <xdr:row>39</xdr:row>
      <xdr:rowOff>164210</xdr:rowOff>
    </xdr:to>
    <xdr:sp macro="" textlink="">
      <xdr:nvSpPr>
        <xdr:cNvPr id="485" name="フローチャート: 判断 484">
          <a:extLst>
            <a:ext uri="{FF2B5EF4-FFF2-40B4-BE49-F238E27FC236}">
              <a16:creationId xmlns:a16="http://schemas.microsoft.com/office/drawing/2014/main" id="{332E46D0-42FF-467F-9914-3634BA1922A2}"/>
            </a:ext>
          </a:extLst>
        </xdr:cNvPr>
        <xdr:cNvSpPr/>
      </xdr:nvSpPr>
      <xdr:spPr>
        <a:xfrm>
          <a:off x="20383500" y="6749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118303</xdr:rowOff>
    </xdr:from>
    <xdr:to>
      <xdr:col>102</xdr:col>
      <xdr:colOff>165100</xdr:colOff>
      <xdr:row>40</xdr:row>
      <xdr:rowOff>48453</xdr:rowOff>
    </xdr:to>
    <xdr:sp macro="" textlink="">
      <xdr:nvSpPr>
        <xdr:cNvPr id="486" name="フローチャート: 判断 485">
          <a:extLst>
            <a:ext uri="{FF2B5EF4-FFF2-40B4-BE49-F238E27FC236}">
              <a16:creationId xmlns:a16="http://schemas.microsoft.com/office/drawing/2014/main" id="{B53195C4-36B1-4D8D-B916-CD520B79940F}"/>
            </a:ext>
          </a:extLst>
        </xdr:cNvPr>
        <xdr:cNvSpPr/>
      </xdr:nvSpPr>
      <xdr:spPr>
        <a:xfrm>
          <a:off x="19494500" y="6804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154403</xdr:rowOff>
    </xdr:from>
    <xdr:to>
      <xdr:col>98</xdr:col>
      <xdr:colOff>38100</xdr:colOff>
      <xdr:row>40</xdr:row>
      <xdr:rowOff>84553</xdr:rowOff>
    </xdr:to>
    <xdr:sp macro="" textlink="">
      <xdr:nvSpPr>
        <xdr:cNvPr id="487" name="フローチャート: 判断 486">
          <a:extLst>
            <a:ext uri="{FF2B5EF4-FFF2-40B4-BE49-F238E27FC236}">
              <a16:creationId xmlns:a16="http://schemas.microsoft.com/office/drawing/2014/main" id="{3D1D8AAC-E582-436A-86A2-B1DA453F0190}"/>
            </a:ext>
          </a:extLst>
        </xdr:cNvPr>
        <xdr:cNvSpPr/>
      </xdr:nvSpPr>
      <xdr:spPr>
        <a:xfrm>
          <a:off x="18605500" y="6840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8" name="テキスト ボックス 487">
          <a:extLst>
            <a:ext uri="{FF2B5EF4-FFF2-40B4-BE49-F238E27FC236}">
              <a16:creationId xmlns:a16="http://schemas.microsoft.com/office/drawing/2014/main" id="{CA9A6F0B-AC7F-4BD6-9359-E1B70D87275C}"/>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9" name="テキスト ボックス 488">
          <a:extLst>
            <a:ext uri="{FF2B5EF4-FFF2-40B4-BE49-F238E27FC236}">
              <a16:creationId xmlns:a16="http://schemas.microsoft.com/office/drawing/2014/main" id="{ACDA8092-CBB2-4C36-B6AA-DB9BB8797366}"/>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47637202-AC89-4316-A9FD-C189EAAF894B}"/>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1" name="テキスト ボックス 490">
          <a:extLst>
            <a:ext uri="{FF2B5EF4-FFF2-40B4-BE49-F238E27FC236}">
              <a16:creationId xmlns:a16="http://schemas.microsoft.com/office/drawing/2014/main" id="{4635E19A-B116-4F13-9B09-52616435BEE4}"/>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2" name="テキスト ボックス 491">
          <a:extLst>
            <a:ext uri="{FF2B5EF4-FFF2-40B4-BE49-F238E27FC236}">
              <a16:creationId xmlns:a16="http://schemas.microsoft.com/office/drawing/2014/main" id="{BFA7E3F5-BCC4-412A-AA94-B7CEB27070C7}"/>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4464</xdr:rowOff>
    </xdr:from>
    <xdr:to>
      <xdr:col>116</xdr:col>
      <xdr:colOff>114300</xdr:colOff>
      <xdr:row>41</xdr:row>
      <xdr:rowOff>106064</xdr:rowOff>
    </xdr:to>
    <xdr:sp macro="" textlink="">
      <xdr:nvSpPr>
        <xdr:cNvPr id="493" name="楕円 492">
          <a:extLst>
            <a:ext uri="{FF2B5EF4-FFF2-40B4-BE49-F238E27FC236}">
              <a16:creationId xmlns:a16="http://schemas.microsoft.com/office/drawing/2014/main" id="{0A4A739A-3FE1-47FE-B52A-2DBF8D83D75E}"/>
            </a:ext>
          </a:extLst>
        </xdr:cNvPr>
        <xdr:cNvSpPr/>
      </xdr:nvSpPr>
      <xdr:spPr>
        <a:xfrm>
          <a:off x="22110700" y="7033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154341</xdr:rowOff>
    </xdr:from>
    <xdr:ext cx="534377" cy="259045"/>
    <xdr:sp macro="" textlink="">
      <xdr:nvSpPr>
        <xdr:cNvPr id="494" name="【一般廃棄物処理施設】&#10;一人当たり有形固定資産（償却資産）額該当値テキスト">
          <a:extLst>
            <a:ext uri="{FF2B5EF4-FFF2-40B4-BE49-F238E27FC236}">
              <a16:creationId xmlns:a16="http://schemas.microsoft.com/office/drawing/2014/main" id="{AADE0A2C-8F55-4C90-A272-7C6ED1174707}"/>
            </a:ext>
          </a:extLst>
        </xdr:cNvPr>
        <xdr:cNvSpPr txBox="1"/>
      </xdr:nvSpPr>
      <xdr:spPr>
        <a:xfrm>
          <a:off x="22199600" y="70123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29300</xdr:rowOff>
    </xdr:from>
    <xdr:to>
      <xdr:col>112</xdr:col>
      <xdr:colOff>38100</xdr:colOff>
      <xdr:row>41</xdr:row>
      <xdr:rowOff>130900</xdr:rowOff>
    </xdr:to>
    <xdr:sp macro="" textlink="">
      <xdr:nvSpPr>
        <xdr:cNvPr id="495" name="楕円 494">
          <a:extLst>
            <a:ext uri="{FF2B5EF4-FFF2-40B4-BE49-F238E27FC236}">
              <a16:creationId xmlns:a16="http://schemas.microsoft.com/office/drawing/2014/main" id="{0A0FB723-970C-479E-AAED-2E92B86BAF9B}"/>
            </a:ext>
          </a:extLst>
        </xdr:cNvPr>
        <xdr:cNvSpPr/>
      </xdr:nvSpPr>
      <xdr:spPr>
        <a:xfrm>
          <a:off x="21272500" y="7058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55264</xdr:rowOff>
    </xdr:from>
    <xdr:to>
      <xdr:col>116</xdr:col>
      <xdr:colOff>63500</xdr:colOff>
      <xdr:row>41</xdr:row>
      <xdr:rowOff>80100</xdr:rowOff>
    </xdr:to>
    <xdr:cxnSp macro="">
      <xdr:nvCxnSpPr>
        <xdr:cNvPr id="496" name="直線コネクタ 495">
          <a:extLst>
            <a:ext uri="{FF2B5EF4-FFF2-40B4-BE49-F238E27FC236}">
              <a16:creationId xmlns:a16="http://schemas.microsoft.com/office/drawing/2014/main" id="{113C5AE2-D5AA-47F1-B37D-461371A99912}"/>
            </a:ext>
          </a:extLst>
        </xdr:cNvPr>
        <xdr:cNvCxnSpPr/>
      </xdr:nvCxnSpPr>
      <xdr:spPr>
        <a:xfrm flipV="1">
          <a:off x="21323300" y="7084714"/>
          <a:ext cx="838200" cy="24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35887</xdr:rowOff>
    </xdr:from>
    <xdr:to>
      <xdr:col>107</xdr:col>
      <xdr:colOff>101600</xdr:colOff>
      <xdr:row>41</xdr:row>
      <xdr:rowOff>137487</xdr:rowOff>
    </xdr:to>
    <xdr:sp macro="" textlink="">
      <xdr:nvSpPr>
        <xdr:cNvPr id="497" name="楕円 496">
          <a:extLst>
            <a:ext uri="{FF2B5EF4-FFF2-40B4-BE49-F238E27FC236}">
              <a16:creationId xmlns:a16="http://schemas.microsoft.com/office/drawing/2014/main" id="{4A4B77CE-4DC1-4C42-8A3E-014203A2639D}"/>
            </a:ext>
          </a:extLst>
        </xdr:cNvPr>
        <xdr:cNvSpPr/>
      </xdr:nvSpPr>
      <xdr:spPr>
        <a:xfrm>
          <a:off x="20383500" y="7065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80100</xdr:rowOff>
    </xdr:from>
    <xdr:to>
      <xdr:col>111</xdr:col>
      <xdr:colOff>177800</xdr:colOff>
      <xdr:row>41</xdr:row>
      <xdr:rowOff>86687</xdr:rowOff>
    </xdr:to>
    <xdr:cxnSp macro="">
      <xdr:nvCxnSpPr>
        <xdr:cNvPr id="498" name="直線コネクタ 497">
          <a:extLst>
            <a:ext uri="{FF2B5EF4-FFF2-40B4-BE49-F238E27FC236}">
              <a16:creationId xmlns:a16="http://schemas.microsoft.com/office/drawing/2014/main" id="{7C457295-174F-4FF7-A2FF-279CF24BA3B9}"/>
            </a:ext>
          </a:extLst>
        </xdr:cNvPr>
        <xdr:cNvCxnSpPr/>
      </xdr:nvCxnSpPr>
      <xdr:spPr>
        <a:xfrm flipV="1">
          <a:off x="20434300" y="7109550"/>
          <a:ext cx="889000" cy="65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40049</xdr:rowOff>
    </xdr:from>
    <xdr:to>
      <xdr:col>102</xdr:col>
      <xdr:colOff>165100</xdr:colOff>
      <xdr:row>41</xdr:row>
      <xdr:rowOff>141649</xdr:rowOff>
    </xdr:to>
    <xdr:sp macro="" textlink="">
      <xdr:nvSpPr>
        <xdr:cNvPr id="499" name="楕円 498">
          <a:extLst>
            <a:ext uri="{FF2B5EF4-FFF2-40B4-BE49-F238E27FC236}">
              <a16:creationId xmlns:a16="http://schemas.microsoft.com/office/drawing/2014/main" id="{E6CAA632-F38E-430B-A2C6-57A8F45D047A}"/>
            </a:ext>
          </a:extLst>
        </xdr:cNvPr>
        <xdr:cNvSpPr/>
      </xdr:nvSpPr>
      <xdr:spPr>
        <a:xfrm>
          <a:off x="19494500" y="7069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86687</xdr:rowOff>
    </xdr:from>
    <xdr:to>
      <xdr:col>107</xdr:col>
      <xdr:colOff>50800</xdr:colOff>
      <xdr:row>41</xdr:row>
      <xdr:rowOff>90849</xdr:rowOff>
    </xdr:to>
    <xdr:cxnSp macro="">
      <xdr:nvCxnSpPr>
        <xdr:cNvPr id="500" name="直線コネクタ 499">
          <a:extLst>
            <a:ext uri="{FF2B5EF4-FFF2-40B4-BE49-F238E27FC236}">
              <a16:creationId xmlns:a16="http://schemas.microsoft.com/office/drawing/2014/main" id="{BE7796FA-CADD-4CCD-9BCB-AA856EEE6788}"/>
            </a:ext>
          </a:extLst>
        </xdr:cNvPr>
        <xdr:cNvCxnSpPr/>
      </xdr:nvCxnSpPr>
      <xdr:spPr>
        <a:xfrm flipV="1">
          <a:off x="19545300" y="7116137"/>
          <a:ext cx="889000" cy="4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146994</xdr:rowOff>
    </xdr:from>
    <xdr:to>
      <xdr:col>98</xdr:col>
      <xdr:colOff>38100</xdr:colOff>
      <xdr:row>41</xdr:row>
      <xdr:rowOff>77144</xdr:rowOff>
    </xdr:to>
    <xdr:sp macro="" textlink="">
      <xdr:nvSpPr>
        <xdr:cNvPr id="501" name="楕円 500">
          <a:extLst>
            <a:ext uri="{FF2B5EF4-FFF2-40B4-BE49-F238E27FC236}">
              <a16:creationId xmlns:a16="http://schemas.microsoft.com/office/drawing/2014/main" id="{CB059EB6-1485-46E7-A3FD-D7932647624E}"/>
            </a:ext>
          </a:extLst>
        </xdr:cNvPr>
        <xdr:cNvSpPr/>
      </xdr:nvSpPr>
      <xdr:spPr>
        <a:xfrm>
          <a:off x="18605500" y="7004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41</xdr:row>
      <xdr:rowOff>26344</xdr:rowOff>
    </xdr:from>
    <xdr:to>
      <xdr:col>102</xdr:col>
      <xdr:colOff>114300</xdr:colOff>
      <xdr:row>41</xdr:row>
      <xdr:rowOff>90849</xdr:rowOff>
    </xdr:to>
    <xdr:cxnSp macro="">
      <xdr:nvCxnSpPr>
        <xdr:cNvPr id="502" name="直線コネクタ 501">
          <a:extLst>
            <a:ext uri="{FF2B5EF4-FFF2-40B4-BE49-F238E27FC236}">
              <a16:creationId xmlns:a16="http://schemas.microsoft.com/office/drawing/2014/main" id="{19326407-D421-4989-8E67-7B6FB794DBCA}"/>
            </a:ext>
          </a:extLst>
        </xdr:cNvPr>
        <xdr:cNvCxnSpPr/>
      </xdr:nvCxnSpPr>
      <xdr:spPr>
        <a:xfrm>
          <a:off x="18656300" y="7055794"/>
          <a:ext cx="889000" cy="64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37</xdr:row>
      <xdr:rowOff>149893</xdr:rowOff>
    </xdr:from>
    <xdr:ext cx="599010" cy="259045"/>
    <xdr:sp macro="" textlink="">
      <xdr:nvSpPr>
        <xdr:cNvPr id="503" name="n_1aveValue【一般廃棄物処理施設】&#10;一人当たり有形固定資産（償却資産）額">
          <a:extLst>
            <a:ext uri="{FF2B5EF4-FFF2-40B4-BE49-F238E27FC236}">
              <a16:creationId xmlns:a16="http://schemas.microsoft.com/office/drawing/2014/main" id="{135F980D-DEFB-4106-B431-8515676091F9}"/>
            </a:ext>
          </a:extLst>
        </xdr:cNvPr>
        <xdr:cNvSpPr txBox="1"/>
      </xdr:nvSpPr>
      <xdr:spPr>
        <a:xfrm>
          <a:off x="21011095" y="6493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38</xdr:row>
      <xdr:rowOff>9287</xdr:rowOff>
    </xdr:from>
    <xdr:ext cx="599010" cy="259045"/>
    <xdr:sp macro="" textlink="">
      <xdr:nvSpPr>
        <xdr:cNvPr id="504" name="n_2aveValue【一般廃棄物処理施設】&#10;一人当たり有形固定資産（償却資産）額">
          <a:extLst>
            <a:ext uri="{FF2B5EF4-FFF2-40B4-BE49-F238E27FC236}">
              <a16:creationId xmlns:a16="http://schemas.microsoft.com/office/drawing/2014/main" id="{031FC7BB-7C3C-4591-8E73-926BEA683A17}"/>
            </a:ext>
          </a:extLst>
        </xdr:cNvPr>
        <xdr:cNvSpPr txBox="1"/>
      </xdr:nvSpPr>
      <xdr:spPr>
        <a:xfrm>
          <a:off x="20134795" y="65243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38</xdr:row>
      <xdr:rowOff>64980</xdr:rowOff>
    </xdr:from>
    <xdr:ext cx="599010" cy="259045"/>
    <xdr:sp macro="" textlink="">
      <xdr:nvSpPr>
        <xdr:cNvPr id="505" name="n_3aveValue【一般廃棄物処理施設】&#10;一人当たり有形固定資産（償却資産）額">
          <a:extLst>
            <a:ext uri="{FF2B5EF4-FFF2-40B4-BE49-F238E27FC236}">
              <a16:creationId xmlns:a16="http://schemas.microsoft.com/office/drawing/2014/main" id="{7D414754-43CB-4479-8A5F-1F2518B127DC}"/>
            </a:ext>
          </a:extLst>
        </xdr:cNvPr>
        <xdr:cNvSpPr txBox="1"/>
      </xdr:nvSpPr>
      <xdr:spPr>
        <a:xfrm>
          <a:off x="19245795" y="6580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38</xdr:row>
      <xdr:rowOff>101080</xdr:rowOff>
    </xdr:from>
    <xdr:ext cx="599010" cy="259045"/>
    <xdr:sp macro="" textlink="">
      <xdr:nvSpPr>
        <xdr:cNvPr id="506" name="n_4aveValue【一般廃棄物処理施設】&#10;一人当たり有形固定資産（償却資産）額">
          <a:extLst>
            <a:ext uri="{FF2B5EF4-FFF2-40B4-BE49-F238E27FC236}">
              <a16:creationId xmlns:a16="http://schemas.microsoft.com/office/drawing/2014/main" id="{64377939-4D64-43B1-9821-EE63300F00EC}"/>
            </a:ext>
          </a:extLst>
        </xdr:cNvPr>
        <xdr:cNvSpPr txBox="1"/>
      </xdr:nvSpPr>
      <xdr:spPr>
        <a:xfrm>
          <a:off x="18356795" y="6616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41</xdr:row>
      <xdr:rowOff>122027</xdr:rowOff>
    </xdr:from>
    <xdr:ext cx="534377" cy="259045"/>
    <xdr:sp macro="" textlink="">
      <xdr:nvSpPr>
        <xdr:cNvPr id="507" name="n_1mainValue【一般廃棄物処理施設】&#10;一人当たり有形固定資産（償却資産）額">
          <a:extLst>
            <a:ext uri="{FF2B5EF4-FFF2-40B4-BE49-F238E27FC236}">
              <a16:creationId xmlns:a16="http://schemas.microsoft.com/office/drawing/2014/main" id="{AFAD19AA-46BC-4A38-964B-B82C87274742}"/>
            </a:ext>
          </a:extLst>
        </xdr:cNvPr>
        <xdr:cNvSpPr txBox="1"/>
      </xdr:nvSpPr>
      <xdr:spPr>
        <a:xfrm>
          <a:off x="21043411" y="71514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41</xdr:row>
      <xdr:rowOff>128614</xdr:rowOff>
    </xdr:from>
    <xdr:ext cx="534377" cy="259045"/>
    <xdr:sp macro="" textlink="">
      <xdr:nvSpPr>
        <xdr:cNvPr id="508" name="n_2mainValue【一般廃棄物処理施設】&#10;一人当たり有形固定資産（償却資産）額">
          <a:extLst>
            <a:ext uri="{FF2B5EF4-FFF2-40B4-BE49-F238E27FC236}">
              <a16:creationId xmlns:a16="http://schemas.microsoft.com/office/drawing/2014/main" id="{93F03312-076C-4E77-B528-08EA33CA59F3}"/>
            </a:ext>
          </a:extLst>
        </xdr:cNvPr>
        <xdr:cNvSpPr txBox="1"/>
      </xdr:nvSpPr>
      <xdr:spPr>
        <a:xfrm>
          <a:off x="20167111" y="71580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41</xdr:row>
      <xdr:rowOff>132776</xdr:rowOff>
    </xdr:from>
    <xdr:ext cx="534377" cy="259045"/>
    <xdr:sp macro="" textlink="">
      <xdr:nvSpPr>
        <xdr:cNvPr id="509" name="n_3mainValue【一般廃棄物処理施設】&#10;一人当たり有形固定資産（償却資産）額">
          <a:extLst>
            <a:ext uri="{FF2B5EF4-FFF2-40B4-BE49-F238E27FC236}">
              <a16:creationId xmlns:a16="http://schemas.microsoft.com/office/drawing/2014/main" id="{F0B6D69C-54A3-4664-9AD4-1DFCF6DC7F6D}"/>
            </a:ext>
          </a:extLst>
        </xdr:cNvPr>
        <xdr:cNvSpPr txBox="1"/>
      </xdr:nvSpPr>
      <xdr:spPr>
        <a:xfrm>
          <a:off x="19278111" y="7162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41</xdr:row>
      <xdr:rowOff>68271</xdr:rowOff>
    </xdr:from>
    <xdr:ext cx="534377" cy="259045"/>
    <xdr:sp macro="" textlink="">
      <xdr:nvSpPr>
        <xdr:cNvPr id="510" name="n_4mainValue【一般廃棄物処理施設】&#10;一人当たり有形固定資産（償却資産）額">
          <a:extLst>
            <a:ext uri="{FF2B5EF4-FFF2-40B4-BE49-F238E27FC236}">
              <a16:creationId xmlns:a16="http://schemas.microsoft.com/office/drawing/2014/main" id="{BD487C76-3B79-4CFE-BBD5-4357F3F41E1C}"/>
            </a:ext>
          </a:extLst>
        </xdr:cNvPr>
        <xdr:cNvSpPr txBox="1"/>
      </xdr:nvSpPr>
      <xdr:spPr>
        <a:xfrm>
          <a:off x="18389111" y="70977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1" name="正方形/長方形 510">
          <a:extLst>
            <a:ext uri="{FF2B5EF4-FFF2-40B4-BE49-F238E27FC236}">
              <a16:creationId xmlns:a16="http://schemas.microsoft.com/office/drawing/2014/main" id="{0662789C-E5EC-48A4-8B84-7147A214A888}"/>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2" name="正方形/長方形 511">
          <a:extLst>
            <a:ext uri="{FF2B5EF4-FFF2-40B4-BE49-F238E27FC236}">
              <a16:creationId xmlns:a16="http://schemas.microsoft.com/office/drawing/2014/main" id="{3651B913-3F93-4C54-A4E2-401F9EC26032}"/>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3" name="正方形/長方形 512">
          <a:extLst>
            <a:ext uri="{FF2B5EF4-FFF2-40B4-BE49-F238E27FC236}">
              <a16:creationId xmlns:a16="http://schemas.microsoft.com/office/drawing/2014/main" id="{00CD9D8F-C96D-494A-92BA-1A54E61A08DF}"/>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4" name="正方形/長方形 513">
          <a:extLst>
            <a:ext uri="{FF2B5EF4-FFF2-40B4-BE49-F238E27FC236}">
              <a16:creationId xmlns:a16="http://schemas.microsoft.com/office/drawing/2014/main" id="{11B9C3AC-FDBB-4CD5-93D6-CBBC4C783FD8}"/>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5" name="正方形/長方形 514">
          <a:extLst>
            <a:ext uri="{FF2B5EF4-FFF2-40B4-BE49-F238E27FC236}">
              <a16:creationId xmlns:a16="http://schemas.microsoft.com/office/drawing/2014/main" id="{1F12CC51-59F2-4D44-99DC-7809CEC54AAF}"/>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6" name="正方形/長方形 515">
          <a:extLst>
            <a:ext uri="{FF2B5EF4-FFF2-40B4-BE49-F238E27FC236}">
              <a16:creationId xmlns:a16="http://schemas.microsoft.com/office/drawing/2014/main" id="{FA80A476-2F1D-4D2C-83ED-20C8EAAAE515}"/>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7" name="正方形/長方形 516">
          <a:extLst>
            <a:ext uri="{FF2B5EF4-FFF2-40B4-BE49-F238E27FC236}">
              <a16:creationId xmlns:a16="http://schemas.microsoft.com/office/drawing/2014/main" id="{F76D0A75-682F-4E3F-957C-1DEC8C1E91DA}"/>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8" name="正方形/長方形 517">
          <a:extLst>
            <a:ext uri="{FF2B5EF4-FFF2-40B4-BE49-F238E27FC236}">
              <a16:creationId xmlns:a16="http://schemas.microsoft.com/office/drawing/2014/main" id="{7E9105CE-B117-4020-9D59-54E56A140161}"/>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9" name="テキスト ボックス 518">
          <a:extLst>
            <a:ext uri="{FF2B5EF4-FFF2-40B4-BE49-F238E27FC236}">
              <a16:creationId xmlns:a16="http://schemas.microsoft.com/office/drawing/2014/main" id="{FE432E6A-AC28-481D-8CC7-23E4562C4341}"/>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0" name="直線コネクタ 519">
          <a:extLst>
            <a:ext uri="{FF2B5EF4-FFF2-40B4-BE49-F238E27FC236}">
              <a16:creationId xmlns:a16="http://schemas.microsoft.com/office/drawing/2014/main" id="{0EC4037D-B855-4DB6-BB0C-C0217B141A60}"/>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1" name="テキスト ボックス 520">
          <a:extLst>
            <a:ext uri="{FF2B5EF4-FFF2-40B4-BE49-F238E27FC236}">
              <a16:creationId xmlns:a16="http://schemas.microsoft.com/office/drawing/2014/main" id="{5F76FA8D-8AFC-43B0-A9C6-075500A2D51F}"/>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22" name="直線コネクタ 521">
          <a:extLst>
            <a:ext uri="{FF2B5EF4-FFF2-40B4-BE49-F238E27FC236}">
              <a16:creationId xmlns:a16="http://schemas.microsoft.com/office/drawing/2014/main" id="{C6E25951-91D2-4C66-A951-AF180D6B0CA1}"/>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23" name="テキスト ボックス 522">
          <a:extLst>
            <a:ext uri="{FF2B5EF4-FFF2-40B4-BE49-F238E27FC236}">
              <a16:creationId xmlns:a16="http://schemas.microsoft.com/office/drawing/2014/main" id="{4D7F9768-9202-45FA-8F82-FDB4F7F729B5}"/>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24" name="直線コネクタ 523">
          <a:extLst>
            <a:ext uri="{FF2B5EF4-FFF2-40B4-BE49-F238E27FC236}">
              <a16:creationId xmlns:a16="http://schemas.microsoft.com/office/drawing/2014/main" id="{8562C9E7-CD99-4102-B421-25CF1FFB8A06}"/>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25" name="テキスト ボックス 524">
          <a:extLst>
            <a:ext uri="{FF2B5EF4-FFF2-40B4-BE49-F238E27FC236}">
              <a16:creationId xmlns:a16="http://schemas.microsoft.com/office/drawing/2014/main" id="{E4FD2DBC-77B3-47B8-8849-861002421F9C}"/>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6" name="直線コネクタ 525">
          <a:extLst>
            <a:ext uri="{FF2B5EF4-FFF2-40B4-BE49-F238E27FC236}">
              <a16:creationId xmlns:a16="http://schemas.microsoft.com/office/drawing/2014/main" id="{95A1AC76-52AB-4868-BD6E-E63017D45568}"/>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7" name="テキスト ボックス 526">
          <a:extLst>
            <a:ext uri="{FF2B5EF4-FFF2-40B4-BE49-F238E27FC236}">
              <a16:creationId xmlns:a16="http://schemas.microsoft.com/office/drawing/2014/main" id="{8F588017-FDCD-4576-B012-7B5CEAEA3CDD}"/>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28" name="直線コネクタ 527">
          <a:extLst>
            <a:ext uri="{FF2B5EF4-FFF2-40B4-BE49-F238E27FC236}">
              <a16:creationId xmlns:a16="http://schemas.microsoft.com/office/drawing/2014/main" id="{D9E297C9-0AA7-44C0-BC35-0CB7CB17A738}"/>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29" name="テキスト ボックス 528">
          <a:extLst>
            <a:ext uri="{FF2B5EF4-FFF2-40B4-BE49-F238E27FC236}">
              <a16:creationId xmlns:a16="http://schemas.microsoft.com/office/drawing/2014/main" id="{FE47BD18-D73B-4081-9270-D0F617A42519}"/>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30" name="直線コネクタ 529">
          <a:extLst>
            <a:ext uri="{FF2B5EF4-FFF2-40B4-BE49-F238E27FC236}">
              <a16:creationId xmlns:a16="http://schemas.microsoft.com/office/drawing/2014/main" id="{C248201E-D690-4DA4-B512-EBB659E4283E}"/>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31" name="テキスト ボックス 530">
          <a:extLst>
            <a:ext uri="{FF2B5EF4-FFF2-40B4-BE49-F238E27FC236}">
              <a16:creationId xmlns:a16="http://schemas.microsoft.com/office/drawing/2014/main" id="{16A143CD-56C4-4950-A74C-6D9A67A4BE4E}"/>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2" name="直線コネクタ 531">
          <a:extLst>
            <a:ext uri="{FF2B5EF4-FFF2-40B4-BE49-F238E27FC236}">
              <a16:creationId xmlns:a16="http://schemas.microsoft.com/office/drawing/2014/main" id="{75AE3027-039F-4A64-BEDD-B3E66C886A22}"/>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33" name="テキスト ボックス 532">
          <a:extLst>
            <a:ext uri="{FF2B5EF4-FFF2-40B4-BE49-F238E27FC236}">
              <a16:creationId xmlns:a16="http://schemas.microsoft.com/office/drawing/2014/main" id="{F8DF1C71-03D7-4307-928E-DE7DA64B0E0E}"/>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4" name="【保健センター・保健所】&#10;有形固定資産減価償却率グラフ枠">
          <a:extLst>
            <a:ext uri="{FF2B5EF4-FFF2-40B4-BE49-F238E27FC236}">
              <a16:creationId xmlns:a16="http://schemas.microsoft.com/office/drawing/2014/main" id="{91895C8E-EA96-45CC-B893-8E6A8D3DF100}"/>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80010</xdr:rowOff>
    </xdr:from>
    <xdr:to>
      <xdr:col>85</xdr:col>
      <xdr:colOff>126364</xdr:colOff>
      <xdr:row>64</xdr:row>
      <xdr:rowOff>76200</xdr:rowOff>
    </xdr:to>
    <xdr:cxnSp macro="">
      <xdr:nvCxnSpPr>
        <xdr:cNvPr id="535" name="直線コネクタ 534">
          <a:extLst>
            <a:ext uri="{FF2B5EF4-FFF2-40B4-BE49-F238E27FC236}">
              <a16:creationId xmlns:a16="http://schemas.microsoft.com/office/drawing/2014/main" id="{AC6E181B-3702-4FCF-9401-4E4687DB41E0}"/>
            </a:ext>
          </a:extLst>
        </xdr:cNvPr>
        <xdr:cNvCxnSpPr/>
      </xdr:nvCxnSpPr>
      <xdr:spPr>
        <a:xfrm flipV="1">
          <a:off x="16318864" y="9681210"/>
          <a:ext cx="0" cy="13677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80027</xdr:rowOff>
    </xdr:from>
    <xdr:ext cx="469744" cy="259045"/>
    <xdr:sp macro="" textlink="">
      <xdr:nvSpPr>
        <xdr:cNvPr id="536" name="【保健センター・保健所】&#10;有形固定資産減価償却率最小値テキスト">
          <a:extLst>
            <a:ext uri="{FF2B5EF4-FFF2-40B4-BE49-F238E27FC236}">
              <a16:creationId xmlns:a16="http://schemas.microsoft.com/office/drawing/2014/main" id="{2905424B-176F-4F77-845E-908A7B61EA20}"/>
            </a:ext>
          </a:extLst>
        </xdr:cNvPr>
        <xdr:cNvSpPr txBox="1"/>
      </xdr:nvSpPr>
      <xdr:spPr>
        <a:xfrm>
          <a:off x="16357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76200</xdr:rowOff>
    </xdr:from>
    <xdr:to>
      <xdr:col>86</xdr:col>
      <xdr:colOff>25400</xdr:colOff>
      <xdr:row>64</xdr:row>
      <xdr:rowOff>76200</xdr:rowOff>
    </xdr:to>
    <xdr:cxnSp macro="">
      <xdr:nvCxnSpPr>
        <xdr:cNvPr id="537" name="直線コネクタ 536">
          <a:extLst>
            <a:ext uri="{FF2B5EF4-FFF2-40B4-BE49-F238E27FC236}">
              <a16:creationId xmlns:a16="http://schemas.microsoft.com/office/drawing/2014/main" id="{1CC58591-C833-4753-8506-DDDC875DB7AB}"/>
            </a:ext>
          </a:extLst>
        </xdr:cNvPr>
        <xdr:cNvCxnSpPr/>
      </xdr:nvCxnSpPr>
      <xdr:spPr>
        <a:xfrm>
          <a:off x="16230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26687</xdr:rowOff>
    </xdr:from>
    <xdr:ext cx="405111" cy="259045"/>
    <xdr:sp macro="" textlink="">
      <xdr:nvSpPr>
        <xdr:cNvPr id="538" name="【保健センター・保健所】&#10;有形固定資産減価償却率最大値テキスト">
          <a:extLst>
            <a:ext uri="{FF2B5EF4-FFF2-40B4-BE49-F238E27FC236}">
              <a16:creationId xmlns:a16="http://schemas.microsoft.com/office/drawing/2014/main" id="{FF466FD7-FF8B-4295-A926-639A2FF472EA}"/>
            </a:ext>
          </a:extLst>
        </xdr:cNvPr>
        <xdr:cNvSpPr txBox="1"/>
      </xdr:nvSpPr>
      <xdr:spPr>
        <a:xfrm>
          <a:off x="16357600" y="9456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80010</xdr:rowOff>
    </xdr:from>
    <xdr:to>
      <xdr:col>86</xdr:col>
      <xdr:colOff>25400</xdr:colOff>
      <xdr:row>56</xdr:row>
      <xdr:rowOff>80010</xdr:rowOff>
    </xdr:to>
    <xdr:cxnSp macro="">
      <xdr:nvCxnSpPr>
        <xdr:cNvPr id="539" name="直線コネクタ 538">
          <a:extLst>
            <a:ext uri="{FF2B5EF4-FFF2-40B4-BE49-F238E27FC236}">
              <a16:creationId xmlns:a16="http://schemas.microsoft.com/office/drawing/2014/main" id="{6DD808BA-77E4-4D3E-B453-CBC09EB3E779}"/>
            </a:ext>
          </a:extLst>
        </xdr:cNvPr>
        <xdr:cNvCxnSpPr/>
      </xdr:nvCxnSpPr>
      <xdr:spPr>
        <a:xfrm>
          <a:off x="16230600" y="96812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84472</xdr:rowOff>
    </xdr:from>
    <xdr:ext cx="405111" cy="259045"/>
    <xdr:sp macro="" textlink="">
      <xdr:nvSpPr>
        <xdr:cNvPr id="540" name="【保健センター・保健所】&#10;有形固定資産減価償却率平均値テキスト">
          <a:extLst>
            <a:ext uri="{FF2B5EF4-FFF2-40B4-BE49-F238E27FC236}">
              <a16:creationId xmlns:a16="http://schemas.microsoft.com/office/drawing/2014/main" id="{D9B9F652-DD28-4D7F-8580-C0836A80E7D8}"/>
            </a:ext>
          </a:extLst>
        </xdr:cNvPr>
        <xdr:cNvSpPr txBox="1"/>
      </xdr:nvSpPr>
      <xdr:spPr>
        <a:xfrm>
          <a:off x="16357600" y="100285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61595</xdr:rowOff>
    </xdr:from>
    <xdr:to>
      <xdr:col>85</xdr:col>
      <xdr:colOff>177800</xdr:colOff>
      <xdr:row>59</xdr:row>
      <xdr:rowOff>163195</xdr:rowOff>
    </xdr:to>
    <xdr:sp macro="" textlink="">
      <xdr:nvSpPr>
        <xdr:cNvPr id="541" name="フローチャート: 判断 540">
          <a:extLst>
            <a:ext uri="{FF2B5EF4-FFF2-40B4-BE49-F238E27FC236}">
              <a16:creationId xmlns:a16="http://schemas.microsoft.com/office/drawing/2014/main" id="{578C56F4-0337-4FC6-B29D-027B65A6AFAB}"/>
            </a:ext>
          </a:extLst>
        </xdr:cNvPr>
        <xdr:cNvSpPr/>
      </xdr:nvSpPr>
      <xdr:spPr>
        <a:xfrm>
          <a:off x="16268700" y="1017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23495</xdr:rowOff>
    </xdr:from>
    <xdr:to>
      <xdr:col>81</xdr:col>
      <xdr:colOff>101600</xdr:colOff>
      <xdr:row>59</xdr:row>
      <xdr:rowOff>125095</xdr:rowOff>
    </xdr:to>
    <xdr:sp macro="" textlink="">
      <xdr:nvSpPr>
        <xdr:cNvPr id="542" name="フローチャート: 判断 541">
          <a:extLst>
            <a:ext uri="{FF2B5EF4-FFF2-40B4-BE49-F238E27FC236}">
              <a16:creationId xmlns:a16="http://schemas.microsoft.com/office/drawing/2014/main" id="{E2C8DD07-4220-4FBB-B757-7C783A224504}"/>
            </a:ext>
          </a:extLst>
        </xdr:cNvPr>
        <xdr:cNvSpPr/>
      </xdr:nvSpPr>
      <xdr:spPr>
        <a:xfrm>
          <a:off x="15430500" y="10139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160655</xdr:rowOff>
    </xdr:from>
    <xdr:to>
      <xdr:col>76</xdr:col>
      <xdr:colOff>165100</xdr:colOff>
      <xdr:row>59</xdr:row>
      <xdr:rowOff>90805</xdr:rowOff>
    </xdr:to>
    <xdr:sp macro="" textlink="">
      <xdr:nvSpPr>
        <xdr:cNvPr id="543" name="フローチャート: 判断 542">
          <a:extLst>
            <a:ext uri="{FF2B5EF4-FFF2-40B4-BE49-F238E27FC236}">
              <a16:creationId xmlns:a16="http://schemas.microsoft.com/office/drawing/2014/main" id="{AD3EF539-635F-4FA4-8B7F-26AEB3E0EAD3}"/>
            </a:ext>
          </a:extLst>
        </xdr:cNvPr>
        <xdr:cNvSpPr/>
      </xdr:nvSpPr>
      <xdr:spPr>
        <a:xfrm>
          <a:off x="14541500" y="10104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122555</xdr:rowOff>
    </xdr:from>
    <xdr:to>
      <xdr:col>72</xdr:col>
      <xdr:colOff>38100</xdr:colOff>
      <xdr:row>59</xdr:row>
      <xdr:rowOff>52705</xdr:rowOff>
    </xdr:to>
    <xdr:sp macro="" textlink="">
      <xdr:nvSpPr>
        <xdr:cNvPr id="544" name="フローチャート: 判断 543">
          <a:extLst>
            <a:ext uri="{FF2B5EF4-FFF2-40B4-BE49-F238E27FC236}">
              <a16:creationId xmlns:a16="http://schemas.microsoft.com/office/drawing/2014/main" id="{0A790F45-A698-4DBB-9F52-D3056C274CF6}"/>
            </a:ext>
          </a:extLst>
        </xdr:cNvPr>
        <xdr:cNvSpPr/>
      </xdr:nvSpPr>
      <xdr:spPr>
        <a:xfrm>
          <a:off x="13652500" y="1006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122555</xdr:rowOff>
    </xdr:from>
    <xdr:to>
      <xdr:col>67</xdr:col>
      <xdr:colOff>101600</xdr:colOff>
      <xdr:row>59</xdr:row>
      <xdr:rowOff>52705</xdr:rowOff>
    </xdr:to>
    <xdr:sp macro="" textlink="">
      <xdr:nvSpPr>
        <xdr:cNvPr id="545" name="フローチャート: 判断 544">
          <a:extLst>
            <a:ext uri="{FF2B5EF4-FFF2-40B4-BE49-F238E27FC236}">
              <a16:creationId xmlns:a16="http://schemas.microsoft.com/office/drawing/2014/main" id="{99186FC5-91E3-43F3-B852-9CF8BF6B1AA6}"/>
            </a:ext>
          </a:extLst>
        </xdr:cNvPr>
        <xdr:cNvSpPr/>
      </xdr:nvSpPr>
      <xdr:spPr>
        <a:xfrm>
          <a:off x="12763500" y="1006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id="{92946ED4-EB35-467E-A759-1078ADF0AB54}"/>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5376B6A0-3175-4675-9D09-153526C380ED}"/>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B5E6C1BC-E4A4-4933-95A7-43EFB6649A97}"/>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9B3A78B1-D57C-4130-A022-51116F77D3AD}"/>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0" name="テキスト ボックス 549">
          <a:extLst>
            <a:ext uri="{FF2B5EF4-FFF2-40B4-BE49-F238E27FC236}">
              <a16:creationId xmlns:a16="http://schemas.microsoft.com/office/drawing/2014/main" id="{3A4A349B-6B8B-43C6-84A4-C6F2B78DB3F4}"/>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92075</xdr:rowOff>
    </xdr:from>
    <xdr:to>
      <xdr:col>85</xdr:col>
      <xdr:colOff>177800</xdr:colOff>
      <xdr:row>62</xdr:row>
      <xdr:rowOff>22225</xdr:rowOff>
    </xdr:to>
    <xdr:sp macro="" textlink="">
      <xdr:nvSpPr>
        <xdr:cNvPr id="551" name="楕円 550">
          <a:extLst>
            <a:ext uri="{FF2B5EF4-FFF2-40B4-BE49-F238E27FC236}">
              <a16:creationId xmlns:a16="http://schemas.microsoft.com/office/drawing/2014/main" id="{DB26D5FD-242B-4C03-BD33-F0A706D4DFBF}"/>
            </a:ext>
          </a:extLst>
        </xdr:cNvPr>
        <xdr:cNvSpPr/>
      </xdr:nvSpPr>
      <xdr:spPr>
        <a:xfrm>
          <a:off x="16268700" y="10550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70502</xdr:rowOff>
    </xdr:from>
    <xdr:ext cx="405111" cy="259045"/>
    <xdr:sp macro="" textlink="">
      <xdr:nvSpPr>
        <xdr:cNvPr id="552" name="【保健センター・保健所】&#10;有形固定資産減価償却率該当値テキスト">
          <a:extLst>
            <a:ext uri="{FF2B5EF4-FFF2-40B4-BE49-F238E27FC236}">
              <a16:creationId xmlns:a16="http://schemas.microsoft.com/office/drawing/2014/main" id="{01C253D2-C3CF-449E-8EF7-4013E1C6EBE1}"/>
            </a:ext>
          </a:extLst>
        </xdr:cNvPr>
        <xdr:cNvSpPr txBox="1"/>
      </xdr:nvSpPr>
      <xdr:spPr>
        <a:xfrm>
          <a:off x="16357600" y="105289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78740</xdr:rowOff>
    </xdr:from>
    <xdr:to>
      <xdr:col>81</xdr:col>
      <xdr:colOff>101600</xdr:colOff>
      <xdr:row>62</xdr:row>
      <xdr:rowOff>8890</xdr:rowOff>
    </xdr:to>
    <xdr:sp macro="" textlink="">
      <xdr:nvSpPr>
        <xdr:cNvPr id="553" name="楕円 552">
          <a:extLst>
            <a:ext uri="{FF2B5EF4-FFF2-40B4-BE49-F238E27FC236}">
              <a16:creationId xmlns:a16="http://schemas.microsoft.com/office/drawing/2014/main" id="{E87C5E05-175E-46A4-971B-8AABDC224D88}"/>
            </a:ext>
          </a:extLst>
        </xdr:cNvPr>
        <xdr:cNvSpPr/>
      </xdr:nvSpPr>
      <xdr:spPr>
        <a:xfrm>
          <a:off x="15430500" y="10537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129540</xdr:rowOff>
    </xdr:from>
    <xdr:to>
      <xdr:col>85</xdr:col>
      <xdr:colOff>127000</xdr:colOff>
      <xdr:row>61</xdr:row>
      <xdr:rowOff>142875</xdr:rowOff>
    </xdr:to>
    <xdr:cxnSp macro="">
      <xdr:nvCxnSpPr>
        <xdr:cNvPr id="554" name="直線コネクタ 553">
          <a:extLst>
            <a:ext uri="{FF2B5EF4-FFF2-40B4-BE49-F238E27FC236}">
              <a16:creationId xmlns:a16="http://schemas.microsoft.com/office/drawing/2014/main" id="{4989C600-D017-4605-9317-7EC0ECE350B9}"/>
            </a:ext>
          </a:extLst>
        </xdr:cNvPr>
        <xdr:cNvCxnSpPr/>
      </xdr:nvCxnSpPr>
      <xdr:spPr>
        <a:xfrm>
          <a:off x="15481300" y="10587990"/>
          <a:ext cx="838200" cy="13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67310</xdr:rowOff>
    </xdr:from>
    <xdr:to>
      <xdr:col>76</xdr:col>
      <xdr:colOff>165100</xdr:colOff>
      <xdr:row>61</xdr:row>
      <xdr:rowOff>168910</xdr:rowOff>
    </xdr:to>
    <xdr:sp macro="" textlink="">
      <xdr:nvSpPr>
        <xdr:cNvPr id="555" name="楕円 554">
          <a:extLst>
            <a:ext uri="{FF2B5EF4-FFF2-40B4-BE49-F238E27FC236}">
              <a16:creationId xmlns:a16="http://schemas.microsoft.com/office/drawing/2014/main" id="{8E53C01F-C537-4D5D-98DE-BB8019EBCE17}"/>
            </a:ext>
          </a:extLst>
        </xdr:cNvPr>
        <xdr:cNvSpPr/>
      </xdr:nvSpPr>
      <xdr:spPr>
        <a:xfrm>
          <a:off x="14541500" y="10525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118110</xdr:rowOff>
    </xdr:from>
    <xdr:to>
      <xdr:col>81</xdr:col>
      <xdr:colOff>50800</xdr:colOff>
      <xdr:row>61</xdr:row>
      <xdr:rowOff>129540</xdr:rowOff>
    </xdr:to>
    <xdr:cxnSp macro="">
      <xdr:nvCxnSpPr>
        <xdr:cNvPr id="556" name="直線コネクタ 555">
          <a:extLst>
            <a:ext uri="{FF2B5EF4-FFF2-40B4-BE49-F238E27FC236}">
              <a16:creationId xmlns:a16="http://schemas.microsoft.com/office/drawing/2014/main" id="{891446F3-0B15-4D63-B36B-9A131659500B}"/>
            </a:ext>
          </a:extLst>
        </xdr:cNvPr>
        <xdr:cNvCxnSpPr/>
      </xdr:nvCxnSpPr>
      <xdr:spPr>
        <a:xfrm>
          <a:off x="14592300" y="1057656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27305</xdr:rowOff>
    </xdr:from>
    <xdr:to>
      <xdr:col>72</xdr:col>
      <xdr:colOff>38100</xdr:colOff>
      <xdr:row>61</xdr:row>
      <xdr:rowOff>128905</xdr:rowOff>
    </xdr:to>
    <xdr:sp macro="" textlink="">
      <xdr:nvSpPr>
        <xdr:cNvPr id="557" name="楕円 556">
          <a:extLst>
            <a:ext uri="{FF2B5EF4-FFF2-40B4-BE49-F238E27FC236}">
              <a16:creationId xmlns:a16="http://schemas.microsoft.com/office/drawing/2014/main" id="{5B4ED416-BC55-43AC-91F9-F5D10D26DFBC}"/>
            </a:ext>
          </a:extLst>
        </xdr:cNvPr>
        <xdr:cNvSpPr/>
      </xdr:nvSpPr>
      <xdr:spPr>
        <a:xfrm>
          <a:off x="13652500" y="10485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78105</xdr:rowOff>
    </xdr:from>
    <xdr:to>
      <xdr:col>76</xdr:col>
      <xdr:colOff>114300</xdr:colOff>
      <xdr:row>61</xdr:row>
      <xdr:rowOff>118110</xdr:rowOff>
    </xdr:to>
    <xdr:cxnSp macro="">
      <xdr:nvCxnSpPr>
        <xdr:cNvPr id="558" name="直線コネクタ 557">
          <a:extLst>
            <a:ext uri="{FF2B5EF4-FFF2-40B4-BE49-F238E27FC236}">
              <a16:creationId xmlns:a16="http://schemas.microsoft.com/office/drawing/2014/main" id="{37C3242C-0BB9-4DEB-9132-508230D25653}"/>
            </a:ext>
          </a:extLst>
        </xdr:cNvPr>
        <xdr:cNvCxnSpPr/>
      </xdr:nvCxnSpPr>
      <xdr:spPr>
        <a:xfrm>
          <a:off x="13703300" y="10536555"/>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162560</xdr:rowOff>
    </xdr:from>
    <xdr:to>
      <xdr:col>67</xdr:col>
      <xdr:colOff>101600</xdr:colOff>
      <xdr:row>61</xdr:row>
      <xdr:rowOff>92710</xdr:rowOff>
    </xdr:to>
    <xdr:sp macro="" textlink="">
      <xdr:nvSpPr>
        <xdr:cNvPr id="559" name="楕円 558">
          <a:extLst>
            <a:ext uri="{FF2B5EF4-FFF2-40B4-BE49-F238E27FC236}">
              <a16:creationId xmlns:a16="http://schemas.microsoft.com/office/drawing/2014/main" id="{8072F5EE-198C-441F-8FAA-3E8E380F5C2A}"/>
            </a:ext>
          </a:extLst>
        </xdr:cNvPr>
        <xdr:cNvSpPr/>
      </xdr:nvSpPr>
      <xdr:spPr>
        <a:xfrm>
          <a:off x="12763500" y="10449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41910</xdr:rowOff>
    </xdr:from>
    <xdr:to>
      <xdr:col>71</xdr:col>
      <xdr:colOff>177800</xdr:colOff>
      <xdr:row>61</xdr:row>
      <xdr:rowOff>78105</xdr:rowOff>
    </xdr:to>
    <xdr:cxnSp macro="">
      <xdr:nvCxnSpPr>
        <xdr:cNvPr id="560" name="直線コネクタ 559">
          <a:extLst>
            <a:ext uri="{FF2B5EF4-FFF2-40B4-BE49-F238E27FC236}">
              <a16:creationId xmlns:a16="http://schemas.microsoft.com/office/drawing/2014/main" id="{CEB37E9A-5F35-412D-BA00-59E8E72C13C5}"/>
            </a:ext>
          </a:extLst>
        </xdr:cNvPr>
        <xdr:cNvCxnSpPr/>
      </xdr:nvCxnSpPr>
      <xdr:spPr>
        <a:xfrm>
          <a:off x="12814300" y="10500360"/>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141622</xdr:rowOff>
    </xdr:from>
    <xdr:ext cx="405111" cy="259045"/>
    <xdr:sp macro="" textlink="">
      <xdr:nvSpPr>
        <xdr:cNvPr id="561" name="n_1aveValue【保健センター・保健所】&#10;有形固定資産減価償却率">
          <a:extLst>
            <a:ext uri="{FF2B5EF4-FFF2-40B4-BE49-F238E27FC236}">
              <a16:creationId xmlns:a16="http://schemas.microsoft.com/office/drawing/2014/main" id="{69C74929-9488-43B2-B3D7-BB21EE13AB46}"/>
            </a:ext>
          </a:extLst>
        </xdr:cNvPr>
        <xdr:cNvSpPr txBox="1"/>
      </xdr:nvSpPr>
      <xdr:spPr>
        <a:xfrm>
          <a:off x="15266044" y="9914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107332</xdr:rowOff>
    </xdr:from>
    <xdr:ext cx="405111" cy="259045"/>
    <xdr:sp macro="" textlink="">
      <xdr:nvSpPr>
        <xdr:cNvPr id="562" name="n_2aveValue【保健センター・保健所】&#10;有形固定資産減価償却率">
          <a:extLst>
            <a:ext uri="{FF2B5EF4-FFF2-40B4-BE49-F238E27FC236}">
              <a16:creationId xmlns:a16="http://schemas.microsoft.com/office/drawing/2014/main" id="{77B2FB7D-87EB-4005-87D8-3FD135B2CC04}"/>
            </a:ext>
          </a:extLst>
        </xdr:cNvPr>
        <xdr:cNvSpPr txBox="1"/>
      </xdr:nvSpPr>
      <xdr:spPr>
        <a:xfrm>
          <a:off x="14389744" y="9879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69232</xdr:rowOff>
    </xdr:from>
    <xdr:ext cx="405111" cy="259045"/>
    <xdr:sp macro="" textlink="">
      <xdr:nvSpPr>
        <xdr:cNvPr id="563" name="n_3aveValue【保健センター・保健所】&#10;有形固定資産減価償却率">
          <a:extLst>
            <a:ext uri="{FF2B5EF4-FFF2-40B4-BE49-F238E27FC236}">
              <a16:creationId xmlns:a16="http://schemas.microsoft.com/office/drawing/2014/main" id="{620CE892-FA56-49A4-AEA6-56D0F1F63F30}"/>
            </a:ext>
          </a:extLst>
        </xdr:cNvPr>
        <xdr:cNvSpPr txBox="1"/>
      </xdr:nvSpPr>
      <xdr:spPr>
        <a:xfrm>
          <a:off x="13500744" y="9841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69232</xdr:rowOff>
    </xdr:from>
    <xdr:ext cx="405111" cy="259045"/>
    <xdr:sp macro="" textlink="">
      <xdr:nvSpPr>
        <xdr:cNvPr id="564" name="n_4aveValue【保健センター・保健所】&#10;有形固定資産減価償却率">
          <a:extLst>
            <a:ext uri="{FF2B5EF4-FFF2-40B4-BE49-F238E27FC236}">
              <a16:creationId xmlns:a16="http://schemas.microsoft.com/office/drawing/2014/main" id="{F50E0819-3144-453A-947B-F7CD964064CA}"/>
            </a:ext>
          </a:extLst>
        </xdr:cNvPr>
        <xdr:cNvSpPr txBox="1"/>
      </xdr:nvSpPr>
      <xdr:spPr>
        <a:xfrm>
          <a:off x="12611744" y="9841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17</xdr:rowOff>
    </xdr:from>
    <xdr:ext cx="405111" cy="259045"/>
    <xdr:sp macro="" textlink="">
      <xdr:nvSpPr>
        <xdr:cNvPr id="565" name="n_1mainValue【保健センター・保健所】&#10;有形固定資産減価償却率">
          <a:extLst>
            <a:ext uri="{FF2B5EF4-FFF2-40B4-BE49-F238E27FC236}">
              <a16:creationId xmlns:a16="http://schemas.microsoft.com/office/drawing/2014/main" id="{C41924BE-AB2F-4EA4-8BD5-AA1C57817AC5}"/>
            </a:ext>
          </a:extLst>
        </xdr:cNvPr>
        <xdr:cNvSpPr txBox="1"/>
      </xdr:nvSpPr>
      <xdr:spPr>
        <a:xfrm>
          <a:off x="15266044" y="10629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160037</xdr:rowOff>
    </xdr:from>
    <xdr:ext cx="405111" cy="259045"/>
    <xdr:sp macro="" textlink="">
      <xdr:nvSpPr>
        <xdr:cNvPr id="566" name="n_2mainValue【保健センター・保健所】&#10;有形固定資産減価償却率">
          <a:extLst>
            <a:ext uri="{FF2B5EF4-FFF2-40B4-BE49-F238E27FC236}">
              <a16:creationId xmlns:a16="http://schemas.microsoft.com/office/drawing/2014/main" id="{2409D051-9C57-4134-9870-8F959F42C396}"/>
            </a:ext>
          </a:extLst>
        </xdr:cNvPr>
        <xdr:cNvSpPr txBox="1"/>
      </xdr:nvSpPr>
      <xdr:spPr>
        <a:xfrm>
          <a:off x="14389744" y="10618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120032</xdr:rowOff>
    </xdr:from>
    <xdr:ext cx="405111" cy="259045"/>
    <xdr:sp macro="" textlink="">
      <xdr:nvSpPr>
        <xdr:cNvPr id="567" name="n_3mainValue【保健センター・保健所】&#10;有形固定資産減価償却率">
          <a:extLst>
            <a:ext uri="{FF2B5EF4-FFF2-40B4-BE49-F238E27FC236}">
              <a16:creationId xmlns:a16="http://schemas.microsoft.com/office/drawing/2014/main" id="{C04AD8B0-69A4-4950-A84A-2705A1261756}"/>
            </a:ext>
          </a:extLst>
        </xdr:cNvPr>
        <xdr:cNvSpPr txBox="1"/>
      </xdr:nvSpPr>
      <xdr:spPr>
        <a:xfrm>
          <a:off x="13500744" y="10578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83837</xdr:rowOff>
    </xdr:from>
    <xdr:ext cx="405111" cy="259045"/>
    <xdr:sp macro="" textlink="">
      <xdr:nvSpPr>
        <xdr:cNvPr id="568" name="n_4mainValue【保健センター・保健所】&#10;有形固定資産減価償却率">
          <a:extLst>
            <a:ext uri="{FF2B5EF4-FFF2-40B4-BE49-F238E27FC236}">
              <a16:creationId xmlns:a16="http://schemas.microsoft.com/office/drawing/2014/main" id="{44753E87-7114-4C58-B979-319CC1923DE5}"/>
            </a:ext>
          </a:extLst>
        </xdr:cNvPr>
        <xdr:cNvSpPr txBox="1"/>
      </xdr:nvSpPr>
      <xdr:spPr>
        <a:xfrm>
          <a:off x="12611744" y="10542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9" name="正方形/長方形 568">
          <a:extLst>
            <a:ext uri="{FF2B5EF4-FFF2-40B4-BE49-F238E27FC236}">
              <a16:creationId xmlns:a16="http://schemas.microsoft.com/office/drawing/2014/main" id="{E25748C3-0E0E-4533-92B8-DF426418AA77}"/>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0" name="正方形/長方形 569">
          <a:extLst>
            <a:ext uri="{FF2B5EF4-FFF2-40B4-BE49-F238E27FC236}">
              <a16:creationId xmlns:a16="http://schemas.microsoft.com/office/drawing/2014/main" id="{3B444BFC-DBEB-453A-8C1B-22D44E453A56}"/>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1" name="正方形/長方形 570">
          <a:extLst>
            <a:ext uri="{FF2B5EF4-FFF2-40B4-BE49-F238E27FC236}">
              <a16:creationId xmlns:a16="http://schemas.microsoft.com/office/drawing/2014/main" id="{7DABD030-E827-4C38-B84F-7843090E2D72}"/>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2" name="正方形/長方形 571">
          <a:extLst>
            <a:ext uri="{FF2B5EF4-FFF2-40B4-BE49-F238E27FC236}">
              <a16:creationId xmlns:a16="http://schemas.microsoft.com/office/drawing/2014/main" id="{5AFF9182-6542-4CEB-B604-0F28C254A794}"/>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3" name="正方形/長方形 572">
          <a:extLst>
            <a:ext uri="{FF2B5EF4-FFF2-40B4-BE49-F238E27FC236}">
              <a16:creationId xmlns:a16="http://schemas.microsoft.com/office/drawing/2014/main" id="{0B90DF06-53D2-4853-B210-DBA432A68DCD}"/>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4" name="正方形/長方形 573">
          <a:extLst>
            <a:ext uri="{FF2B5EF4-FFF2-40B4-BE49-F238E27FC236}">
              <a16:creationId xmlns:a16="http://schemas.microsoft.com/office/drawing/2014/main" id="{BEE2C570-EA35-40DF-8F70-2E4E77792A7D}"/>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5" name="正方形/長方形 574">
          <a:extLst>
            <a:ext uri="{FF2B5EF4-FFF2-40B4-BE49-F238E27FC236}">
              <a16:creationId xmlns:a16="http://schemas.microsoft.com/office/drawing/2014/main" id="{6608FB8E-D7DA-431E-945A-BD68BE21ACD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6" name="正方形/長方形 575">
          <a:extLst>
            <a:ext uri="{FF2B5EF4-FFF2-40B4-BE49-F238E27FC236}">
              <a16:creationId xmlns:a16="http://schemas.microsoft.com/office/drawing/2014/main" id="{922FE4D3-F79A-438A-A6A0-3E1768C0D1FB}"/>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7" name="テキスト ボックス 576">
          <a:extLst>
            <a:ext uri="{FF2B5EF4-FFF2-40B4-BE49-F238E27FC236}">
              <a16:creationId xmlns:a16="http://schemas.microsoft.com/office/drawing/2014/main" id="{F651448A-D671-4319-9328-7CD1E5B1E5EF}"/>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8" name="直線コネクタ 577">
          <a:extLst>
            <a:ext uri="{FF2B5EF4-FFF2-40B4-BE49-F238E27FC236}">
              <a16:creationId xmlns:a16="http://schemas.microsoft.com/office/drawing/2014/main" id="{77D32CDF-216F-4843-9A80-E60E833F3AE5}"/>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79" name="直線コネクタ 578">
          <a:extLst>
            <a:ext uri="{FF2B5EF4-FFF2-40B4-BE49-F238E27FC236}">
              <a16:creationId xmlns:a16="http://schemas.microsoft.com/office/drawing/2014/main" id="{F39C87EF-7B9D-4A9F-AF49-EB1D6944FD6D}"/>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80" name="テキスト ボックス 579">
          <a:extLst>
            <a:ext uri="{FF2B5EF4-FFF2-40B4-BE49-F238E27FC236}">
              <a16:creationId xmlns:a16="http://schemas.microsoft.com/office/drawing/2014/main" id="{A9D28BBE-DA14-4D43-8516-6F3954691C31}"/>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81" name="直線コネクタ 580">
          <a:extLst>
            <a:ext uri="{FF2B5EF4-FFF2-40B4-BE49-F238E27FC236}">
              <a16:creationId xmlns:a16="http://schemas.microsoft.com/office/drawing/2014/main" id="{9898A002-9A72-4A5E-98C5-818A81B19900}"/>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582" name="テキスト ボックス 581">
          <a:extLst>
            <a:ext uri="{FF2B5EF4-FFF2-40B4-BE49-F238E27FC236}">
              <a16:creationId xmlns:a16="http://schemas.microsoft.com/office/drawing/2014/main" id="{557BF0C2-78C8-46C0-84A1-73629F923D54}"/>
            </a:ext>
          </a:extLst>
        </xdr:cNvPr>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83" name="直線コネクタ 582">
          <a:extLst>
            <a:ext uri="{FF2B5EF4-FFF2-40B4-BE49-F238E27FC236}">
              <a16:creationId xmlns:a16="http://schemas.microsoft.com/office/drawing/2014/main" id="{39AC5B26-952A-41AD-AEFF-6FD4C23B9C3F}"/>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584" name="テキスト ボックス 583">
          <a:extLst>
            <a:ext uri="{FF2B5EF4-FFF2-40B4-BE49-F238E27FC236}">
              <a16:creationId xmlns:a16="http://schemas.microsoft.com/office/drawing/2014/main" id="{B078ADB2-C9B8-4408-9162-F65DB90F7D1F}"/>
            </a:ext>
          </a:extLst>
        </xdr:cNvPr>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85" name="直線コネクタ 584">
          <a:extLst>
            <a:ext uri="{FF2B5EF4-FFF2-40B4-BE49-F238E27FC236}">
              <a16:creationId xmlns:a16="http://schemas.microsoft.com/office/drawing/2014/main" id="{2844601C-6847-46FD-A2C4-1BE253DC405A}"/>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586" name="テキスト ボックス 585">
          <a:extLst>
            <a:ext uri="{FF2B5EF4-FFF2-40B4-BE49-F238E27FC236}">
              <a16:creationId xmlns:a16="http://schemas.microsoft.com/office/drawing/2014/main" id="{862B0EF6-FC9D-41BD-B64E-1F4F6C256F00}"/>
            </a:ext>
          </a:extLst>
        </xdr:cNvPr>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7" name="直線コネクタ 586">
          <a:extLst>
            <a:ext uri="{FF2B5EF4-FFF2-40B4-BE49-F238E27FC236}">
              <a16:creationId xmlns:a16="http://schemas.microsoft.com/office/drawing/2014/main" id="{79FD529D-965C-424A-A1FA-54EC0A9329CC}"/>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8" name="テキスト ボックス 587">
          <a:extLst>
            <a:ext uri="{FF2B5EF4-FFF2-40B4-BE49-F238E27FC236}">
              <a16:creationId xmlns:a16="http://schemas.microsoft.com/office/drawing/2014/main" id="{166AEF81-89D9-4532-AC0C-67BDCED4B059}"/>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9" name="【保健センター・保健所】&#10;一人当たり面積グラフ枠">
          <a:extLst>
            <a:ext uri="{FF2B5EF4-FFF2-40B4-BE49-F238E27FC236}">
              <a16:creationId xmlns:a16="http://schemas.microsoft.com/office/drawing/2014/main" id="{9FF152FF-3CB0-4C12-A785-64BE4CC984F3}"/>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166878</xdr:rowOff>
    </xdr:from>
    <xdr:to>
      <xdr:col>116</xdr:col>
      <xdr:colOff>62864</xdr:colOff>
      <xdr:row>63</xdr:row>
      <xdr:rowOff>57150</xdr:rowOff>
    </xdr:to>
    <xdr:cxnSp macro="">
      <xdr:nvCxnSpPr>
        <xdr:cNvPr id="590" name="直線コネクタ 589">
          <a:extLst>
            <a:ext uri="{FF2B5EF4-FFF2-40B4-BE49-F238E27FC236}">
              <a16:creationId xmlns:a16="http://schemas.microsoft.com/office/drawing/2014/main" id="{7352B968-B3D0-44AB-A236-DC4DDC8B7E48}"/>
            </a:ext>
          </a:extLst>
        </xdr:cNvPr>
        <xdr:cNvCxnSpPr/>
      </xdr:nvCxnSpPr>
      <xdr:spPr>
        <a:xfrm flipV="1">
          <a:off x="22160864" y="9596628"/>
          <a:ext cx="0" cy="12618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60977</xdr:rowOff>
    </xdr:from>
    <xdr:ext cx="469744" cy="259045"/>
    <xdr:sp macro="" textlink="">
      <xdr:nvSpPr>
        <xdr:cNvPr id="591" name="【保健センター・保健所】&#10;一人当たり面積最小値テキスト">
          <a:extLst>
            <a:ext uri="{FF2B5EF4-FFF2-40B4-BE49-F238E27FC236}">
              <a16:creationId xmlns:a16="http://schemas.microsoft.com/office/drawing/2014/main" id="{5861EDF7-7BF7-497D-8B2A-ACBADB89E330}"/>
            </a:ext>
          </a:extLst>
        </xdr:cNvPr>
        <xdr:cNvSpPr txBox="1"/>
      </xdr:nvSpPr>
      <xdr:spPr>
        <a:xfrm>
          <a:off x="22199600" y="10862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57150</xdr:rowOff>
    </xdr:from>
    <xdr:to>
      <xdr:col>116</xdr:col>
      <xdr:colOff>152400</xdr:colOff>
      <xdr:row>63</xdr:row>
      <xdr:rowOff>57150</xdr:rowOff>
    </xdr:to>
    <xdr:cxnSp macro="">
      <xdr:nvCxnSpPr>
        <xdr:cNvPr id="592" name="直線コネクタ 591">
          <a:extLst>
            <a:ext uri="{FF2B5EF4-FFF2-40B4-BE49-F238E27FC236}">
              <a16:creationId xmlns:a16="http://schemas.microsoft.com/office/drawing/2014/main" id="{35B9F30C-E9D2-4C9F-A918-3DDA431FCB9A}"/>
            </a:ext>
          </a:extLst>
        </xdr:cNvPr>
        <xdr:cNvCxnSpPr/>
      </xdr:nvCxnSpPr>
      <xdr:spPr>
        <a:xfrm>
          <a:off x="22072600" y="1085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113555</xdr:rowOff>
    </xdr:from>
    <xdr:ext cx="469744" cy="259045"/>
    <xdr:sp macro="" textlink="">
      <xdr:nvSpPr>
        <xdr:cNvPr id="593" name="【保健センター・保健所】&#10;一人当たり面積最大値テキスト">
          <a:extLst>
            <a:ext uri="{FF2B5EF4-FFF2-40B4-BE49-F238E27FC236}">
              <a16:creationId xmlns:a16="http://schemas.microsoft.com/office/drawing/2014/main" id="{484E4BA3-80A6-4729-85DB-66D31EF3943D}"/>
            </a:ext>
          </a:extLst>
        </xdr:cNvPr>
        <xdr:cNvSpPr txBox="1"/>
      </xdr:nvSpPr>
      <xdr:spPr>
        <a:xfrm>
          <a:off x="22199600" y="93718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166878</xdr:rowOff>
    </xdr:from>
    <xdr:to>
      <xdr:col>116</xdr:col>
      <xdr:colOff>152400</xdr:colOff>
      <xdr:row>55</xdr:row>
      <xdr:rowOff>166878</xdr:rowOff>
    </xdr:to>
    <xdr:cxnSp macro="">
      <xdr:nvCxnSpPr>
        <xdr:cNvPr id="594" name="直線コネクタ 593">
          <a:extLst>
            <a:ext uri="{FF2B5EF4-FFF2-40B4-BE49-F238E27FC236}">
              <a16:creationId xmlns:a16="http://schemas.microsoft.com/office/drawing/2014/main" id="{74D047DC-D8AC-48E4-9A14-D1503251DC57}"/>
            </a:ext>
          </a:extLst>
        </xdr:cNvPr>
        <xdr:cNvCxnSpPr/>
      </xdr:nvCxnSpPr>
      <xdr:spPr>
        <a:xfrm>
          <a:off x="22072600" y="95966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17797</xdr:rowOff>
    </xdr:from>
    <xdr:ext cx="469744" cy="259045"/>
    <xdr:sp macro="" textlink="">
      <xdr:nvSpPr>
        <xdr:cNvPr id="595" name="【保健センター・保健所】&#10;一人当たり面積平均値テキスト">
          <a:extLst>
            <a:ext uri="{FF2B5EF4-FFF2-40B4-BE49-F238E27FC236}">
              <a16:creationId xmlns:a16="http://schemas.microsoft.com/office/drawing/2014/main" id="{E46A44D9-7AFA-4A66-8B42-F8567EAAC7D6}"/>
            </a:ext>
          </a:extLst>
        </xdr:cNvPr>
        <xdr:cNvSpPr txBox="1"/>
      </xdr:nvSpPr>
      <xdr:spPr>
        <a:xfrm>
          <a:off x="22199600" y="103047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166370</xdr:rowOff>
    </xdr:from>
    <xdr:to>
      <xdr:col>116</xdr:col>
      <xdr:colOff>114300</xdr:colOff>
      <xdr:row>61</xdr:row>
      <xdr:rowOff>96520</xdr:rowOff>
    </xdr:to>
    <xdr:sp macro="" textlink="">
      <xdr:nvSpPr>
        <xdr:cNvPr id="596" name="フローチャート: 判断 595">
          <a:extLst>
            <a:ext uri="{FF2B5EF4-FFF2-40B4-BE49-F238E27FC236}">
              <a16:creationId xmlns:a16="http://schemas.microsoft.com/office/drawing/2014/main" id="{DAAB9FE8-7ED9-4D6C-A1FB-4E4629799C80}"/>
            </a:ext>
          </a:extLst>
        </xdr:cNvPr>
        <xdr:cNvSpPr/>
      </xdr:nvSpPr>
      <xdr:spPr>
        <a:xfrm>
          <a:off x="22110700" y="1045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20066</xdr:rowOff>
    </xdr:from>
    <xdr:to>
      <xdr:col>112</xdr:col>
      <xdr:colOff>38100</xdr:colOff>
      <xdr:row>61</xdr:row>
      <xdr:rowOff>121666</xdr:rowOff>
    </xdr:to>
    <xdr:sp macro="" textlink="">
      <xdr:nvSpPr>
        <xdr:cNvPr id="597" name="フローチャート: 判断 596">
          <a:extLst>
            <a:ext uri="{FF2B5EF4-FFF2-40B4-BE49-F238E27FC236}">
              <a16:creationId xmlns:a16="http://schemas.microsoft.com/office/drawing/2014/main" id="{0DE8AF49-DA22-4F5E-BD42-CA75F6F4A2DC}"/>
            </a:ext>
          </a:extLst>
        </xdr:cNvPr>
        <xdr:cNvSpPr/>
      </xdr:nvSpPr>
      <xdr:spPr>
        <a:xfrm>
          <a:off x="21272500" y="10478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40640</xdr:rowOff>
    </xdr:from>
    <xdr:to>
      <xdr:col>107</xdr:col>
      <xdr:colOff>101600</xdr:colOff>
      <xdr:row>61</xdr:row>
      <xdr:rowOff>142240</xdr:rowOff>
    </xdr:to>
    <xdr:sp macro="" textlink="">
      <xdr:nvSpPr>
        <xdr:cNvPr id="598" name="フローチャート: 判断 597">
          <a:extLst>
            <a:ext uri="{FF2B5EF4-FFF2-40B4-BE49-F238E27FC236}">
              <a16:creationId xmlns:a16="http://schemas.microsoft.com/office/drawing/2014/main" id="{83AEAD90-76A5-42D7-AA29-9D44DEB4E0F5}"/>
            </a:ext>
          </a:extLst>
        </xdr:cNvPr>
        <xdr:cNvSpPr/>
      </xdr:nvSpPr>
      <xdr:spPr>
        <a:xfrm>
          <a:off x="20383500" y="10499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68072</xdr:rowOff>
    </xdr:from>
    <xdr:to>
      <xdr:col>102</xdr:col>
      <xdr:colOff>165100</xdr:colOff>
      <xdr:row>61</xdr:row>
      <xdr:rowOff>169672</xdr:rowOff>
    </xdr:to>
    <xdr:sp macro="" textlink="">
      <xdr:nvSpPr>
        <xdr:cNvPr id="599" name="フローチャート: 判断 598">
          <a:extLst>
            <a:ext uri="{FF2B5EF4-FFF2-40B4-BE49-F238E27FC236}">
              <a16:creationId xmlns:a16="http://schemas.microsoft.com/office/drawing/2014/main" id="{8664F11D-1F31-4B7E-9B5C-B759B7FC21AC}"/>
            </a:ext>
          </a:extLst>
        </xdr:cNvPr>
        <xdr:cNvSpPr/>
      </xdr:nvSpPr>
      <xdr:spPr>
        <a:xfrm>
          <a:off x="19494500" y="105265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88646</xdr:rowOff>
    </xdr:from>
    <xdr:to>
      <xdr:col>98</xdr:col>
      <xdr:colOff>38100</xdr:colOff>
      <xdr:row>62</xdr:row>
      <xdr:rowOff>18796</xdr:rowOff>
    </xdr:to>
    <xdr:sp macro="" textlink="">
      <xdr:nvSpPr>
        <xdr:cNvPr id="600" name="フローチャート: 判断 599">
          <a:extLst>
            <a:ext uri="{FF2B5EF4-FFF2-40B4-BE49-F238E27FC236}">
              <a16:creationId xmlns:a16="http://schemas.microsoft.com/office/drawing/2014/main" id="{B094D1A2-59A4-422D-92BF-A466FF641214}"/>
            </a:ext>
          </a:extLst>
        </xdr:cNvPr>
        <xdr:cNvSpPr/>
      </xdr:nvSpPr>
      <xdr:spPr>
        <a:xfrm>
          <a:off x="18605500" y="10547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5BC5CBC9-A28D-4BA7-B3FA-77325E620997}"/>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669C13F8-CA54-4880-AF00-1AB6BB58AC16}"/>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BD71AA7C-89C2-4768-8F48-067D1BAC9CF8}"/>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4" name="テキスト ボックス 603">
          <a:extLst>
            <a:ext uri="{FF2B5EF4-FFF2-40B4-BE49-F238E27FC236}">
              <a16:creationId xmlns:a16="http://schemas.microsoft.com/office/drawing/2014/main" id="{AFC7ECF1-C90F-43AB-A1A6-93DBF13D8434}"/>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5" name="テキスト ボックス 604">
          <a:extLst>
            <a:ext uri="{FF2B5EF4-FFF2-40B4-BE49-F238E27FC236}">
              <a16:creationId xmlns:a16="http://schemas.microsoft.com/office/drawing/2014/main" id="{8A863113-9476-4B32-AA3B-4772FA595375}"/>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166370</xdr:rowOff>
    </xdr:from>
    <xdr:to>
      <xdr:col>116</xdr:col>
      <xdr:colOff>114300</xdr:colOff>
      <xdr:row>62</xdr:row>
      <xdr:rowOff>96520</xdr:rowOff>
    </xdr:to>
    <xdr:sp macro="" textlink="">
      <xdr:nvSpPr>
        <xdr:cNvPr id="606" name="楕円 605">
          <a:extLst>
            <a:ext uri="{FF2B5EF4-FFF2-40B4-BE49-F238E27FC236}">
              <a16:creationId xmlns:a16="http://schemas.microsoft.com/office/drawing/2014/main" id="{AECAA946-5C7A-4E5D-90AB-479C2F8DE5E7}"/>
            </a:ext>
          </a:extLst>
        </xdr:cNvPr>
        <xdr:cNvSpPr/>
      </xdr:nvSpPr>
      <xdr:spPr>
        <a:xfrm>
          <a:off x="22110700" y="10624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144797</xdr:rowOff>
    </xdr:from>
    <xdr:ext cx="469744" cy="259045"/>
    <xdr:sp macro="" textlink="">
      <xdr:nvSpPr>
        <xdr:cNvPr id="607" name="【保健センター・保健所】&#10;一人当たり面積該当値テキスト">
          <a:extLst>
            <a:ext uri="{FF2B5EF4-FFF2-40B4-BE49-F238E27FC236}">
              <a16:creationId xmlns:a16="http://schemas.microsoft.com/office/drawing/2014/main" id="{02AAE87C-F0FD-472E-B778-B4FF8AD70043}"/>
            </a:ext>
          </a:extLst>
        </xdr:cNvPr>
        <xdr:cNvSpPr txBox="1"/>
      </xdr:nvSpPr>
      <xdr:spPr>
        <a:xfrm>
          <a:off x="22199600" y="10603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4064</xdr:rowOff>
    </xdr:from>
    <xdr:to>
      <xdr:col>112</xdr:col>
      <xdr:colOff>38100</xdr:colOff>
      <xdr:row>62</xdr:row>
      <xdr:rowOff>105664</xdr:rowOff>
    </xdr:to>
    <xdr:sp macro="" textlink="">
      <xdr:nvSpPr>
        <xdr:cNvPr id="608" name="楕円 607">
          <a:extLst>
            <a:ext uri="{FF2B5EF4-FFF2-40B4-BE49-F238E27FC236}">
              <a16:creationId xmlns:a16="http://schemas.microsoft.com/office/drawing/2014/main" id="{B7633A3E-68E5-44A1-8016-7AD94F413DDD}"/>
            </a:ext>
          </a:extLst>
        </xdr:cNvPr>
        <xdr:cNvSpPr/>
      </xdr:nvSpPr>
      <xdr:spPr>
        <a:xfrm>
          <a:off x="21272500" y="10633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45720</xdr:rowOff>
    </xdr:from>
    <xdr:to>
      <xdr:col>116</xdr:col>
      <xdr:colOff>63500</xdr:colOff>
      <xdr:row>62</xdr:row>
      <xdr:rowOff>54864</xdr:rowOff>
    </xdr:to>
    <xdr:cxnSp macro="">
      <xdr:nvCxnSpPr>
        <xdr:cNvPr id="609" name="直線コネクタ 608">
          <a:extLst>
            <a:ext uri="{FF2B5EF4-FFF2-40B4-BE49-F238E27FC236}">
              <a16:creationId xmlns:a16="http://schemas.microsoft.com/office/drawing/2014/main" id="{AED7CB63-7670-42F6-AB7A-B2659D47FD57}"/>
            </a:ext>
          </a:extLst>
        </xdr:cNvPr>
        <xdr:cNvCxnSpPr/>
      </xdr:nvCxnSpPr>
      <xdr:spPr>
        <a:xfrm flipV="1">
          <a:off x="21323300" y="10675620"/>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10922</xdr:rowOff>
    </xdr:from>
    <xdr:to>
      <xdr:col>107</xdr:col>
      <xdr:colOff>101600</xdr:colOff>
      <xdr:row>62</xdr:row>
      <xdr:rowOff>112522</xdr:rowOff>
    </xdr:to>
    <xdr:sp macro="" textlink="">
      <xdr:nvSpPr>
        <xdr:cNvPr id="610" name="楕円 609">
          <a:extLst>
            <a:ext uri="{FF2B5EF4-FFF2-40B4-BE49-F238E27FC236}">
              <a16:creationId xmlns:a16="http://schemas.microsoft.com/office/drawing/2014/main" id="{83642B1B-29E7-4E4C-A25F-4755CAD6C3DE}"/>
            </a:ext>
          </a:extLst>
        </xdr:cNvPr>
        <xdr:cNvSpPr/>
      </xdr:nvSpPr>
      <xdr:spPr>
        <a:xfrm>
          <a:off x="20383500" y="10640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54864</xdr:rowOff>
    </xdr:from>
    <xdr:to>
      <xdr:col>111</xdr:col>
      <xdr:colOff>177800</xdr:colOff>
      <xdr:row>62</xdr:row>
      <xdr:rowOff>61722</xdr:rowOff>
    </xdr:to>
    <xdr:cxnSp macro="">
      <xdr:nvCxnSpPr>
        <xdr:cNvPr id="611" name="直線コネクタ 610">
          <a:extLst>
            <a:ext uri="{FF2B5EF4-FFF2-40B4-BE49-F238E27FC236}">
              <a16:creationId xmlns:a16="http://schemas.microsoft.com/office/drawing/2014/main" id="{B9AA85CC-E54D-4DD2-8580-36DD406A7743}"/>
            </a:ext>
          </a:extLst>
        </xdr:cNvPr>
        <xdr:cNvCxnSpPr/>
      </xdr:nvCxnSpPr>
      <xdr:spPr>
        <a:xfrm flipV="1">
          <a:off x="20434300" y="10684764"/>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17780</xdr:rowOff>
    </xdr:from>
    <xdr:to>
      <xdr:col>102</xdr:col>
      <xdr:colOff>165100</xdr:colOff>
      <xdr:row>62</xdr:row>
      <xdr:rowOff>119380</xdr:rowOff>
    </xdr:to>
    <xdr:sp macro="" textlink="">
      <xdr:nvSpPr>
        <xdr:cNvPr id="612" name="楕円 611">
          <a:extLst>
            <a:ext uri="{FF2B5EF4-FFF2-40B4-BE49-F238E27FC236}">
              <a16:creationId xmlns:a16="http://schemas.microsoft.com/office/drawing/2014/main" id="{E85AA1DA-074D-43CC-958E-DE68B6F303B3}"/>
            </a:ext>
          </a:extLst>
        </xdr:cNvPr>
        <xdr:cNvSpPr/>
      </xdr:nvSpPr>
      <xdr:spPr>
        <a:xfrm>
          <a:off x="19494500" y="1064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61722</xdr:rowOff>
    </xdr:from>
    <xdr:to>
      <xdr:col>107</xdr:col>
      <xdr:colOff>50800</xdr:colOff>
      <xdr:row>62</xdr:row>
      <xdr:rowOff>68580</xdr:rowOff>
    </xdr:to>
    <xdr:cxnSp macro="">
      <xdr:nvCxnSpPr>
        <xdr:cNvPr id="613" name="直線コネクタ 612">
          <a:extLst>
            <a:ext uri="{FF2B5EF4-FFF2-40B4-BE49-F238E27FC236}">
              <a16:creationId xmlns:a16="http://schemas.microsoft.com/office/drawing/2014/main" id="{C4BDC7FD-1D66-498D-9E2B-34C4F927A3BD}"/>
            </a:ext>
          </a:extLst>
        </xdr:cNvPr>
        <xdr:cNvCxnSpPr/>
      </xdr:nvCxnSpPr>
      <xdr:spPr>
        <a:xfrm flipV="1">
          <a:off x="19545300" y="10691622"/>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26924</xdr:rowOff>
    </xdr:from>
    <xdr:to>
      <xdr:col>98</xdr:col>
      <xdr:colOff>38100</xdr:colOff>
      <xdr:row>62</xdr:row>
      <xdr:rowOff>128524</xdr:rowOff>
    </xdr:to>
    <xdr:sp macro="" textlink="">
      <xdr:nvSpPr>
        <xdr:cNvPr id="614" name="楕円 613">
          <a:extLst>
            <a:ext uri="{FF2B5EF4-FFF2-40B4-BE49-F238E27FC236}">
              <a16:creationId xmlns:a16="http://schemas.microsoft.com/office/drawing/2014/main" id="{09046A17-C965-433A-8286-2A48B9AD4401}"/>
            </a:ext>
          </a:extLst>
        </xdr:cNvPr>
        <xdr:cNvSpPr/>
      </xdr:nvSpPr>
      <xdr:spPr>
        <a:xfrm>
          <a:off x="18605500" y="10656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68580</xdr:rowOff>
    </xdr:from>
    <xdr:to>
      <xdr:col>102</xdr:col>
      <xdr:colOff>114300</xdr:colOff>
      <xdr:row>62</xdr:row>
      <xdr:rowOff>77724</xdr:rowOff>
    </xdr:to>
    <xdr:cxnSp macro="">
      <xdr:nvCxnSpPr>
        <xdr:cNvPr id="615" name="直線コネクタ 614">
          <a:extLst>
            <a:ext uri="{FF2B5EF4-FFF2-40B4-BE49-F238E27FC236}">
              <a16:creationId xmlns:a16="http://schemas.microsoft.com/office/drawing/2014/main" id="{1EFAE740-AF87-463F-9F7D-F86FF64648AB}"/>
            </a:ext>
          </a:extLst>
        </xdr:cNvPr>
        <xdr:cNvCxnSpPr/>
      </xdr:nvCxnSpPr>
      <xdr:spPr>
        <a:xfrm flipV="1">
          <a:off x="18656300" y="10698480"/>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59</xdr:row>
      <xdr:rowOff>138193</xdr:rowOff>
    </xdr:from>
    <xdr:ext cx="469744" cy="259045"/>
    <xdr:sp macro="" textlink="">
      <xdr:nvSpPr>
        <xdr:cNvPr id="616" name="n_1aveValue【保健センター・保健所】&#10;一人当たり面積">
          <a:extLst>
            <a:ext uri="{FF2B5EF4-FFF2-40B4-BE49-F238E27FC236}">
              <a16:creationId xmlns:a16="http://schemas.microsoft.com/office/drawing/2014/main" id="{01B3147F-4AFA-409B-BD6A-8B69EA384697}"/>
            </a:ext>
          </a:extLst>
        </xdr:cNvPr>
        <xdr:cNvSpPr txBox="1"/>
      </xdr:nvSpPr>
      <xdr:spPr>
        <a:xfrm>
          <a:off x="21075727" y="102537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158767</xdr:rowOff>
    </xdr:from>
    <xdr:ext cx="469744" cy="259045"/>
    <xdr:sp macro="" textlink="">
      <xdr:nvSpPr>
        <xdr:cNvPr id="617" name="n_2aveValue【保健センター・保健所】&#10;一人当たり面積">
          <a:extLst>
            <a:ext uri="{FF2B5EF4-FFF2-40B4-BE49-F238E27FC236}">
              <a16:creationId xmlns:a16="http://schemas.microsoft.com/office/drawing/2014/main" id="{BA9232E8-F688-43C7-B38B-D7BB84E33F23}"/>
            </a:ext>
          </a:extLst>
        </xdr:cNvPr>
        <xdr:cNvSpPr txBox="1"/>
      </xdr:nvSpPr>
      <xdr:spPr>
        <a:xfrm>
          <a:off x="20199427" y="10274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14749</xdr:rowOff>
    </xdr:from>
    <xdr:ext cx="469744" cy="259045"/>
    <xdr:sp macro="" textlink="">
      <xdr:nvSpPr>
        <xdr:cNvPr id="618" name="n_3aveValue【保健センター・保健所】&#10;一人当たり面積">
          <a:extLst>
            <a:ext uri="{FF2B5EF4-FFF2-40B4-BE49-F238E27FC236}">
              <a16:creationId xmlns:a16="http://schemas.microsoft.com/office/drawing/2014/main" id="{7ED406C7-0C80-48EE-84CF-3B27C1EB1996}"/>
            </a:ext>
          </a:extLst>
        </xdr:cNvPr>
        <xdr:cNvSpPr txBox="1"/>
      </xdr:nvSpPr>
      <xdr:spPr>
        <a:xfrm>
          <a:off x="19310427" y="10301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35323</xdr:rowOff>
    </xdr:from>
    <xdr:ext cx="469744" cy="259045"/>
    <xdr:sp macro="" textlink="">
      <xdr:nvSpPr>
        <xdr:cNvPr id="619" name="n_4aveValue【保健センター・保健所】&#10;一人当たり面積">
          <a:extLst>
            <a:ext uri="{FF2B5EF4-FFF2-40B4-BE49-F238E27FC236}">
              <a16:creationId xmlns:a16="http://schemas.microsoft.com/office/drawing/2014/main" id="{27D52387-3729-4AA6-B3FA-7C28CF89DB8B}"/>
            </a:ext>
          </a:extLst>
        </xdr:cNvPr>
        <xdr:cNvSpPr txBox="1"/>
      </xdr:nvSpPr>
      <xdr:spPr>
        <a:xfrm>
          <a:off x="18421427" y="103223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96791</xdr:rowOff>
    </xdr:from>
    <xdr:ext cx="469744" cy="259045"/>
    <xdr:sp macro="" textlink="">
      <xdr:nvSpPr>
        <xdr:cNvPr id="620" name="n_1mainValue【保健センター・保健所】&#10;一人当たり面積">
          <a:extLst>
            <a:ext uri="{FF2B5EF4-FFF2-40B4-BE49-F238E27FC236}">
              <a16:creationId xmlns:a16="http://schemas.microsoft.com/office/drawing/2014/main" id="{368FE41D-1923-4E22-A532-72D24ABBB4F4}"/>
            </a:ext>
          </a:extLst>
        </xdr:cNvPr>
        <xdr:cNvSpPr txBox="1"/>
      </xdr:nvSpPr>
      <xdr:spPr>
        <a:xfrm>
          <a:off x="21075727" y="107266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103649</xdr:rowOff>
    </xdr:from>
    <xdr:ext cx="469744" cy="259045"/>
    <xdr:sp macro="" textlink="">
      <xdr:nvSpPr>
        <xdr:cNvPr id="621" name="n_2mainValue【保健センター・保健所】&#10;一人当たり面積">
          <a:extLst>
            <a:ext uri="{FF2B5EF4-FFF2-40B4-BE49-F238E27FC236}">
              <a16:creationId xmlns:a16="http://schemas.microsoft.com/office/drawing/2014/main" id="{F204B9DB-55B5-4686-B690-B120927821FB}"/>
            </a:ext>
          </a:extLst>
        </xdr:cNvPr>
        <xdr:cNvSpPr txBox="1"/>
      </xdr:nvSpPr>
      <xdr:spPr>
        <a:xfrm>
          <a:off x="20199427" y="107335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110507</xdr:rowOff>
    </xdr:from>
    <xdr:ext cx="469744" cy="259045"/>
    <xdr:sp macro="" textlink="">
      <xdr:nvSpPr>
        <xdr:cNvPr id="622" name="n_3mainValue【保健センター・保健所】&#10;一人当たり面積">
          <a:extLst>
            <a:ext uri="{FF2B5EF4-FFF2-40B4-BE49-F238E27FC236}">
              <a16:creationId xmlns:a16="http://schemas.microsoft.com/office/drawing/2014/main" id="{25287A0F-EAC4-4772-84FC-AF36A399E041}"/>
            </a:ext>
          </a:extLst>
        </xdr:cNvPr>
        <xdr:cNvSpPr txBox="1"/>
      </xdr:nvSpPr>
      <xdr:spPr>
        <a:xfrm>
          <a:off x="19310427" y="10740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119651</xdr:rowOff>
    </xdr:from>
    <xdr:ext cx="469744" cy="259045"/>
    <xdr:sp macro="" textlink="">
      <xdr:nvSpPr>
        <xdr:cNvPr id="623" name="n_4mainValue【保健センター・保健所】&#10;一人当たり面積">
          <a:extLst>
            <a:ext uri="{FF2B5EF4-FFF2-40B4-BE49-F238E27FC236}">
              <a16:creationId xmlns:a16="http://schemas.microsoft.com/office/drawing/2014/main" id="{6D3F3F75-2142-440E-91F2-54DE127E9685}"/>
            </a:ext>
          </a:extLst>
        </xdr:cNvPr>
        <xdr:cNvSpPr txBox="1"/>
      </xdr:nvSpPr>
      <xdr:spPr>
        <a:xfrm>
          <a:off x="18421427" y="10749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4" name="正方形/長方形 623">
          <a:extLst>
            <a:ext uri="{FF2B5EF4-FFF2-40B4-BE49-F238E27FC236}">
              <a16:creationId xmlns:a16="http://schemas.microsoft.com/office/drawing/2014/main" id="{2BF17AA0-9D83-426D-ABB9-37CE03889F63}"/>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5" name="正方形/長方形 624">
          <a:extLst>
            <a:ext uri="{FF2B5EF4-FFF2-40B4-BE49-F238E27FC236}">
              <a16:creationId xmlns:a16="http://schemas.microsoft.com/office/drawing/2014/main" id="{45B865B6-4679-4FEA-8C3C-2D30A60BE3D8}"/>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6" name="正方形/長方形 625">
          <a:extLst>
            <a:ext uri="{FF2B5EF4-FFF2-40B4-BE49-F238E27FC236}">
              <a16:creationId xmlns:a16="http://schemas.microsoft.com/office/drawing/2014/main" id="{C74B632E-835A-455C-BCED-50D90507AF19}"/>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7" name="正方形/長方形 626">
          <a:extLst>
            <a:ext uri="{FF2B5EF4-FFF2-40B4-BE49-F238E27FC236}">
              <a16:creationId xmlns:a16="http://schemas.microsoft.com/office/drawing/2014/main" id="{05FC17BE-E4B6-40AC-945B-53F624C5F452}"/>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8" name="正方形/長方形 627">
          <a:extLst>
            <a:ext uri="{FF2B5EF4-FFF2-40B4-BE49-F238E27FC236}">
              <a16:creationId xmlns:a16="http://schemas.microsoft.com/office/drawing/2014/main" id="{1DEA7D53-2292-4731-82E3-C60178038905}"/>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9" name="正方形/長方形 628">
          <a:extLst>
            <a:ext uri="{FF2B5EF4-FFF2-40B4-BE49-F238E27FC236}">
              <a16:creationId xmlns:a16="http://schemas.microsoft.com/office/drawing/2014/main" id="{97E1BDA7-D21B-4B7F-8D9F-01CF79305F31}"/>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0" name="正方形/長方形 629">
          <a:extLst>
            <a:ext uri="{FF2B5EF4-FFF2-40B4-BE49-F238E27FC236}">
              <a16:creationId xmlns:a16="http://schemas.microsoft.com/office/drawing/2014/main" id="{75B43CB3-9ACC-4E95-A742-C45B0283B088}"/>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1" name="正方形/長方形 630">
          <a:extLst>
            <a:ext uri="{FF2B5EF4-FFF2-40B4-BE49-F238E27FC236}">
              <a16:creationId xmlns:a16="http://schemas.microsoft.com/office/drawing/2014/main" id="{3A429302-BDD5-4456-88E4-5294F04AC577}"/>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2" name="テキスト ボックス 631">
          <a:extLst>
            <a:ext uri="{FF2B5EF4-FFF2-40B4-BE49-F238E27FC236}">
              <a16:creationId xmlns:a16="http://schemas.microsoft.com/office/drawing/2014/main" id="{73289EA9-6D09-4F2F-93CD-3705B59A5FF0}"/>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3" name="直線コネクタ 632">
          <a:extLst>
            <a:ext uri="{FF2B5EF4-FFF2-40B4-BE49-F238E27FC236}">
              <a16:creationId xmlns:a16="http://schemas.microsoft.com/office/drawing/2014/main" id="{535D3048-62DD-465C-89D9-F560284AF9A2}"/>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4" name="テキスト ボックス 633">
          <a:extLst>
            <a:ext uri="{FF2B5EF4-FFF2-40B4-BE49-F238E27FC236}">
              <a16:creationId xmlns:a16="http://schemas.microsoft.com/office/drawing/2014/main" id="{8C3E8BCB-E5E5-4E7C-B35C-BF05E6C07FDA}"/>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35" name="直線コネクタ 634">
          <a:extLst>
            <a:ext uri="{FF2B5EF4-FFF2-40B4-BE49-F238E27FC236}">
              <a16:creationId xmlns:a16="http://schemas.microsoft.com/office/drawing/2014/main" id="{52295ED7-D348-4DBA-B4B9-FD08F8C38516}"/>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6" name="テキスト ボックス 635">
          <a:extLst>
            <a:ext uri="{FF2B5EF4-FFF2-40B4-BE49-F238E27FC236}">
              <a16:creationId xmlns:a16="http://schemas.microsoft.com/office/drawing/2014/main" id="{3ADB9F95-30CB-4A45-BA1A-C6F2B25B2197}"/>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7" name="直線コネクタ 636">
          <a:extLst>
            <a:ext uri="{FF2B5EF4-FFF2-40B4-BE49-F238E27FC236}">
              <a16:creationId xmlns:a16="http://schemas.microsoft.com/office/drawing/2014/main" id="{545C73B6-6D76-4852-878B-53B91D52E827}"/>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8" name="テキスト ボックス 637">
          <a:extLst>
            <a:ext uri="{FF2B5EF4-FFF2-40B4-BE49-F238E27FC236}">
              <a16:creationId xmlns:a16="http://schemas.microsoft.com/office/drawing/2014/main" id="{5D394901-73EA-439B-86C2-6D8727C21272}"/>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9" name="直線コネクタ 638">
          <a:extLst>
            <a:ext uri="{FF2B5EF4-FFF2-40B4-BE49-F238E27FC236}">
              <a16:creationId xmlns:a16="http://schemas.microsoft.com/office/drawing/2014/main" id="{B927DC1A-3D4A-4DB5-9DDE-618162F465B9}"/>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40" name="テキスト ボックス 639">
          <a:extLst>
            <a:ext uri="{FF2B5EF4-FFF2-40B4-BE49-F238E27FC236}">
              <a16:creationId xmlns:a16="http://schemas.microsoft.com/office/drawing/2014/main" id="{524C43F0-A109-4A7D-AC15-6EBE3ED8C2CD}"/>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41" name="直線コネクタ 640">
          <a:extLst>
            <a:ext uri="{FF2B5EF4-FFF2-40B4-BE49-F238E27FC236}">
              <a16:creationId xmlns:a16="http://schemas.microsoft.com/office/drawing/2014/main" id="{BC025C72-0CF9-4C02-9AF6-A16E463FC8A0}"/>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42" name="テキスト ボックス 641">
          <a:extLst>
            <a:ext uri="{FF2B5EF4-FFF2-40B4-BE49-F238E27FC236}">
              <a16:creationId xmlns:a16="http://schemas.microsoft.com/office/drawing/2014/main" id="{4D9C5E5E-BB6B-4F28-907F-591DC5D67868}"/>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43" name="直線コネクタ 642">
          <a:extLst>
            <a:ext uri="{FF2B5EF4-FFF2-40B4-BE49-F238E27FC236}">
              <a16:creationId xmlns:a16="http://schemas.microsoft.com/office/drawing/2014/main" id="{6230E798-317A-4DEF-8270-C472EF5C2824}"/>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44" name="テキスト ボックス 643">
          <a:extLst>
            <a:ext uri="{FF2B5EF4-FFF2-40B4-BE49-F238E27FC236}">
              <a16:creationId xmlns:a16="http://schemas.microsoft.com/office/drawing/2014/main" id="{3EBDF49B-986C-4B89-87D9-0F10EEC7C8A8}"/>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45" name="直線コネクタ 644">
          <a:extLst>
            <a:ext uri="{FF2B5EF4-FFF2-40B4-BE49-F238E27FC236}">
              <a16:creationId xmlns:a16="http://schemas.microsoft.com/office/drawing/2014/main" id="{89A1362A-F41E-43F2-9FDE-1FD3C8B4DCFB}"/>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6" name="テキスト ボックス 645">
          <a:extLst>
            <a:ext uri="{FF2B5EF4-FFF2-40B4-BE49-F238E27FC236}">
              <a16:creationId xmlns:a16="http://schemas.microsoft.com/office/drawing/2014/main" id="{E2A917B9-6607-4459-9AB6-AFE9007FBE75}"/>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7" name="直線コネクタ 646">
          <a:extLst>
            <a:ext uri="{FF2B5EF4-FFF2-40B4-BE49-F238E27FC236}">
              <a16:creationId xmlns:a16="http://schemas.microsoft.com/office/drawing/2014/main" id="{6D319A3F-C914-4879-9C34-BBE06E4986E0}"/>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8" name="【消防施設】&#10;有形固定資産減価償却率グラフ枠">
          <a:extLst>
            <a:ext uri="{FF2B5EF4-FFF2-40B4-BE49-F238E27FC236}">
              <a16:creationId xmlns:a16="http://schemas.microsoft.com/office/drawing/2014/main" id="{A2BA0E48-5AB3-4650-8D90-4C716185F1F4}"/>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31569</xdr:rowOff>
    </xdr:from>
    <xdr:to>
      <xdr:col>85</xdr:col>
      <xdr:colOff>126364</xdr:colOff>
      <xdr:row>86</xdr:row>
      <xdr:rowOff>168729</xdr:rowOff>
    </xdr:to>
    <xdr:cxnSp macro="">
      <xdr:nvCxnSpPr>
        <xdr:cNvPr id="649" name="直線コネクタ 648">
          <a:extLst>
            <a:ext uri="{FF2B5EF4-FFF2-40B4-BE49-F238E27FC236}">
              <a16:creationId xmlns:a16="http://schemas.microsoft.com/office/drawing/2014/main" id="{345F61A8-A4A8-468B-8788-E7DD01CDA2C9}"/>
            </a:ext>
          </a:extLst>
        </xdr:cNvPr>
        <xdr:cNvCxnSpPr/>
      </xdr:nvCxnSpPr>
      <xdr:spPr>
        <a:xfrm flipV="1">
          <a:off x="16318864" y="13404669"/>
          <a:ext cx="0" cy="1508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50" name="【消防施設】&#10;有形固定資産減価償却率最小値テキスト">
          <a:extLst>
            <a:ext uri="{FF2B5EF4-FFF2-40B4-BE49-F238E27FC236}">
              <a16:creationId xmlns:a16="http://schemas.microsoft.com/office/drawing/2014/main" id="{BF770543-D123-4044-9CF5-875F28157991}"/>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51" name="直線コネクタ 650">
          <a:extLst>
            <a:ext uri="{FF2B5EF4-FFF2-40B4-BE49-F238E27FC236}">
              <a16:creationId xmlns:a16="http://schemas.microsoft.com/office/drawing/2014/main" id="{9AF10645-138F-42AE-A6AA-41AD8038ABF2}"/>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149696</xdr:rowOff>
    </xdr:from>
    <xdr:ext cx="340478" cy="259045"/>
    <xdr:sp macro="" textlink="">
      <xdr:nvSpPr>
        <xdr:cNvPr id="652" name="【消防施設】&#10;有形固定資産減価償却率最大値テキスト">
          <a:extLst>
            <a:ext uri="{FF2B5EF4-FFF2-40B4-BE49-F238E27FC236}">
              <a16:creationId xmlns:a16="http://schemas.microsoft.com/office/drawing/2014/main" id="{9653DFE4-BE39-4840-BDF0-20F75DE381F0}"/>
            </a:ext>
          </a:extLst>
        </xdr:cNvPr>
        <xdr:cNvSpPr txBox="1"/>
      </xdr:nvSpPr>
      <xdr:spPr>
        <a:xfrm>
          <a:off x="16357600" y="1317989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31569</xdr:rowOff>
    </xdr:from>
    <xdr:to>
      <xdr:col>86</xdr:col>
      <xdr:colOff>25400</xdr:colOff>
      <xdr:row>78</xdr:row>
      <xdr:rowOff>31569</xdr:rowOff>
    </xdr:to>
    <xdr:cxnSp macro="">
      <xdr:nvCxnSpPr>
        <xdr:cNvPr id="653" name="直線コネクタ 652">
          <a:extLst>
            <a:ext uri="{FF2B5EF4-FFF2-40B4-BE49-F238E27FC236}">
              <a16:creationId xmlns:a16="http://schemas.microsoft.com/office/drawing/2014/main" id="{121FD294-8AE9-40D1-AAC3-C48D9669F1F4}"/>
            </a:ext>
          </a:extLst>
        </xdr:cNvPr>
        <xdr:cNvCxnSpPr/>
      </xdr:nvCxnSpPr>
      <xdr:spPr>
        <a:xfrm>
          <a:off x="16230600" y="134046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117583</xdr:rowOff>
    </xdr:from>
    <xdr:ext cx="405111" cy="259045"/>
    <xdr:sp macro="" textlink="">
      <xdr:nvSpPr>
        <xdr:cNvPr id="654" name="【消防施設】&#10;有形固定資産減価償却率平均値テキスト">
          <a:extLst>
            <a:ext uri="{FF2B5EF4-FFF2-40B4-BE49-F238E27FC236}">
              <a16:creationId xmlns:a16="http://schemas.microsoft.com/office/drawing/2014/main" id="{88077D15-C381-4244-A468-E6DD84F91B4F}"/>
            </a:ext>
          </a:extLst>
        </xdr:cNvPr>
        <xdr:cNvSpPr txBox="1"/>
      </xdr:nvSpPr>
      <xdr:spPr>
        <a:xfrm>
          <a:off x="16357600" y="1417648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139156</xdr:rowOff>
    </xdr:from>
    <xdr:to>
      <xdr:col>85</xdr:col>
      <xdr:colOff>177800</xdr:colOff>
      <xdr:row>83</xdr:row>
      <xdr:rowOff>69306</xdr:rowOff>
    </xdr:to>
    <xdr:sp macro="" textlink="">
      <xdr:nvSpPr>
        <xdr:cNvPr id="655" name="フローチャート: 判断 654">
          <a:extLst>
            <a:ext uri="{FF2B5EF4-FFF2-40B4-BE49-F238E27FC236}">
              <a16:creationId xmlns:a16="http://schemas.microsoft.com/office/drawing/2014/main" id="{DD83838E-4574-4813-AA37-8C83A499D37A}"/>
            </a:ext>
          </a:extLst>
        </xdr:cNvPr>
        <xdr:cNvSpPr/>
      </xdr:nvSpPr>
      <xdr:spPr>
        <a:xfrm>
          <a:off x="16268700" y="14198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103232</xdr:rowOff>
    </xdr:from>
    <xdr:to>
      <xdr:col>81</xdr:col>
      <xdr:colOff>101600</xdr:colOff>
      <xdr:row>83</xdr:row>
      <xdr:rowOff>33382</xdr:rowOff>
    </xdr:to>
    <xdr:sp macro="" textlink="">
      <xdr:nvSpPr>
        <xdr:cNvPr id="656" name="フローチャート: 判断 655">
          <a:extLst>
            <a:ext uri="{FF2B5EF4-FFF2-40B4-BE49-F238E27FC236}">
              <a16:creationId xmlns:a16="http://schemas.microsoft.com/office/drawing/2014/main" id="{5DA649E3-9D04-4923-972D-6F19BCB848DE}"/>
            </a:ext>
          </a:extLst>
        </xdr:cNvPr>
        <xdr:cNvSpPr/>
      </xdr:nvSpPr>
      <xdr:spPr>
        <a:xfrm>
          <a:off x="15430500" y="14162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109764</xdr:rowOff>
    </xdr:from>
    <xdr:to>
      <xdr:col>76</xdr:col>
      <xdr:colOff>165100</xdr:colOff>
      <xdr:row>83</xdr:row>
      <xdr:rowOff>39914</xdr:rowOff>
    </xdr:to>
    <xdr:sp macro="" textlink="">
      <xdr:nvSpPr>
        <xdr:cNvPr id="657" name="フローチャート: 判断 656">
          <a:extLst>
            <a:ext uri="{FF2B5EF4-FFF2-40B4-BE49-F238E27FC236}">
              <a16:creationId xmlns:a16="http://schemas.microsoft.com/office/drawing/2014/main" id="{3C238327-A64E-4D71-A10E-A3A90955C982}"/>
            </a:ext>
          </a:extLst>
        </xdr:cNvPr>
        <xdr:cNvSpPr/>
      </xdr:nvSpPr>
      <xdr:spPr>
        <a:xfrm>
          <a:off x="14541500" y="14168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119562</xdr:rowOff>
    </xdr:from>
    <xdr:to>
      <xdr:col>72</xdr:col>
      <xdr:colOff>38100</xdr:colOff>
      <xdr:row>83</xdr:row>
      <xdr:rowOff>49712</xdr:rowOff>
    </xdr:to>
    <xdr:sp macro="" textlink="">
      <xdr:nvSpPr>
        <xdr:cNvPr id="658" name="フローチャート: 判断 657">
          <a:extLst>
            <a:ext uri="{FF2B5EF4-FFF2-40B4-BE49-F238E27FC236}">
              <a16:creationId xmlns:a16="http://schemas.microsoft.com/office/drawing/2014/main" id="{FA61E6A2-CBDB-43E2-9A9D-4F5A863474EA}"/>
            </a:ext>
          </a:extLst>
        </xdr:cNvPr>
        <xdr:cNvSpPr/>
      </xdr:nvSpPr>
      <xdr:spPr>
        <a:xfrm>
          <a:off x="13652500" y="14178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127726</xdr:rowOff>
    </xdr:from>
    <xdr:to>
      <xdr:col>67</xdr:col>
      <xdr:colOff>101600</xdr:colOff>
      <xdr:row>83</xdr:row>
      <xdr:rowOff>57876</xdr:rowOff>
    </xdr:to>
    <xdr:sp macro="" textlink="">
      <xdr:nvSpPr>
        <xdr:cNvPr id="659" name="フローチャート: 判断 658">
          <a:extLst>
            <a:ext uri="{FF2B5EF4-FFF2-40B4-BE49-F238E27FC236}">
              <a16:creationId xmlns:a16="http://schemas.microsoft.com/office/drawing/2014/main" id="{7A518DC9-2EE8-4218-81B8-6ED77ABE671B}"/>
            </a:ext>
          </a:extLst>
        </xdr:cNvPr>
        <xdr:cNvSpPr/>
      </xdr:nvSpPr>
      <xdr:spPr>
        <a:xfrm>
          <a:off x="12763500" y="14186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60" name="テキスト ボックス 659">
          <a:extLst>
            <a:ext uri="{FF2B5EF4-FFF2-40B4-BE49-F238E27FC236}">
              <a16:creationId xmlns:a16="http://schemas.microsoft.com/office/drawing/2014/main" id="{733A57B5-5694-4E73-BB41-1F2A0E7A6518}"/>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1" name="テキスト ボックス 660">
          <a:extLst>
            <a:ext uri="{FF2B5EF4-FFF2-40B4-BE49-F238E27FC236}">
              <a16:creationId xmlns:a16="http://schemas.microsoft.com/office/drawing/2014/main" id="{A72757DA-60B5-45B3-902C-318038BAB390}"/>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2" name="テキスト ボックス 661">
          <a:extLst>
            <a:ext uri="{FF2B5EF4-FFF2-40B4-BE49-F238E27FC236}">
              <a16:creationId xmlns:a16="http://schemas.microsoft.com/office/drawing/2014/main" id="{F8003790-AF04-4751-9A65-6AC1EDBA79C5}"/>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3" name="テキスト ボックス 662">
          <a:extLst>
            <a:ext uri="{FF2B5EF4-FFF2-40B4-BE49-F238E27FC236}">
              <a16:creationId xmlns:a16="http://schemas.microsoft.com/office/drawing/2014/main" id="{7D3B735F-C2D6-4E22-86E1-D553A4B11993}"/>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4" name="テキスト ボックス 663">
          <a:extLst>
            <a:ext uri="{FF2B5EF4-FFF2-40B4-BE49-F238E27FC236}">
              <a16:creationId xmlns:a16="http://schemas.microsoft.com/office/drawing/2014/main" id="{0352E87C-DE2E-4130-ABBD-D20AEADF4F38}"/>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139156</xdr:rowOff>
    </xdr:from>
    <xdr:to>
      <xdr:col>85</xdr:col>
      <xdr:colOff>177800</xdr:colOff>
      <xdr:row>81</xdr:row>
      <xdr:rowOff>69306</xdr:rowOff>
    </xdr:to>
    <xdr:sp macro="" textlink="">
      <xdr:nvSpPr>
        <xdr:cNvPr id="665" name="楕円 664">
          <a:extLst>
            <a:ext uri="{FF2B5EF4-FFF2-40B4-BE49-F238E27FC236}">
              <a16:creationId xmlns:a16="http://schemas.microsoft.com/office/drawing/2014/main" id="{2EFC9B1C-6F37-4A2D-AA28-C7AC75EC490D}"/>
            </a:ext>
          </a:extLst>
        </xdr:cNvPr>
        <xdr:cNvSpPr/>
      </xdr:nvSpPr>
      <xdr:spPr>
        <a:xfrm>
          <a:off x="16268700" y="13855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79</xdr:row>
      <xdr:rowOff>162033</xdr:rowOff>
    </xdr:from>
    <xdr:ext cx="405111" cy="259045"/>
    <xdr:sp macro="" textlink="">
      <xdr:nvSpPr>
        <xdr:cNvPr id="666" name="【消防施設】&#10;有形固定資産減価償却率該当値テキスト">
          <a:extLst>
            <a:ext uri="{FF2B5EF4-FFF2-40B4-BE49-F238E27FC236}">
              <a16:creationId xmlns:a16="http://schemas.microsoft.com/office/drawing/2014/main" id="{2033607C-4402-45FE-9656-D9746B349553}"/>
            </a:ext>
          </a:extLst>
        </xdr:cNvPr>
        <xdr:cNvSpPr txBox="1"/>
      </xdr:nvSpPr>
      <xdr:spPr>
        <a:xfrm>
          <a:off x="16357600" y="137065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82</xdr:row>
      <xdr:rowOff>1995</xdr:rowOff>
    </xdr:from>
    <xdr:to>
      <xdr:col>81</xdr:col>
      <xdr:colOff>101600</xdr:colOff>
      <xdr:row>82</xdr:row>
      <xdr:rowOff>103595</xdr:rowOff>
    </xdr:to>
    <xdr:sp macro="" textlink="">
      <xdr:nvSpPr>
        <xdr:cNvPr id="667" name="楕円 666">
          <a:extLst>
            <a:ext uri="{FF2B5EF4-FFF2-40B4-BE49-F238E27FC236}">
              <a16:creationId xmlns:a16="http://schemas.microsoft.com/office/drawing/2014/main" id="{D51013D9-A228-4309-9A45-9D32FF9FCB05}"/>
            </a:ext>
          </a:extLst>
        </xdr:cNvPr>
        <xdr:cNvSpPr/>
      </xdr:nvSpPr>
      <xdr:spPr>
        <a:xfrm>
          <a:off x="15430500" y="14060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18506</xdr:rowOff>
    </xdr:from>
    <xdr:to>
      <xdr:col>85</xdr:col>
      <xdr:colOff>127000</xdr:colOff>
      <xdr:row>82</xdr:row>
      <xdr:rowOff>52795</xdr:rowOff>
    </xdr:to>
    <xdr:cxnSp macro="">
      <xdr:nvCxnSpPr>
        <xdr:cNvPr id="668" name="直線コネクタ 667">
          <a:extLst>
            <a:ext uri="{FF2B5EF4-FFF2-40B4-BE49-F238E27FC236}">
              <a16:creationId xmlns:a16="http://schemas.microsoft.com/office/drawing/2014/main" id="{48729070-8FFA-449D-BA84-21CB230F4AD9}"/>
            </a:ext>
          </a:extLst>
        </xdr:cNvPr>
        <xdr:cNvCxnSpPr/>
      </xdr:nvCxnSpPr>
      <xdr:spPr>
        <a:xfrm flipV="1">
          <a:off x="15481300" y="13905956"/>
          <a:ext cx="838200" cy="205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80</xdr:row>
      <xdr:rowOff>111398</xdr:rowOff>
    </xdr:from>
    <xdr:to>
      <xdr:col>76</xdr:col>
      <xdr:colOff>165100</xdr:colOff>
      <xdr:row>81</xdr:row>
      <xdr:rowOff>41548</xdr:rowOff>
    </xdr:to>
    <xdr:sp macro="" textlink="">
      <xdr:nvSpPr>
        <xdr:cNvPr id="669" name="楕円 668">
          <a:extLst>
            <a:ext uri="{FF2B5EF4-FFF2-40B4-BE49-F238E27FC236}">
              <a16:creationId xmlns:a16="http://schemas.microsoft.com/office/drawing/2014/main" id="{57FF8F0C-0671-475A-9DEB-27309D8ECC90}"/>
            </a:ext>
          </a:extLst>
        </xdr:cNvPr>
        <xdr:cNvSpPr/>
      </xdr:nvSpPr>
      <xdr:spPr>
        <a:xfrm>
          <a:off x="14541500" y="13827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80</xdr:row>
      <xdr:rowOff>162198</xdr:rowOff>
    </xdr:from>
    <xdr:to>
      <xdr:col>81</xdr:col>
      <xdr:colOff>50800</xdr:colOff>
      <xdr:row>82</xdr:row>
      <xdr:rowOff>52795</xdr:rowOff>
    </xdr:to>
    <xdr:cxnSp macro="">
      <xdr:nvCxnSpPr>
        <xdr:cNvPr id="670" name="直線コネクタ 669">
          <a:extLst>
            <a:ext uri="{FF2B5EF4-FFF2-40B4-BE49-F238E27FC236}">
              <a16:creationId xmlns:a16="http://schemas.microsoft.com/office/drawing/2014/main" id="{CFEF8688-9CF0-457D-BC56-F79D10E10C0C}"/>
            </a:ext>
          </a:extLst>
        </xdr:cNvPr>
        <xdr:cNvCxnSpPr/>
      </xdr:nvCxnSpPr>
      <xdr:spPr>
        <a:xfrm>
          <a:off x="14592300" y="13878198"/>
          <a:ext cx="889000" cy="233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98334</xdr:rowOff>
    </xdr:from>
    <xdr:to>
      <xdr:col>72</xdr:col>
      <xdr:colOff>38100</xdr:colOff>
      <xdr:row>81</xdr:row>
      <xdr:rowOff>28484</xdr:rowOff>
    </xdr:to>
    <xdr:sp macro="" textlink="">
      <xdr:nvSpPr>
        <xdr:cNvPr id="671" name="楕円 670">
          <a:extLst>
            <a:ext uri="{FF2B5EF4-FFF2-40B4-BE49-F238E27FC236}">
              <a16:creationId xmlns:a16="http://schemas.microsoft.com/office/drawing/2014/main" id="{FF1A3AE4-593E-4550-BB26-44AC226D8A9D}"/>
            </a:ext>
          </a:extLst>
        </xdr:cNvPr>
        <xdr:cNvSpPr/>
      </xdr:nvSpPr>
      <xdr:spPr>
        <a:xfrm>
          <a:off x="13652500" y="13814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80</xdr:row>
      <xdr:rowOff>149134</xdr:rowOff>
    </xdr:from>
    <xdr:to>
      <xdr:col>76</xdr:col>
      <xdr:colOff>114300</xdr:colOff>
      <xdr:row>80</xdr:row>
      <xdr:rowOff>162198</xdr:rowOff>
    </xdr:to>
    <xdr:cxnSp macro="">
      <xdr:nvCxnSpPr>
        <xdr:cNvPr id="672" name="直線コネクタ 671">
          <a:extLst>
            <a:ext uri="{FF2B5EF4-FFF2-40B4-BE49-F238E27FC236}">
              <a16:creationId xmlns:a16="http://schemas.microsoft.com/office/drawing/2014/main" id="{B7854958-176D-44A6-8E63-CB4322157DF6}"/>
            </a:ext>
          </a:extLst>
        </xdr:cNvPr>
        <xdr:cNvCxnSpPr/>
      </xdr:nvCxnSpPr>
      <xdr:spPr>
        <a:xfrm>
          <a:off x="13703300" y="13865134"/>
          <a:ext cx="889000" cy="13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80</xdr:row>
      <xdr:rowOff>130992</xdr:rowOff>
    </xdr:from>
    <xdr:to>
      <xdr:col>67</xdr:col>
      <xdr:colOff>101600</xdr:colOff>
      <xdr:row>81</xdr:row>
      <xdr:rowOff>61142</xdr:rowOff>
    </xdr:to>
    <xdr:sp macro="" textlink="">
      <xdr:nvSpPr>
        <xdr:cNvPr id="673" name="楕円 672">
          <a:extLst>
            <a:ext uri="{FF2B5EF4-FFF2-40B4-BE49-F238E27FC236}">
              <a16:creationId xmlns:a16="http://schemas.microsoft.com/office/drawing/2014/main" id="{F1ABBE11-629B-455C-AEE1-53FBDE77E7FB}"/>
            </a:ext>
          </a:extLst>
        </xdr:cNvPr>
        <xdr:cNvSpPr/>
      </xdr:nvSpPr>
      <xdr:spPr>
        <a:xfrm>
          <a:off x="12763500" y="13846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80</xdr:row>
      <xdr:rowOff>149134</xdr:rowOff>
    </xdr:from>
    <xdr:to>
      <xdr:col>71</xdr:col>
      <xdr:colOff>177800</xdr:colOff>
      <xdr:row>81</xdr:row>
      <xdr:rowOff>10342</xdr:rowOff>
    </xdr:to>
    <xdr:cxnSp macro="">
      <xdr:nvCxnSpPr>
        <xdr:cNvPr id="674" name="直線コネクタ 673">
          <a:extLst>
            <a:ext uri="{FF2B5EF4-FFF2-40B4-BE49-F238E27FC236}">
              <a16:creationId xmlns:a16="http://schemas.microsoft.com/office/drawing/2014/main" id="{904E47F8-C94B-49B0-9CAA-B9E5E2179699}"/>
            </a:ext>
          </a:extLst>
        </xdr:cNvPr>
        <xdr:cNvCxnSpPr/>
      </xdr:nvCxnSpPr>
      <xdr:spPr>
        <a:xfrm flipV="1">
          <a:off x="12814300" y="13865134"/>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24509</xdr:rowOff>
    </xdr:from>
    <xdr:ext cx="405111" cy="259045"/>
    <xdr:sp macro="" textlink="">
      <xdr:nvSpPr>
        <xdr:cNvPr id="675" name="n_1aveValue【消防施設】&#10;有形固定資産減価償却率">
          <a:extLst>
            <a:ext uri="{FF2B5EF4-FFF2-40B4-BE49-F238E27FC236}">
              <a16:creationId xmlns:a16="http://schemas.microsoft.com/office/drawing/2014/main" id="{855C1197-5DC1-4027-A972-DCA846588BAD}"/>
            </a:ext>
          </a:extLst>
        </xdr:cNvPr>
        <xdr:cNvSpPr txBox="1"/>
      </xdr:nvSpPr>
      <xdr:spPr>
        <a:xfrm>
          <a:off x="15266044" y="142548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31041</xdr:rowOff>
    </xdr:from>
    <xdr:ext cx="405111" cy="259045"/>
    <xdr:sp macro="" textlink="">
      <xdr:nvSpPr>
        <xdr:cNvPr id="676" name="n_2aveValue【消防施設】&#10;有形固定資産減価償却率">
          <a:extLst>
            <a:ext uri="{FF2B5EF4-FFF2-40B4-BE49-F238E27FC236}">
              <a16:creationId xmlns:a16="http://schemas.microsoft.com/office/drawing/2014/main" id="{D2A8983B-68D8-4472-96C2-02F98C74A349}"/>
            </a:ext>
          </a:extLst>
        </xdr:cNvPr>
        <xdr:cNvSpPr txBox="1"/>
      </xdr:nvSpPr>
      <xdr:spPr>
        <a:xfrm>
          <a:off x="14389744" y="142613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40839</xdr:rowOff>
    </xdr:from>
    <xdr:ext cx="405111" cy="259045"/>
    <xdr:sp macro="" textlink="">
      <xdr:nvSpPr>
        <xdr:cNvPr id="677" name="n_3aveValue【消防施設】&#10;有形固定資産減価償却率">
          <a:extLst>
            <a:ext uri="{FF2B5EF4-FFF2-40B4-BE49-F238E27FC236}">
              <a16:creationId xmlns:a16="http://schemas.microsoft.com/office/drawing/2014/main" id="{BE27B94F-6D54-47E5-BE68-A42E01621D79}"/>
            </a:ext>
          </a:extLst>
        </xdr:cNvPr>
        <xdr:cNvSpPr txBox="1"/>
      </xdr:nvSpPr>
      <xdr:spPr>
        <a:xfrm>
          <a:off x="13500744" y="142711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49003</xdr:rowOff>
    </xdr:from>
    <xdr:ext cx="405111" cy="259045"/>
    <xdr:sp macro="" textlink="">
      <xdr:nvSpPr>
        <xdr:cNvPr id="678" name="n_4aveValue【消防施設】&#10;有形固定資産減価償却率">
          <a:extLst>
            <a:ext uri="{FF2B5EF4-FFF2-40B4-BE49-F238E27FC236}">
              <a16:creationId xmlns:a16="http://schemas.microsoft.com/office/drawing/2014/main" id="{11B48968-191D-4C9E-ADE5-3E294317E65D}"/>
            </a:ext>
          </a:extLst>
        </xdr:cNvPr>
        <xdr:cNvSpPr txBox="1"/>
      </xdr:nvSpPr>
      <xdr:spPr>
        <a:xfrm>
          <a:off x="12611744" y="142793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80</xdr:row>
      <xdr:rowOff>120122</xdr:rowOff>
    </xdr:from>
    <xdr:ext cx="405111" cy="259045"/>
    <xdr:sp macro="" textlink="">
      <xdr:nvSpPr>
        <xdr:cNvPr id="679" name="n_1mainValue【消防施設】&#10;有形固定資産減価償却率">
          <a:extLst>
            <a:ext uri="{FF2B5EF4-FFF2-40B4-BE49-F238E27FC236}">
              <a16:creationId xmlns:a16="http://schemas.microsoft.com/office/drawing/2014/main" id="{72D9EC77-F8CC-403D-9E0C-68DD54D80EF0}"/>
            </a:ext>
          </a:extLst>
        </xdr:cNvPr>
        <xdr:cNvSpPr txBox="1"/>
      </xdr:nvSpPr>
      <xdr:spPr>
        <a:xfrm>
          <a:off x="15266044" y="13836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58075</xdr:rowOff>
    </xdr:from>
    <xdr:ext cx="405111" cy="259045"/>
    <xdr:sp macro="" textlink="">
      <xdr:nvSpPr>
        <xdr:cNvPr id="680" name="n_2mainValue【消防施設】&#10;有形固定資産減価償却率">
          <a:extLst>
            <a:ext uri="{FF2B5EF4-FFF2-40B4-BE49-F238E27FC236}">
              <a16:creationId xmlns:a16="http://schemas.microsoft.com/office/drawing/2014/main" id="{AC319F65-1983-40C3-A160-D36F0682A646}"/>
            </a:ext>
          </a:extLst>
        </xdr:cNvPr>
        <xdr:cNvSpPr txBox="1"/>
      </xdr:nvSpPr>
      <xdr:spPr>
        <a:xfrm>
          <a:off x="14389744" y="136026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45011</xdr:rowOff>
    </xdr:from>
    <xdr:ext cx="405111" cy="259045"/>
    <xdr:sp macro="" textlink="">
      <xdr:nvSpPr>
        <xdr:cNvPr id="681" name="n_3mainValue【消防施設】&#10;有形固定資産減価償却率">
          <a:extLst>
            <a:ext uri="{FF2B5EF4-FFF2-40B4-BE49-F238E27FC236}">
              <a16:creationId xmlns:a16="http://schemas.microsoft.com/office/drawing/2014/main" id="{FF515412-99E3-4B84-8616-6A0B3DF8128F}"/>
            </a:ext>
          </a:extLst>
        </xdr:cNvPr>
        <xdr:cNvSpPr txBox="1"/>
      </xdr:nvSpPr>
      <xdr:spPr>
        <a:xfrm>
          <a:off x="13500744" y="135895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77669</xdr:rowOff>
    </xdr:from>
    <xdr:ext cx="405111" cy="259045"/>
    <xdr:sp macro="" textlink="">
      <xdr:nvSpPr>
        <xdr:cNvPr id="682" name="n_4mainValue【消防施設】&#10;有形固定資産減価償却率">
          <a:extLst>
            <a:ext uri="{FF2B5EF4-FFF2-40B4-BE49-F238E27FC236}">
              <a16:creationId xmlns:a16="http://schemas.microsoft.com/office/drawing/2014/main" id="{41A97AA4-975E-4F94-B9E9-38D7B30D8202}"/>
            </a:ext>
          </a:extLst>
        </xdr:cNvPr>
        <xdr:cNvSpPr txBox="1"/>
      </xdr:nvSpPr>
      <xdr:spPr>
        <a:xfrm>
          <a:off x="12611744" y="136222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3" name="正方形/長方形 682">
          <a:extLst>
            <a:ext uri="{FF2B5EF4-FFF2-40B4-BE49-F238E27FC236}">
              <a16:creationId xmlns:a16="http://schemas.microsoft.com/office/drawing/2014/main" id="{8271A600-DCDC-4B79-8950-EAE1599312C8}"/>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4" name="正方形/長方形 683">
          <a:extLst>
            <a:ext uri="{FF2B5EF4-FFF2-40B4-BE49-F238E27FC236}">
              <a16:creationId xmlns:a16="http://schemas.microsoft.com/office/drawing/2014/main" id="{BBE3EB6D-D0F7-4F6F-AF6C-997516269EDA}"/>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5" name="正方形/長方形 684">
          <a:extLst>
            <a:ext uri="{FF2B5EF4-FFF2-40B4-BE49-F238E27FC236}">
              <a16:creationId xmlns:a16="http://schemas.microsoft.com/office/drawing/2014/main" id="{F7F9DADA-C847-4651-B4E4-204B8359D7CF}"/>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6" name="正方形/長方形 685">
          <a:extLst>
            <a:ext uri="{FF2B5EF4-FFF2-40B4-BE49-F238E27FC236}">
              <a16:creationId xmlns:a16="http://schemas.microsoft.com/office/drawing/2014/main" id="{1E3844BA-CEA9-4345-846D-69CE9371AB11}"/>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7" name="正方形/長方形 686">
          <a:extLst>
            <a:ext uri="{FF2B5EF4-FFF2-40B4-BE49-F238E27FC236}">
              <a16:creationId xmlns:a16="http://schemas.microsoft.com/office/drawing/2014/main" id="{CD79298C-EA0B-4FF3-9B0F-C712D1B5AC37}"/>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8" name="正方形/長方形 687">
          <a:extLst>
            <a:ext uri="{FF2B5EF4-FFF2-40B4-BE49-F238E27FC236}">
              <a16:creationId xmlns:a16="http://schemas.microsoft.com/office/drawing/2014/main" id="{9BB49BE0-C688-4AFC-9E23-D4F7B27B2E5D}"/>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9" name="正方形/長方形 688">
          <a:extLst>
            <a:ext uri="{FF2B5EF4-FFF2-40B4-BE49-F238E27FC236}">
              <a16:creationId xmlns:a16="http://schemas.microsoft.com/office/drawing/2014/main" id="{1060307A-1982-4D44-8B70-56DC372AC87D}"/>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90" name="正方形/長方形 689">
          <a:extLst>
            <a:ext uri="{FF2B5EF4-FFF2-40B4-BE49-F238E27FC236}">
              <a16:creationId xmlns:a16="http://schemas.microsoft.com/office/drawing/2014/main" id="{E8A4DE68-0A4F-44F9-8065-411043FB090C}"/>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1" name="テキスト ボックス 690">
          <a:extLst>
            <a:ext uri="{FF2B5EF4-FFF2-40B4-BE49-F238E27FC236}">
              <a16:creationId xmlns:a16="http://schemas.microsoft.com/office/drawing/2014/main" id="{59C86162-41ED-4176-9C2D-6D41C1358219}"/>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2" name="直線コネクタ 691">
          <a:extLst>
            <a:ext uri="{FF2B5EF4-FFF2-40B4-BE49-F238E27FC236}">
              <a16:creationId xmlns:a16="http://schemas.microsoft.com/office/drawing/2014/main" id="{759733DF-851C-42B9-B0FB-CB47AE16B575}"/>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693" name="直線コネクタ 692">
          <a:extLst>
            <a:ext uri="{FF2B5EF4-FFF2-40B4-BE49-F238E27FC236}">
              <a16:creationId xmlns:a16="http://schemas.microsoft.com/office/drawing/2014/main" id="{77B71C1B-40A3-4B8E-8775-90B6F70BDA48}"/>
            </a:ext>
          </a:extLst>
        </xdr:cNvPr>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694" name="テキスト ボックス 693">
          <a:extLst>
            <a:ext uri="{FF2B5EF4-FFF2-40B4-BE49-F238E27FC236}">
              <a16:creationId xmlns:a16="http://schemas.microsoft.com/office/drawing/2014/main" id="{6C72F233-A7EC-4E14-A5FC-0DE0BC801FBE}"/>
            </a:ext>
          </a:extLst>
        </xdr:cNvPr>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695" name="直線コネクタ 694">
          <a:extLst>
            <a:ext uri="{FF2B5EF4-FFF2-40B4-BE49-F238E27FC236}">
              <a16:creationId xmlns:a16="http://schemas.microsoft.com/office/drawing/2014/main" id="{13BB9846-2B80-4EF7-841E-8C0626C42BB7}"/>
            </a:ext>
          </a:extLst>
        </xdr:cNvPr>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696" name="テキスト ボックス 695">
          <a:extLst>
            <a:ext uri="{FF2B5EF4-FFF2-40B4-BE49-F238E27FC236}">
              <a16:creationId xmlns:a16="http://schemas.microsoft.com/office/drawing/2014/main" id="{D488596A-6B49-474E-892D-2FF4BEE25E9E}"/>
            </a:ext>
          </a:extLst>
        </xdr:cNvPr>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697" name="直線コネクタ 696">
          <a:extLst>
            <a:ext uri="{FF2B5EF4-FFF2-40B4-BE49-F238E27FC236}">
              <a16:creationId xmlns:a16="http://schemas.microsoft.com/office/drawing/2014/main" id="{A3C6473E-0130-4F72-A5ED-52A00FD1122C}"/>
            </a:ext>
          </a:extLst>
        </xdr:cNvPr>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698" name="テキスト ボックス 697">
          <a:extLst>
            <a:ext uri="{FF2B5EF4-FFF2-40B4-BE49-F238E27FC236}">
              <a16:creationId xmlns:a16="http://schemas.microsoft.com/office/drawing/2014/main" id="{EA05A2D3-A56E-4C73-B1CD-3F2E6D7F5997}"/>
            </a:ext>
          </a:extLst>
        </xdr:cNvPr>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699" name="直線コネクタ 698">
          <a:extLst>
            <a:ext uri="{FF2B5EF4-FFF2-40B4-BE49-F238E27FC236}">
              <a16:creationId xmlns:a16="http://schemas.microsoft.com/office/drawing/2014/main" id="{65DCE8DC-BF61-498F-9C4B-87D4E156D2FC}"/>
            </a:ext>
          </a:extLst>
        </xdr:cNvPr>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700" name="テキスト ボックス 699">
          <a:extLst>
            <a:ext uri="{FF2B5EF4-FFF2-40B4-BE49-F238E27FC236}">
              <a16:creationId xmlns:a16="http://schemas.microsoft.com/office/drawing/2014/main" id="{CA5FB45C-7ED8-43F0-BACC-049F4268841B}"/>
            </a:ext>
          </a:extLst>
        </xdr:cNvPr>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701" name="直線コネクタ 700">
          <a:extLst>
            <a:ext uri="{FF2B5EF4-FFF2-40B4-BE49-F238E27FC236}">
              <a16:creationId xmlns:a16="http://schemas.microsoft.com/office/drawing/2014/main" id="{3E80969E-D3F1-44FA-BEE1-AA5DE4839EDE}"/>
            </a:ext>
          </a:extLst>
        </xdr:cNvPr>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702" name="テキスト ボックス 701">
          <a:extLst>
            <a:ext uri="{FF2B5EF4-FFF2-40B4-BE49-F238E27FC236}">
              <a16:creationId xmlns:a16="http://schemas.microsoft.com/office/drawing/2014/main" id="{D585C2CA-5828-439F-887B-B01EDE952123}"/>
            </a:ext>
          </a:extLst>
        </xdr:cNvPr>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703" name="直線コネクタ 702">
          <a:extLst>
            <a:ext uri="{FF2B5EF4-FFF2-40B4-BE49-F238E27FC236}">
              <a16:creationId xmlns:a16="http://schemas.microsoft.com/office/drawing/2014/main" id="{D98C6C59-4332-4334-8221-62D5FBC88D9A}"/>
            </a:ext>
          </a:extLst>
        </xdr:cNvPr>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704" name="テキスト ボックス 703">
          <a:extLst>
            <a:ext uri="{FF2B5EF4-FFF2-40B4-BE49-F238E27FC236}">
              <a16:creationId xmlns:a16="http://schemas.microsoft.com/office/drawing/2014/main" id="{37A87A25-26D4-4328-8268-05464DB1AC30}"/>
            </a:ext>
          </a:extLst>
        </xdr:cNvPr>
        <xdr:cNvSpPr txBox="1"/>
      </xdr:nvSpPr>
      <xdr:spPr>
        <a:xfrm>
          <a:off x="17820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5" name="直線コネクタ 704">
          <a:extLst>
            <a:ext uri="{FF2B5EF4-FFF2-40B4-BE49-F238E27FC236}">
              <a16:creationId xmlns:a16="http://schemas.microsoft.com/office/drawing/2014/main" id="{85AD4075-362C-486B-B4E5-1A0D78F45FC4}"/>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6" name="テキスト ボックス 705">
          <a:extLst>
            <a:ext uri="{FF2B5EF4-FFF2-40B4-BE49-F238E27FC236}">
              <a16:creationId xmlns:a16="http://schemas.microsoft.com/office/drawing/2014/main" id="{0EF82044-8F64-46B4-8523-809AAB0139E0}"/>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7" name="【消防施設】&#10;一人当たり面積グラフ枠">
          <a:extLst>
            <a:ext uri="{FF2B5EF4-FFF2-40B4-BE49-F238E27FC236}">
              <a16:creationId xmlns:a16="http://schemas.microsoft.com/office/drawing/2014/main" id="{5959EC44-1752-480A-A8A5-C6B7EA04BC96}"/>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19594</xdr:rowOff>
    </xdr:from>
    <xdr:to>
      <xdr:col>116</xdr:col>
      <xdr:colOff>62864</xdr:colOff>
      <xdr:row>86</xdr:row>
      <xdr:rowOff>149134</xdr:rowOff>
    </xdr:to>
    <xdr:cxnSp macro="">
      <xdr:nvCxnSpPr>
        <xdr:cNvPr id="708" name="直線コネクタ 707">
          <a:extLst>
            <a:ext uri="{FF2B5EF4-FFF2-40B4-BE49-F238E27FC236}">
              <a16:creationId xmlns:a16="http://schemas.microsoft.com/office/drawing/2014/main" id="{415999FA-B87F-4382-B2E5-93B63B67E866}"/>
            </a:ext>
          </a:extLst>
        </xdr:cNvPr>
        <xdr:cNvCxnSpPr/>
      </xdr:nvCxnSpPr>
      <xdr:spPr>
        <a:xfrm flipV="1">
          <a:off x="22160864" y="13392694"/>
          <a:ext cx="0" cy="15011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152961</xdr:rowOff>
    </xdr:from>
    <xdr:ext cx="469744" cy="259045"/>
    <xdr:sp macro="" textlink="">
      <xdr:nvSpPr>
        <xdr:cNvPr id="709" name="【消防施設】&#10;一人当たり面積最小値テキスト">
          <a:extLst>
            <a:ext uri="{FF2B5EF4-FFF2-40B4-BE49-F238E27FC236}">
              <a16:creationId xmlns:a16="http://schemas.microsoft.com/office/drawing/2014/main" id="{BB4C8E5A-C322-4C94-B08A-8DBBD6B41E74}"/>
            </a:ext>
          </a:extLst>
        </xdr:cNvPr>
        <xdr:cNvSpPr txBox="1"/>
      </xdr:nvSpPr>
      <xdr:spPr>
        <a:xfrm>
          <a:off x="22199600" y="148976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149134</xdr:rowOff>
    </xdr:from>
    <xdr:to>
      <xdr:col>116</xdr:col>
      <xdr:colOff>152400</xdr:colOff>
      <xdr:row>86</xdr:row>
      <xdr:rowOff>149134</xdr:rowOff>
    </xdr:to>
    <xdr:cxnSp macro="">
      <xdr:nvCxnSpPr>
        <xdr:cNvPr id="710" name="直線コネクタ 709">
          <a:extLst>
            <a:ext uri="{FF2B5EF4-FFF2-40B4-BE49-F238E27FC236}">
              <a16:creationId xmlns:a16="http://schemas.microsoft.com/office/drawing/2014/main" id="{5C1CDA3B-2715-4C7A-805B-E67E556EAA1A}"/>
            </a:ext>
          </a:extLst>
        </xdr:cNvPr>
        <xdr:cNvCxnSpPr/>
      </xdr:nvCxnSpPr>
      <xdr:spPr>
        <a:xfrm>
          <a:off x="22072600" y="14893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137721</xdr:rowOff>
    </xdr:from>
    <xdr:ext cx="469744" cy="259045"/>
    <xdr:sp macro="" textlink="">
      <xdr:nvSpPr>
        <xdr:cNvPr id="711" name="【消防施設】&#10;一人当たり面積最大値テキスト">
          <a:extLst>
            <a:ext uri="{FF2B5EF4-FFF2-40B4-BE49-F238E27FC236}">
              <a16:creationId xmlns:a16="http://schemas.microsoft.com/office/drawing/2014/main" id="{97704E19-6A0B-421B-A740-074C0F4EA205}"/>
            </a:ext>
          </a:extLst>
        </xdr:cNvPr>
        <xdr:cNvSpPr txBox="1"/>
      </xdr:nvSpPr>
      <xdr:spPr>
        <a:xfrm>
          <a:off x="22199600" y="131679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19594</xdr:rowOff>
    </xdr:from>
    <xdr:to>
      <xdr:col>116</xdr:col>
      <xdr:colOff>152400</xdr:colOff>
      <xdr:row>78</xdr:row>
      <xdr:rowOff>19594</xdr:rowOff>
    </xdr:to>
    <xdr:cxnSp macro="">
      <xdr:nvCxnSpPr>
        <xdr:cNvPr id="712" name="直線コネクタ 711">
          <a:extLst>
            <a:ext uri="{FF2B5EF4-FFF2-40B4-BE49-F238E27FC236}">
              <a16:creationId xmlns:a16="http://schemas.microsoft.com/office/drawing/2014/main" id="{BABC50EF-4F58-42A3-B140-F092AFD31309}"/>
            </a:ext>
          </a:extLst>
        </xdr:cNvPr>
        <xdr:cNvCxnSpPr/>
      </xdr:nvCxnSpPr>
      <xdr:spPr>
        <a:xfrm>
          <a:off x="22072600" y="133926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162577</xdr:rowOff>
    </xdr:from>
    <xdr:ext cx="469744" cy="259045"/>
    <xdr:sp macro="" textlink="">
      <xdr:nvSpPr>
        <xdr:cNvPr id="713" name="【消防施設】&#10;一人当たり面積平均値テキスト">
          <a:extLst>
            <a:ext uri="{FF2B5EF4-FFF2-40B4-BE49-F238E27FC236}">
              <a16:creationId xmlns:a16="http://schemas.microsoft.com/office/drawing/2014/main" id="{965753EB-E500-4F33-8B70-6CCD163CF0FF}"/>
            </a:ext>
          </a:extLst>
        </xdr:cNvPr>
        <xdr:cNvSpPr txBox="1"/>
      </xdr:nvSpPr>
      <xdr:spPr>
        <a:xfrm>
          <a:off x="22199600" y="143929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139700</xdr:rowOff>
    </xdr:from>
    <xdr:to>
      <xdr:col>116</xdr:col>
      <xdr:colOff>114300</xdr:colOff>
      <xdr:row>85</xdr:row>
      <xdr:rowOff>69850</xdr:rowOff>
    </xdr:to>
    <xdr:sp macro="" textlink="">
      <xdr:nvSpPr>
        <xdr:cNvPr id="714" name="フローチャート: 判断 713">
          <a:extLst>
            <a:ext uri="{FF2B5EF4-FFF2-40B4-BE49-F238E27FC236}">
              <a16:creationId xmlns:a16="http://schemas.microsoft.com/office/drawing/2014/main" id="{3C09D68A-A393-4691-902B-C2B175B3C724}"/>
            </a:ext>
          </a:extLst>
        </xdr:cNvPr>
        <xdr:cNvSpPr/>
      </xdr:nvSpPr>
      <xdr:spPr>
        <a:xfrm>
          <a:off x="22110700" y="14541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157118</xdr:rowOff>
    </xdr:from>
    <xdr:to>
      <xdr:col>112</xdr:col>
      <xdr:colOff>38100</xdr:colOff>
      <xdr:row>85</xdr:row>
      <xdr:rowOff>87268</xdr:rowOff>
    </xdr:to>
    <xdr:sp macro="" textlink="">
      <xdr:nvSpPr>
        <xdr:cNvPr id="715" name="フローチャート: 判断 714">
          <a:extLst>
            <a:ext uri="{FF2B5EF4-FFF2-40B4-BE49-F238E27FC236}">
              <a16:creationId xmlns:a16="http://schemas.microsoft.com/office/drawing/2014/main" id="{E31102D6-51A8-4DBE-A270-CE066BC13134}"/>
            </a:ext>
          </a:extLst>
        </xdr:cNvPr>
        <xdr:cNvSpPr/>
      </xdr:nvSpPr>
      <xdr:spPr>
        <a:xfrm>
          <a:off x="21272500" y="14558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147320</xdr:rowOff>
    </xdr:from>
    <xdr:to>
      <xdr:col>107</xdr:col>
      <xdr:colOff>101600</xdr:colOff>
      <xdr:row>85</xdr:row>
      <xdr:rowOff>77470</xdr:rowOff>
    </xdr:to>
    <xdr:sp macro="" textlink="">
      <xdr:nvSpPr>
        <xdr:cNvPr id="716" name="フローチャート: 判断 715">
          <a:extLst>
            <a:ext uri="{FF2B5EF4-FFF2-40B4-BE49-F238E27FC236}">
              <a16:creationId xmlns:a16="http://schemas.microsoft.com/office/drawing/2014/main" id="{13F5879F-194E-4C69-92B6-697E5F3503C3}"/>
            </a:ext>
          </a:extLst>
        </xdr:cNvPr>
        <xdr:cNvSpPr/>
      </xdr:nvSpPr>
      <xdr:spPr>
        <a:xfrm>
          <a:off x="20383500" y="14549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163649</xdr:rowOff>
    </xdr:from>
    <xdr:to>
      <xdr:col>102</xdr:col>
      <xdr:colOff>165100</xdr:colOff>
      <xdr:row>85</xdr:row>
      <xdr:rowOff>93799</xdr:rowOff>
    </xdr:to>
    <xdr:sp macro="" textlink="">
      <xdr:nvSpPr>
        <xdr:cNvPr id="717" name="フローチャート: 判断 716">
          <a:extLst>
            <a:ext uri="{FF2B5EF4-FFF2-40B4-BE49-F238E27FC236}">
              <a16:creationId xmlns:a16="http://schemas.microsoft.com/office/drawing/2014/main" id="{F0E401B4-B0BF-4E03-8636-47562395C13F}"/>
            </a:ext>
          </a:extLst>
        </xdr:cNvPr>
        <xdr:cNvSpPr/>
      </xdr:nvSpPr>
      <xdr:spPr>
        <a:xfrm>
          <a:off x="19494500" y="14565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45538</xdr:rowOff>
    </xdr:from>
    <xdr:to>
      <xdr:col>98</xdr:col>
      <xdr:colOff>38100</xdr:colOff>
      <xdr:row>85</xdr:row>
      <xdr:rowOff>147138</xdr:rowOff>
    </xdr:to>
    <xdr:sp macro="" textlink="">
      <xdr:nvSpPr>
        <xdr:cNvPr id="718" name="フローチャート: 判断 717">
          <a:extLst>
            <a:ext uri="{FF2B5EF4-FFF2-40B4-BE49-F238E27FC236}">
              <a16:creationId xmlns:a16="http://schemas.microsoft.com/office/drawing/2014/main" id="{DFCE1FBA-7B9D-4288-91A5-A012F323EE33}"/>
            </a:ext>
          </a:extLst>
        </xdr:cNvPr>
        <xdr:cNvSpPr/>
      </xdr:nvSpPr>
      <xdr:spPr>
        <a:xfrm>
          <a:off x="18605500" y="14618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9" name="テキスト ボックス 718">
          <a:extLst>
            <a:ext uri="{FF2B5EF4-FFF2-40B4-BE49-F238E27FC236}">
              <a16:creationId xmlns:a16="http://schemas.microsoft.com/office/drawing/2014/main" id="{AA07371B-06A0-4921-9113-B84EB1E67865}"/>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20" name="テキスト ボックス 719">
          <a:extLst>
            <a:ext uri="{FF2B5EF4-FFF2-40B4-BE49-F238E27FC236}">
              <a16:creationId xmlns:a16="http://schemas.microsoft.com/office/drawing/2014/main" id="{5CB3FDA8-90C4-46F2-A8EC-B16FB5D82618}"/>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21" name="テキスト ボックス 720">
          <a:extLst>
            <a:ext uri="{FF2B5EF4-FFF2-40B4-BE49-F238E27FC236}">
              <a16:creationId xmlns:a16="http://schemas.microsoft.com/office/drawing/2014/main" id="{3B01911D-80CD-40A4-ACDE-9E84954C68D9}"/>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22" name="テキスト ボックス 721">
          <a:extLst>
            <a:ext uri="{FF2B5EF4-FFF2-40B4-BE49-F238E27FC236}">
              <a16:creationId xmlns:a16="http://schemas.microsoft.com/office/drawing/2014/main" id="{7482C955-44D6-4A49-B90D-64E8DC8AC3AC}"/>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3" name="テキスト ボックス 722">
          <a:extLst>
            <a:ext uri="{FF2B5EF4-FFF2-40B4-BE49-F238E27FC236}">
              <a16:creationId xmlns:a16="http://schemas.microsoft.com/office/drawing/2014/main" id="{0D2421B6-6B60-4BE8-9F3D-EC26A5D2529D}"/>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71120</xdr:rowOff>
    </xdr:from>
    <xdr:to>
      <xdr:col>116</xdr:col>
      <xdr:colOff>114300</xdr:colOff>
      <xdr:row>87</xdr:row>
      <xdr:rowOff>1270</xdr:rowOff>
    </xdr:to>
    <xdr:sp macro="" textlink="">
      <xdr:nvSpPr>
        <xdr:cNvPr id="724" name="楕円 723">
          <a:extLst>
            <a:ext uri="{FF2B5EF4-FFF2-40B4-BE49-F238E27FC236}">
              <a16:creationId xmlns:a16="http://schemas.microsoft.com/office/drawing/2014/main" id="{6993DA7E-BCFF-449C-A64E-11F00BD19153}"/>
            </a:ext>
          </a:extLst>
        </xdr:cNvPr>
        <xdr:cNvSpPr/>
      </xdr:nvSpPr>
      <xdr:spPr>
        <a:xfrm>
          <a:off x="22110700" y="14815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157497</xdr:rowOff>
    </xdr:from>
    <xdr:ext cx="469744" cy="259045"/>
    <xdr:sp macro="" textlink="">
      <xdr:nvSpPr>
        <xdr:cNvPr id="725" name="【消防施設】&#10;一人当たり面積該当値テキスト">
          <a:extLst>
            <a:ext uri="{FF2B5EF4-FFF2-40B4-BE49-F238E27FC236}">
              <a16:creationId xmlns:a16="http://schemas.microsoft.com/office/drawing/2014/main" id="{01A004BB-14E7-42F5-B38B-A5B5ED0D2A46}"/>
            </a:ext>
          </a:extLst>
        </xdr:cNvPr>
        <xdr:cNvSpPr txBox="1"/>
      </xdr:nvSpPr>
      <xdr:spPr>
        <a:xfrm>
          <a:off x="22199600" y="14730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86</xdr:row>
      <xdr:rowOff>72208</xdr:rowOff>
    </xdr:from>
    <xdr:to>
      <xdr:col>112</xdr:col>
      <xdr:colOff>38100</xdr:colOff>
      <xdr:row>87</xdr:row>
      <xdr:rowOff>2358</xdr:rowOff>
    </xdr:to>
    <xdr:sp macro="" textlink="">
      <xdr:nvSpPr>
        <xdr:cNvPr id="726" name="楕円 725">
          <a:extLst>
            <a:ext uri="{FF2B5EF4-FFF2-40B4-BE49-F238E27FC236}">
              <a16:creationId xmlns:a16="http://schemas.microsoft.com/office/drawing/2014/main" id="{B6D65BEF-0D8D-412D-83FE-008CF989CBA5}"/>
            </a:ext>
          </a:extLst>
        </xdr:cNvPr>
        <xdr:cNvSpPr/>
      </xdr:nvSpPr>
      <xdr:spPr>
        <a:xfrm>
          <a:off x="21272500" y="1481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121920</xdr:rowOff>
    </xdr:from>
    <xdr:to>
      <xdr:col>116</xdr:col>
      <xdr:colOff>63500</xdr:colOff>
      <xdr:row>86</xdr:row>
      <xdr:rowOff>123008</xdr:rowOff>
    </xdr:to>
    <xdr:cxnSp macro="">
      <xdr:nvCxnSpPr>
        <xdr:cNvPr id="727" name="直線コネクタ 726">
          <a:extLst>
            <a:ext uri="{FF2B5EF4-FFF2-40B4-BE49-F238E27FC236}">
              <a16:creationId xmlns:a16="http://schemas.microsoft.com/office/drawing/2014/main" id="{C3B5FAA4-BB88-49C0-83C7-5922BB19ACB1}"/>
            </a:ext>
          </a:extLst>
        </xdr:cNvPr>
        <xdr:cNvCxnSpPr/>
      </xdr:nvCxnSpPr>
      <xdr:spPr>
        <a:xfrm flipV="1">
          <a:off x="21323300" y="14866620"/>
          <a:ext cx="838200" cy="1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86</xdr:row>
      <xdr:rowOff>70031</xdr:rowOff>
    </xdr:from>
    <xdr:to>
      <xdr:col>107</xdr:col>
      <xdr:colOff>101600</xdr:colOff>
      <xdr:row>87</xdr:row>
      <xdr:rowOff>181</xdr:rowOff>
    </xdr:to>
    <xdr:sp macro="" textlink="">
      <xdr:nvSpPr>
        <xdr:cNvPr id="728" name="楕円 727">
          <a:extLst>
            <a:ext uri="{FF2B5EF4-FFF2-40B4-BE49-F238E27FC236}">
              <a16:creationId xmlns:a16="http://schemas.microsoft.com/office/drawing/2014/main" id="{19C0AAEA-3F2F-4CD4-AD75-1B046A2C0892}"/>
            </a:ext>
          </a:extLst>
        </xdr:cNvPr>
        <xdr:cNvSpPr/>
      </xdr:nvSpPr>
      <xdr:spPr>
        <a:xfrm>
          <a:off x="20383500" y="14814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120831</xdr:rowOff>
    </xdr:from>
    <xdr:to>
      <xdr:col>111</xdr:col>
      <xdr:colOff>177800</xdr:colOff>
      <xdr:row>86</xdr:row>
      <xdr:rowOff>123008</xdr:rowOff>
    </xdr:to>
    <xdr:cxnSp macro="">
      <xdr:nvCxnSpPr>
        <xdr:cNvPr id="729" name="直線コネクタ 728">
          <a:extLst>
            <a:ext uri="{FF2B5EF4-FFF2-40B4-BE49-F238E27FC236}">
              <a16:creationId xmlns:a16="http://schemas.microsoft.com/office/drawing/2014/main" id="{C9DE85D3-2E81-4B6A-BB4A-2FEBB87F0384}"/>
            </a:ext>
          </a:extLst>
        </xdr:cNvPr>
        <xdr:cNvCxnSpPr/>
      </xdr:nvCxnSpPr>
      <xdr:spPr>
        <a:xfrm>
          <a:off x="20434300" y="14865531"/>
          <a:ext cx="889000" cy="21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86</xdr:row>
      <xdr:rowOff>78739</xdr:rowOff>
    </xdr:from>
    <xdr:to>
      <xdr:col>102</xdr:col>
      <xdr:colOff>165100</xdr:colOff>
      <xdr:row>87</xdr:row>
      <xdr:rowOff>8889</xdr:rowOff>
    </xdr:to>
    <xdr:sp macro="" textlink="">
      <xdr:nvSpPr>
        <xdr:cNvPr id="730" name="楕円 729">
          <a:extLst>
            <a:ext uri="{FF2B5EF4-FFF2-40B4-BE49-F238E27FC236}">
              <a16:creationId xmlns:a16="http://schemas.microsoft.com/office/drawing/2014/main" id="{F084B241-F7E2-4DC3-BCB2-7BFFB24EE814}"/>
            </a:ext>
          </a:extLst>
        </xdr:cNvPr>
        <xdr:cNvSpPr/>
      </xdr:nvSpPr>
      <xdr:spPr>
        <a:xfrm>
          <a:off x="19494500" y="14823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120831</xdr:rowOff>
    </xdr:from>
    <xdr:to>
      <xdr:col>107</xdr:col>
      <xdr:colOff>50800</xdr:colOff>
      <xdr:row>86</xdr:row>
      <xdr:rowOff>129539</xdr:rowOff>
    </xdr:to>
    <xdr:cxnSp macro="">
      <xdr:nvCxnSpPr>
        <xdr:cNvPr id="731" name="直線コネクタ 730">
          <a:extLst>
            <a:ext uri="{FF2B5EF4-FFF2-40B4-BE49-F238E27FC236}">
              <a16:creationId xmlns:a16="http://schemas.microsoft.com/office/drawing/2014/main" id="{48FE75FD-9DF2-49AA-A6C7-3795C23A9218}"/>
            </a:ext>
          </a:extLst>
        </xdr:cNvPr>
        <xdr:cNvCxnSpPr/>
      </xdr:nvCxnSpPr>
      <xdr:spPr>
        <a:xfrm flipV="1">
          <a:off x="19545300" y="14865531"/>
          <a:ext cx="889000" cy="8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86</xdr:row>
      <xdr:rowOff>72208</xdr:rowOff>
    </xdr:from>
    <xdr:to>
      <xdr:col>98</xdr:col>
      <xdr:colOff>38100</xdr:colOff>
      <xdr:row>87</xdr:row>
      <xdr:rowOff>2358</xdr:rowOff>
    </xdr:to>
    <xdr:sp macro="" textlink="">
      <xdr:nvSpPr>
        <xdr:cNvPr id="732" name="楕円 731">
          <a:extLst>
            <a:ext uri="{FF2B5EF4-FFF2-40B4-BE49-F238E27FC236}">
              <a16:creationId xmlns:a16="http://schemas.microsoft.com/office/drawing/2014/main" id="{89FB5E8F-68FA-48AC-98C6-EB8B35C6D7B3}"/>
            </a:ext>
          </a:extLst>
        </xdr:cNvPr>
        <xdr:cNvSpPr/>
      </xdr:nvSpPr>
      <xdr:spPr>
        <a:xfrm>
          <a:off x="18605500" y="1481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123008</xdr:rowOff>
    </xdr:from>
    <xdr:to>
      <xdr:col>102</xdr:col>
      <xdr:colOff>114300</xdr:colOff>
      <xdr:row>86</xdr:row>
      <xdr:rowOff>129539</xdr:rowOff>
    </xdr:to>
    <xdr:cxnSp macro="">
      <xdr:nvCxnSpPr>
        <xdr:cNvPr id="733" name="直線コネクタ 732">
          <a:extLst>
            <a:ext uri="{FF2B5EF4-FFF2-40B4-BE49-F238E27FC236}">
              <a16:creationId xmlns:a16="http://schemas.microsoft.com/office/drawing/2014/main" id="{7EB5B58F-D1DF-466B-A69D-68160F0D02C4}"/>
            </a:ext>
          </a:extLst>
        </xdr:cNvPr>
        <xdr:cNvCxnSpPr/>
      </xdr:nvCxnSpPr>
      <xdr:spPr>
        <a:xfrm>
          <a:off x="18656300" y="14867708"/>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83</xdr:row>
      <xdr:rowOff>103795</xdr:rowOff>
    </xdr:from>
    <xdr:ext cx="469744" cy="259045"/>
    <xdr:sp macro="" textlink="">
      <xdr:nvSpPr>
        <xdr:cNvPr id="734" name="n_1aveValue【消防施設】&#10;一人当たり面積">
          <a:extLst>
            <a:ext uri="{FF2B5EF4-FFF2-40B4-BE49-F238E27FC236}">
              <a16:creationId xmlns:a16="http://schemas.microsoft.com/office/drawing/2014/main" id="{8D86DBE9-F17F-4026-9325-2455E979E30E}"/>
            </a:ext>
          </a:extLst>
        </xdr:cNvPr>
        <xdr:cNvSpPr txBox="1"/>
      </xdr:nvSpPr>
      <xdr:spPr>
        <a:xfrm>
          <a:off x="21075727" y="14334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93997</xdr:rowOff>
    </xdr:from>
    <xdr:ext cx="469744" cy="259045"/>
    <xdr:sp macro="" textlink="">
      <xdr:nvSpPr>
        <xdr:cNvPr id="735" name="n_2aveValue【消防施設】&#10;一人当たり面積">
          <a:extLst>
            <a:ext uri="{FF2B5EF4-FFF2-40B4-BE49-F238E27FC236}">
              <a16:creationId xmlns:a16="http://schemas.microsoft.com/office/drawing/2014/main" id="{69742815-3C30-4D68-B83A-6788F7F2042F}"/>
            </a:ext>
          </a:extLst>
        </xdr:cNvPr>
        <xdr:cNvSpPr txBox="1"/>
      </xdr:nvSpPr>
      <xdr:spPr>
        <a:xfrm>
          <a:off x="20199427" y="14324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110326</xdr:rowOff>
    </xdr:from>
    <xdr:ext cx="469744" cy="259045"/>
    <xdr:sp macro="" textlink="">
      <xdr:nvSpPr>
        <xdr:cNvPr id="736" name="n_3aveValue【消防施設】&#10;一人当たり面積">
          <a:extLst>
            <a:ext uri="{FF2B5EF4-FFF2-40B4-BE49-F238E27FC236}">
              <a16:creationId xmlns:a16="http://schemas.microsoft.com/office/drawing/2014/main" id="{6F98FCF1-092F-444B-A254-EEAD7029D40C}"/>
            </a:ext>
          </a:extLst>
        </xdr:cNvPr>
        <xdr:cNvSpPr txBox="1"/>
      </xdr:nvSpPr>
      <xdr:spPr>
        <a:xfrm>
          <a:off x="19310427" y="143406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163665</xdr:rowOff>
    </xdr:from>
    <xdr:ext cx="469744" cy="259045"/>
    <xdr:sp macro="" textlink="">
      <xdr:nvSpPr>
        <xdr:cNvPr id="737" name="n_4aveValue【消防施設】&#10;一人当たり面積">
          <a:extLst>
            <a:ext uri="{FF2B5EF4-FFF2-40B4-BE49-F238E27FC236}">
              <a16:creationId xmlns:a16="http://schemas.microsoft.com/office/drawing/2014/main" id="{6A25845E-CED1-47FE-A8DA-AB0A9CD2357C}"/>
            </a:ext>
          </a:extLst>
        </xdr:cNvPr>
        <xdr:cNvSpPr txBox="1"/>
      </xdr:nvSpPr>
      <xdr:spPr>
        <a:xfrm>
          <a:off x="18421427" y="14394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164935</xdr:rowOff>
    </xdr:from>
    <xdr:ext cx="469744" cy="259045"/>
    <xdr:sp macro="" textlink="">
      <xdr:nvSpPr>
        <xdr:cNvPr id="738" name="n_1mainValue【消防施設】&#10;一人当たり面積">
          <a:extLst>
            <a:ext uri="{FF2B5EF4-FFF2-40B4-BE49-F238E27FC236}">
              <a16:creationId xmlns:a16="http://schemas.microsoft.com/office/drawing/2014/main" id="{5F9EBD09-9F24-4C30-8D79-F2855CFD8776}"/>
            </a:ext>
          </a:extLst>
        </xdr:cNvPr>
        <xdr:cNvSpPr txBox="1"/>
      </xdr:nvSpPr>
      <xdr:spPr>
        <a:xfrm>
          <a:off x="21075727" y="14909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162758</xdr:rowOff>
    </xdr:from>
    <xdr:ext cx="469744" cy="259045"/>
    <xdr:sp macro="" textlink="">
      <xdr:nvSpPr>
        <xdr:cNvPr id="739" name="n_2mainValue【消防施設】&#10;一人当たり面積">
          <a:extLst>
            <a:ext uri="{FF2B5EF4-FFF2-40B4-BE49-F238E27FC236}">
              <a16:creationId xmlns:a16="http://schemas.microsoft.com/office/drawing/2014/main" id="{8B4AC3B4-8023-4767-8554-B68B5689E701}"/>
            </a:ext>
          </a:extLst>
        </xdr:cNvPr>
        <xdr:cNvSpPr txBox="1"/>
      </xdr:nvSpPr>
      <xdr:spPr>
        <a:xfrm>
          <a:off x="20199427" y="14907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87</xdr:row>
      <xdr:rowOff>16</xdr:rowOff>
    </xdr:from>
    <xdr:ext cx="469744" cy="259045"/>
    <xdr:sp macro="" textlink="">
      <xdr:nvSpPr>
        <xdr:cNvPr id="740" name="n_3mainValue【消防施設】&#10;一人当たり面積">
          <a:extLst>
            <a:ext uri="{FF2B5EF4-FFF2-40B4-BE49-F238E27FC236}">
              <a16:creationId xmlns:a16="http://schemas.microsoft.com/office/drawing/2014/main" id="{82232C5E-1926-4222-8F65-B23E420E434F}"/>
            </a:ext>
          </a:extLst>
        </xdr:cNvPr>
        <xdr:cNvSpPr txBox="1"/>
      </xdr:nvSpPr>
      <xdr:spPr>
        <a:xfrm>
          <a:off x="19310427" y="14916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164935</xdr:rowOff>
    </xdr:from>
    <xdr:ext cx="469744" cy="259045"/>
    <xdr:sp macro="" textlink="">
      <xdr:nvSpPr>
        <xdr:cNvPr id="741" name="n_4mainValue【消防施設】&#10;一人当たり面積">
          <a:extLst>
            <a:ext uri="{FF2B5EF4-FFF2-40B4-BE49-F238E27FC236}">
              <a16:creationId xmlns:a16="http://schemas.microsoft.com/office/drawing/2014/main" id="{E56C1617-A049-4E53-AA2B-C67B9B677609}"/>
            </a:ext>
          </a:extLst>
        </xdr:cNvPr>
        <xdr:cNvSpPr txBox="1"/>
      </xdr:nvSpPr>
      <xdr:spPr>
        <a:xfrm>
          <a:off x="18421427" y="14909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42" name="正方形/長方形 741">
          <a:extLst>
            <a:ext uri="{FF2B5EF4-FFF2-40B4-BE49-F238E27FC236}">
              <a16:creationId xmlns:a16="http://schemas.microsoft.com/office/drawing/2014/main" id="{21C1C53A-BFF6-4CB8-B2DF-7676193CBCFB}"/>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3" name="正方形/長方形 742">
          <a:extLst>
            <a:ext uri="{FF2B5EF4-FFF2-40B4-BE49-F238E27FC236}">
              <a16:creationId xmlns:a16="http://schemas.microsoft.com/office/drawing/2014/main" id="{EA8A79D2-2FB0-4986-90C1-23EC637831C5}"/>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4" name="正方形/長方形 743">
          <a:extLst>
            <a:ext uri="{FF2B5EF4-FFF2-40B4-BE49-F238E27FC236}">
              <a16:creationId xmlns:a16="http://schemas.microsoft.com/office/drawing/2014/main" id="{763228FC-B9C4-4500-BFBF-FACF8422D31B}"/>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5" name="正方形/長方形 744">
          <a:extLst>
            <a:ext uri="{FF2B5EF4-FFF2-40B4-BE49-F238E27FC236}">
              <a16:creationId xmlns:a16="http://schemas.microsoft.com/office/drawing/2014/main" id="{E10C2881-9B84-442C-B107-888EFCC2D5A4}"/>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6" name="正方形/長方形 745">
          <a:extLst>
            <a:ext uri="{FF2B5EF4-FFF2-40B4-BE49-F238E27FC236}">
              <a16:creationId xmlns:a16="http://schemas.microsoft.com/office/drawing/2014/main" id="{518F06AC-84B8-4ACF-849B-ED179592BCE6}"/>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7" name="正方形/長方形 746">
          <a:extLst>
            <a:ext uri="{FF2B5EF4-FFF2-40B4-BE49-F238E27FC236}">
              <a16:creationId xmlns:a16="http://schemas.microsoft.com/office/drawing/2014/main" id="{61CB245C-D8A8-4807-952B-9A807FCE5E77}"/>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8" name="正方形/長方形 747">
          <a:extLst>
            <a:ext uri="{FF2B5EF4-FFF2-40B4-BE49-F238E27FC236}">
              <a16:creationId xmlns:a16="http://schemas.microsoft.com/office/drawing/2014/main" id="{335DE3CF-C743-4EF7-AA8D-07052F31023B}"/>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9" name="正方形/長方形 748">
          <a:extLst>
            <a:ext uri="{FF2B5EF4-FFF2-40B4-BE49-F238E27FC236}">
              <a16:creationId xmlns:a16="http://schemas.microsoft.com/office/drawing/2014/main" id="{AA4D7F8A-B37D-48F8-ADD1-B9FF8EE3EDDF}"/>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50" name="テキスト ボックス 749">
          <a:extLst>
            <a:ext uri="{FF2B5EF4-FFF2-40B4-BE49-F238E27FC236}">
              <a16:creationId xmlns:a16="http://schemas.microsoft.com/office/drawing/2014/main" id="{A4871554-4B31-428A-AD8B-BD72996477E0}"/>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51" name="直線コネクタ 750">
          <a:extLst>
            <a:ext uri="{FF2B5EF4-FFF2-40B4-BE49-F238E27FC236}">
              <a16:creationId xmlns:a16="http://schemas.microsoft.com/office/drawing/2014/main" id="{BCA3214A-A9C1-4CE3-B769-8BFFF1C13B46}"/>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2" name="テキスト ボックス 751">
          <a:extLst>
            <a:ext uri="{FF2B5EF4-FFF2-40B4-BE49-F238E27FC236}">
              <a16:creationId xmlns:a16="http://schemas.microsoft.com/office/drawing/2014/main" id="{AF57B1E6-0953-4554-B6D9-ADACC4E3AFB5}"/>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753" name="直線コネクタ 752">
          <a:extLst>
            <a:ext uri="{FF2B5EF4-FFF2-40B4-BE49-F238E27FC236}">
              <a16:creationId xmlns:a16="http://schemas.microsoft.com/office/drawing/2014/main" id="{AE4D1136-4A4C-4B9C-A9F2-7874BC4A614C}"/>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754" name="テキスト ボックス 753">
          <a:extLst>
            <a:ext uri="{FF2B5EF4-FFF2-40B4-BE49-F238E27FC236}">
              <a16:creationId xmlns:a16="http://schemas.microsoft.com/office/drawing/2014/main" id="{F8FC953E-61E1-41AA-9AF1-A486D1BCC9C8}"/>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755" name="直線コネクタ 754">
          <a:extLst>
            <a:ext uri="{FF2B5EF4-FFF2-40B4-BE49-F238E27FC236}">
              <a16:creationId xmlns:a16="http://schemas.microsoft.com/office/drawing/2014/main" id="{EC03D6F4-9394-4F71-943F-6A474C2493E7}"/>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756" name="テキスト ボックス 755">
          <a:extLst>
            <a:ext uri="{FF2B5EF4-FFF2-40B4-BE49-F238E27FC236}">
              <a16:creationId xmlns:a16="http://schemas.microsoft.com/office/drawing/2014/main" id="{1203948E-24CD-46EA-89E7-6FAC5CD2E844}"/>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757" name="直線コネクタ 756">
          <a:extLst>
            <a:ext uri="{FF2B5EF4-FFF2-40B4-BE49-F238E27FC236}">
              <a16:creationId xmlns:a16="http://schemas.microsoft.com/office/drawing/2014/main" id="{01C803A0-BBB3-419B-987E-416FBC3E9F81}"/>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758" name="テキスト ボックス 757">
          <a:extLst>
            <a:ext uri="{FF2B5EF4-FFF2-40B4-BE49-F238E27FC236}">
              <a16:creationId xmlns:a16="http://schemas.microsoft.com/office/drawing/2014/main" id="{E3DB8EDF-0E21-4433-A886-1AB6B89E029E}"/>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759" name="直線コネクタ 758">
          <a:extLst>
            <a:ext uri="{FF2B5EF4-FFF2-40B4-BE49-F238E27FC236}">
              <a16:creationId xmlns:a16="http://schemas.microsoft.com/office/drawing/2014/main" id="{D4ED455D-C5D1-4E08-9E3A-A196D2D51EF1}"/>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760" name="テキスト ボックス 759">
          <a:extLst>
            <a:ext uri="{FF2B5EF4-FFF2-40B4-BE49-F238E27FC236}">
              <a16:creationId xmlns:a16="http://schemas.microsoft.com/office/drawing/2014/main" id="{4318DCC6-6B8A-4521-A7CA-65605F548F2D}"/>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761" name="直線コネクタ 760">
          <a:extLst>
            <a:ext uri="{FF2B5EF4-FFF2-40B4-BE49-F238E27FC236}">
              <a16:creationId xmlns:a16="http://schemas.microsoft.com/office/drawing/2014/main" id="{D1337D7D-BFD9-4237-A9B6-84F43F4C99E0}"/>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762" name="テキスト ボックス 761">
          <a:extLst>
            <a:ext uri="{FF2B5EF4-FFF2-40B4-BE49-F238E27FC236}">
              <a16:creationId xmlns:a16="http://schemas.microsoft.com/office/drawing/2014/main" id="{0486BEDB-F09A-4E14-BF8A-1215197F7905}"/>
            </a:ext>
          </a:extLst>
        </xdr:cNvPr>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3" name="直線コネクタ 762">
          <a:extLst>
            <a:ext uri="{FF2B5EF4-FFF2-40B4-BE49-F238E27FC236}">
              <a16:creationId xmlns:a16="http://schemas.microsoft.com/office/drawing/2014/main" id="{F763ADC8-E8C1-4F0B-9C10-E1BDD274127E}"/>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4" name="【庁舎】&#10;有形固定資産減価償却率グラフ枠">
          <a:extLst>
            <a:ext uri="{FF2B5EF4-FFF2-40B4-BE49-F238E27FC236}">
              <a16:creationId xmlns:a16="http://schemas.microsoft.com/office/drawing/2014/main" id="{F59345AE-918D-43E2-A4E0-987D959A92EF}"/>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0</xdr:rowOff>
    </xdr:from>
    <xdr:to>
      <xdr:col>85</xdr:col>
      <xdr:colOff>126364</xdr:colOff>
      <xdr:row>107</xdr:row>
      <xdr:rowOff>69850</xdr:rowOff>
    </xdr:to>
    <xdr:cxnSp macro="">
      <xdr:nvCxnSpPr>
        <xdr:cNvPr id="765" name="直線コネクタ 764">
          <a:extLst>
            <a:ext uri="{FF2B5EF4-FFF2-40B4-BE49-F238E27FC236}">
              <a16:creationId xmlns:a16="http://schemas.microsoft.com/office/drawing/2014/main" id="{206CB66A-DF78-412B-B300-3652F96D0660}"/>
            </a:ext>
          </a:extLst>
        </xdr:cNvPr>
        <xdr:cNvCxnSpPr/>
      </xdr:nvCxnSpPr>
      <xdr:spPr>
        <a:xfrm flipV="1">
          <a:off x="16318864" y="1714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766" name="【庁舎】&#10;有形固定資産減価償却率最小値テキスト">
          <a:extLst>
            <a:ext uri="{FF2B5EF4-FFF2-40B4-BE49-F238E27FC236}">
              <a16:creationId xmlns:a16="http://schemas.microsoft.com/office/drawing/2014/main" id="{7D3124B7-209C-4DD4-A9FE-070B8991181E}"/>
            </a:ext>
          </a:extLst>
        </xdr:cNvPr>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767" name="直線コネクタ 766">
          <a:extLst>
            <a:ext uri="{FF2B5EF4-FFF2-40B4-BE49-F238E27FC236}">
              <a16:creationId xmlns:a16="http://schemas.microsoft.com/office/drawing/2014/main" id="{0105D969-AB1C-4F05-B1EE-37DE3CD76485}"/>
            </a:ext>
          </a:extLst>
        </xdr:cNvPr>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118127</xdr:rowOff>
    </xdr:from>
    <xdr:ext cx="340478" cy="259045"/>
    <xdr:sp macro="" textlink="">
      <xdr:nvSpPr>
        <xdr:cNvPr id="768" name="【庁舎】&#10;有形固定資産減価償却率最大値テキスト">
          <a:extLst>
            <a:ext uri="{FF2B5EF4-FFF2-40B4-BE49-F238E27FC236}">
              <a16:creationId xmlns:a16="http://schemas.microsoft.com/office/drawing/2014/main" id="{4E91F5A4-C813-4456-8941-7DAD42790516}"/>
            </a:ext>
          </a:extLst>
        </xdr:cNvPr>
        <xdr:cNvSpPr txBox="1"/>
      </xdr:nvSpPr>
      <xdr:spPr>
        <a:xfrm>
          <a:off x="16357600" y="1692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0</xdr:rowOff>
    </xdr:from>
    <xdr:to>
      <xdr:col>86</xdr:col>
      <xdr:colOff>25400</xdr:colOff>
      <xdr:row>100</xdr:row>
      <xdr:rowOff>0</xdr:rowOff>
    </xdr:to>
    <xdr:cxnSp macro="">
      <xdr:nvCxnSpPr>
        <xdr:cNvPr id="769" name="直線コネクタ 768">
          <a:extLst>
            <a:ext uri="{FF2B5EF4-FFF2-40B4-BE49-F238E27FC236}">
              <a16:creationId xmlns:a16="http://schemas.microsoft.com/office/drawing/2014/main" id="{BAD7F55C-1034-4B3B-8A85-A33C9098164E}"/>
            </a:ext>
          </a:extLst>
        </xdr:cNvPr>
        <xdr:cNvCxnSpPr/>
      </xdr:nvCxnSpPr>
      <xdr:spPr>
        <a:xfrm>
          <a:off x="16230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31766</xdr:rowOff>
    </xdr:from>
    <xdr:ext cx="405111" cy="259045"/>
    <xdr:sp macro="" textlink="">
      <xdr:nvSpPr>
        <xdr:cNvPr id="770" name="【庁舎】&#10;有形固定資産減価償却率平均値テキスト">
          <a:extLst>
            <a:ext uri="{FF2B5EF4-FFF2-40B4-BE49-F238E27FC236}">
              <a16:creationId xmlns:a16="http://schemas.microsoft.com/office/drawing/2014/main" id="{E85427D0-DBDC-4100-99D8-2CA020BA8E0D}"/>
            </a:ext>
          </a:extLst>
        </xdr:cNvPr>
        <xdr:cNvSpPr txBox="1"/>
      </xdr:nvSpPr>
      <xdr:spPr>
        <a:xfrm>
          <a:off x="16357600" y="176911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53339</xdr:rowOff>
    </xdr:from>
    <xdr:to>
      <xdr:col>85</xdr:col>
      <xdr:colOff>177800</xdr:colOff>
      <xdr:row>103</xdr:row>
      <xdr:rowOff>154939</xdr:rowOff>
    </xdr:to>
    <xdr:sp macro="" textlink="">
      <xdr:nvSpPr>
        <xdr:cNvPr id="771" name="フローチャート: 判断 770">
          <a:extLst>
            <a:ext uri="{FF2B5EF4-FFF2-40B4-BE49-F238E27FC236}">
              <a16:creationId xmlns:a16="http://schemas.microsoft.com/office/drawing/2014/main" id="{A3D3B523-7BFD-479D-B6F1-72C6EEC50EF9}"/>
            </a:ext>
          </a:extLst>
        </xdr:cNvPr>
        <xdr:cNvSpPr/>
      </xdr:nvSpPr>
      <xdr:spPr>
        <a:xfrm>
          <a:off x="16268700" y="17712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46989</xdr:rowOff>
    </xdr:from>
    <xdr:to>
      <xdr:col>81</xdr:col>
      <xdr:colOff>101600</xdr:colOff>
      <xdr:row>103</xdr:row>
      <xdr:rowOff>148589</xdr:rowOff>
    </xdr:to>
    <xdr:sp macro="" textlink="">
      <xdr:nvSpPr>
        <xdr:cNvPr id="772" name="フローチャート: 判断 771">
          <a:extLst>
            <a:ext uri="{FF2B5EF4-FFF2-40B4-BE49-F238E27FC236}">
              <a16:creationId xmlns:a16="http://schemas.microsoft.com/office/drawing/2014/main" id="{684470DF-4248-4EAC-AF93-F5D685DD2E53}"/>
            </a:ext>
          </a:extLst>
        </xdr:cNvPr>
        <xdr:cNvSpPr/>
      </xdr:nvSpPr>
      <xdr:spPr>
        <a:xfrm>
          <a:off x="15430500" y="17706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44450</xdr:rowOff>
    </xdr:from>
    <xdr:to>
      <xdr:col>76</xdr:col>
      <xdr:colOff>165100</xdr:colOff>
      <xdr:row>103</xdr:row>
      <xdr:rowOff>146050</xdr:rowOff>
    </xdr:to>
    <xdr:sp macro="" textlink="">
      <xdr:nvSpPr>
        <xdr:cNvPr id="773" name="フローチャート: 判断 772">
          <a:extLst>
            <a:ext uri="{FF2B5EF4-FFF2-40B4-BE49-F238E27FC236}">
              <a16:creationId xmlns:a16="http://schemas.microsoft.com/office/drawing/2014/main" id="{94446E83-ABCE-4527-ABD8-161D0F0AF47D}"/>
            </a:ext>
          </a:extLst>
        </xdr:cNvPr>
        <xdr:cNvSpPr/>
      </xdr:nvSpPr>
      <xdr:spPr>
        <a:xfrm>
          <a:off x="14541500" y="17703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103</xdr:row>
      <xdr:rowOff>87630</xdr:rowOff>
    </xdr:from>
    <xdr:to>
      <xdr:col>72</xdr:col>
      <xdr:colOff>38100</xdr:colOff>
      <xdr:row>104</xdr:row>
      <xdr:rowOff>17780</xdr:rowOff>
    </xdr:to>
    <xdr:sp macro="" textlink="">
      <xdr:nvSpPr>
        <xdr:cNvPr id="774" name="フローチャート: 判断 773">
          <a:extLst>
            <a:ext uri="{FF2B5EF4-FFF2-40B4-BE49-F238E27FC236}">
              <a16:creationId xmlns:a16="http://schemas.microsoft.com/office/drawing/2014/main" id="{3DEA5524-33C4-45B9-92B7-DBC288D4B6D1}"/>
            </a:ext>
          </a:extLst>
        </xdr:cNvPr>
        <xdr:cNvSpPr/>
      </xdr:nvSpPr>
      <xdr:spPr>
        <a:xfrm>
          <a:off x="13652500" y="1774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103</xdr:row>
      <xdr:rowOff>120650</xdr:rowOff>
    </xdr:from>
    <xdr:to>
      <xdr:col>67</xdr:col>
      <xdr:colOff>101600</xdr:colOff>
      <xdr:row>104</xdr:row>
      <xdr:rowOff>50800</xdr:rowOff>
    </xdr:to>
    <xdr:sp macro="" textlink="">
      <xdr:nvSpPr>
        <xdr:cNvPr id="775" name="フローチャート: 判断 774">
          <a:extLst>
            <a:ext uri="{FF2B5EF4-FFF2-40B4-BE49-F238E27FC236}">
              <a16:creationId xmlns:a16="http://schemas.microsoft.com/office/drawing/2014/main" id="{47125C01-3949-470D-873E-E5ED6AC35714}"/>
            </a:ext>
          </a:extLst>
        </xdr:cNvPr>
        <xdr:cNvSpPr/>
      </xdr:nvSpPr>
      <xdr:spPr>
        <a:xfrm>
          <a:off x="12763500" y="17780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6" name="テキスト ボックス 775">
          <a:extLst>
            <a:ext uri="{FF2B5EF4-FFF2-40B4-BE49-F238E27FC236}">
              <a16:creationId xmlns:a16="http://schemas.microsoft.com/office/drawing/2014/main" id="{1530C86D-2671-467C-B1BE-FCB6C2F013E8}"/>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7" name="テキスト ボックス 776">
          <a:extLst>
            <a:ext uri="{FF2B5EF4-FFF2-40B4-BE49-F238E27FC236}">
              <a16:creationId xmlns:a16="http://schemas.microsoft.com/office/drawing/2014/main" id="{C18AAC89-4A85-4E3D-97B0-A2193288FD0F}"/>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8" name="テキスト ボックス 777">
          <a:extLst>
            <a:ext uri="{FF2B5EF4-FFF2-40B4-BE49-F238E27FC236}">
              <a16:creationId xmlns:a16="http://schemas.microsoft.com/office/drawing/2014/main" id="{55B93295-1C65-4F39-B1FD-4D57849CA44D}"/>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9" name="テキスト ボックス 778">
          <a:extLst>
            <a:ext uri="{FF2B5EF4-FFF2-40B4-BE49-F238E27FC236}">
              <a16:creationId xmlns:a16="http://schemas.microsoft.com/office/drawing/2014/main" id="{703FFD2C-E539-4D6C-BED6-3C94EFB476FE}"/>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80" name="テキスト ボックス 779">
          <a:extLst>
            <a:ext uri="{FF2B5EF4-FFF2-40B4-BE49-F238E27FC236}">
              <a16:creationId xmlns:a16="http://schemas.microsoft.com/office/drawing/2014/main" id="{A8B76FBC-6FB9-4D54-97E3-599ACAA817CD}"/>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101</xdr:row>
      <xdr:rowOff>49530</xdr:rowOff>
    </xdr:from>
    <xdr:to>
      <xdr:col>85</xdr:col>
      <xdr:colOff>177800</xdr:colOff>
      <xdr:row>101</xdr:row>
      <xdr:rowOff>151130</xdr:rowOff>
    </xdr:to>
    <xdr:sp macro="" textlink="">
      <xdr:nvSpPr>
        <xdr:cNvPr id="781" name="楕円 780">
          <a:extLst>
            <a:ext uri="{FF2B5EF4-FFF2-40B4-BE49-F238E27FC236}">
              <a16:creationId xmlns:a16="http://schemas.microsoft.com/office/drawing/2014/main" id="{9A35FFDF-D697-4412-AE48-DF2E999CAF47}"/>
            </a:ext>
          </a:extLst>
        </xdr:cNvPr>
        <xdr:cNvSpPr/>
      </xdr:nvSpPr>
      <xdr:spPr>
        <a:xfrm>
          <a:off x="16268700" y="1736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100</xdr:row>
      <xdr:rowOff>72407</xdr:rowOff>
    </xdr:from>
    <xdr:ext cx="405111" cy="259045"/>
    <xdr:sp macro="" textlink="">
      <xdr:nvSpPr>
        <xdr:cNvPr id="782" name="【庁舎】&#10;有形固定資産減価償却率該当値テキスト">
          <a:extLst>
            <a:ext uri="{FF2B5EF4-FFF2-40B4-BE49-F238E27FC236}">
              <a16:creationId xmlns:a16="http://schemas.microsoft.com/office/drawing/2014/main" id="{EF3386D2-BC47-493A-86FA-2C366E68D044}"/>
            </a:ext>
          </a:extLst>
        </xdr:cNvPr>
        <xdr:cNvSpPr txBox="1"/>
      </xdr:nvSpPr>
      <xdr:spPr>
        <a:xfrm>
          <a:off x="16357600" y="17217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101</xdr:row>
      <xdr:rowOff>7620</xdr:rowOff>
    </xdr:from>
    <xdr:to>
      <xdr:col>81</xdr:col>
      <xdr:colOff>101600</xdr:colOff>
      <xdr:row>101</xdr:row>
      <xdr:rowOff>109220</xdr:rowOff>
    </xdr:to>
    <xdr:sp macro="" textlink="">
      <xdr:nvSpPr>
        <xdr:cNvPr id="783" name="楕円 782">
          <a:extLst>
            <a:ext uri="{FF2B5EF4-FFF2-40B4-BE49-F238E27FC236}">
              <a16:creationId xmlns:a16="http://schemas.microsoft.com/office/drawing/2014/main" id="{69AE6517-D475-489C-8189-D8B456E62B6E}"/>
            </a:ext>
          </a:extLst>
        </xdr:cNvPr>
        <xdr:cNvSpPr/>
      </xdr:nvSpPr>
      <xdr:spPr>
        <a:xfrm>
          <a:off x="15430500" y="17324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101</xdr:row>
      <xdr:rowOff>58420</xdr:rowOff>
    </xdr:from>
    <xdr:to>
      <xdr:col>85</xdr:col>
      <xdr:colOff>127000</xdr:colOff>
      <xdr:row>101</xdr:row>
      <xdr:rowOff>100330</xdr:rowOff>
    </xdr:to>
    <xdr:cxnSp macro="">
      <xdr:nvCxnSpPr>
        <xdr:cNvPr id="784" name="直線コネクタ 783">
          <a:extLst>
            <a:ext uri="{FF2B5EF4-FFF2-40B4-BE49-F238E27FC236}">
              <a16:creationId xmlns:a16="http://schemas.microsoft.com/office/drawing/2014/main" id="{9CAD6343-FC3B-4C90-B707-FB412E010180}"/>
            </a:ext>
          </a:extLst>
        </xdr:cNvPr>
        <xdr:cNvCxnSpPr/>
      </xdr:nvCxnSpPr>
      <xdr:spPr>
        <a:xfrm>
          <a:off x="15481300" y="17374870"/>
          <a:ext cx="8382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100</xdr:row>
      <xdr:rowOff>138430</xdr:rowOff>
    </xdr:from>
    <xdr:to>
      <xdr:col>76</xdr:col>
      <xdr:colOff>165100</xdr:colOff>
      <xdr:row>101</xdr:row>
      <xdr:rowOff>68580</xdr:rowOff>
    </xdr:to>
    <xdr:sp macro="" textlink="">
      <xdr:nvSpPr>
        <xdr:cNvPr id="785" name="楕円 784">
          <a:extLst>
            <a:ext uri="{FF2B5EF4-FFF2-40B4-BE49-F238E27FC236}">
              <a16:creationId xmlns:a16="http://schemas.microsoft.com/office/drawing/2014/main" id="{0E196FE3-F57F-47E9-88EC-49D60AA9FFFC}"/>
            </a:ext>
          </a:extLst>
        </xdr:cNvPr>
        <xdr:cNvSpPr/>
      </xdr:nvSpPr>
      <xdr:spPr>
        <a:xfrm>
          <a:off x="14541500" y="17283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101</xdr:row>
      <xdr:rowOff>17780</xdr:rowOff>
    </xdr:from>
    <xdr:to>
      <xdr:col>81</xdr:col>
      <xdr:colOff>50800</xdr:colOff>
      <xdr:row>101</xdr:row>
      <xdr:rowOff>58420</xdr:rowOff>
    </xdr:to>
    <xdr:cxnSp macro="">
      <xdr:nvCxnSpPr>
        <xdr:cNvPr id="786" name="直線コネクタ 785">
          <a:extLst>
            <a:ext uri="{FF2B5EF4-FFF2-40B4-BE49-F238E27FC236}">
              <a16:creationId xmlns:a16="http://schemas.microsoft.com/office/drawing/2014/main" id="{FB25D4A3-9314-44D4-81EB-615D5F7D6C4F}"/>
            </a:ext>
          </a:extLst>
        </xdr:cNvPr>
        <xdr:cNvCxnSpPr/>
      </xdr:nvCxnSpPr>
      <xdr:spPr>
        <a:xfrm>
          <a:off x="14592300" y="17334230"/>
          <a:ext cx="889000" cy="40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100</xdr:row>
      <xdr:rowOff>95250</xdr:rowOff>
    </xdr:from>
    <xdr:to>
      <xdr:col>72</xdr:col>
      <xdr:colOff>38100</xdr:colOff>
      <xdr:row>101</xdr:row>
      <xdr:rowOff>25400</xdr:rowOff>
    </xdr:to>
    <xdr:sp macro="" textlink="">
      <xdr:nvSpPr>
        <xdr:cNvPr id="787" name="楕円 786">
          <a:extLst>
            <a:ext uri="{FF2B5EF4-FFF2-40B4-BE49-F238E27FC236}">
              <a16:creationId xmlns:a16="http://schemas.microsoft.com/office/drawing/2014/main" id="{5416E636-3C56-44AF-902E-0D84DF889944}"/>
            </a:ext>
          </a:extLst>
        </xdr:cNvPr>
        <xdr:cNvSpPr/>
      </xdr:nvSpPr>
      <xdr:spPr>
        <a:xfrm>
          <a:off x="13652500" y="17240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100</xdr:row>
      <xdr:rowOff>146050</xdr:rowOff>
    </xdr:from>
    <xdr:to>
      <xdr:col>76</xdr:col>
      <xdr:colOff>114300</xdr:colOff>
      <xdr:row>101</xdr:row>
      <xdr:rowOff>17780</xdr:rowOff>
    </xdr:to>
    <xdr:cxnSp macro="">
      <xdr:nvCxnSpPr>
        <xdr:cNvPr id="788" name="直線コネクタ 787">
          <a:extLst>
            <a:ext uri="{FF2B5EF4-FFF2-40B4-BE49-F238E27FC236}">
              <a16:creationId xmlns:a16="http://schemas.microsoft.com/office/drawing/2014/main" id="{06C86127-F29E-43A4-84C0-CB2198CEBC2A}"/>
            </a:ext>
          </a:extLst>
        </xdr:cNvPr>
        <xdr:cNvCxnSpPr/>
      </xdr:nvCxnSpPr>
      <xdr:spPr>
        <a:xfrm>
          <a:off x="13703300" y="17291050"/>
          <a:ext cx="889000" cy="4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100</xdr:row>
      <xdr:rowOff>53339</xdr:rowOff>
    </xdr:from>
    <xdr:to>
      <xdr:col>67</xdr:col>
      <xdr:colOff>101600</xdr:colOff>
      <xdr:row>100</xdr:row>
      <xdr:rowOff>154939</xdr:rowOff>
    </xdr:to>
    <xdr:sp macro="" textlink="">
      <xdr:nvSpPr>
        <xdr:cNvPr id="789" name="楕円 788">
          <a:extLst>
            <a:ext uri="{FF2B5EF4-FFF2-40B4-BE49-F238E27FC236}">
              <a16:creationId xmlns:a16="http://schemas.microsoft.com/office/drawing/2014/main" id="{CC479F67-83DE-49C1-A32A-89C676AF47DF}"/>
            </a:ext>
          </a:extLst>
        </xdr:cNvPr>
        <xdr:cNvSpPr/>
      </xdr:nvSpPr>
      <xdr:spPr>
        <a:xfrm>
          <a:off x="12763500" y="17198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100</xdr:row>
      <xdr:rowOff>104139</xdr:rowOff>
    </xdr:from>
    <xdr:to>
      <xdr:col>71</xdr:col>
      <xdr:colOff>177800</xdr:colOff>
      <xdr:row>100</xdr:row>
      <xdr:rowOff>146050</xdr:rowOff>
    </xdr:to>
    <xdr:cxnSp macro="">
      <xdr:nvCxnSpPr>
        <xdr:cNvPr id="790" name="直線コネクタ 789">
          <a:extLst>
            <a:ext uri="{FF2B5EF4-FFF2-40B4-BE49-F238E27FC236}">
              <a16:creationId xmlns:a16="http://schemas.microsoft.com/office/drawing/2014/main" id="{7E5890B2-E1EC-48A3-AA3C-47776C78D480}"/>
            </a:ext>
          </a:extLst>
        </xdr:cNvPr>
        <xdr:cNvCxnSpPr/>
      </xdr:nvCxnSpPr>
      <xdr:spPr>
        <a:xfrm>
          <a:off x="12814300" y="17249139"/>
          <a:ext cx="889000" cy="41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139716</xdr:rowOff>
    </xdr:from>
    <xdr:ext cx="405111" cy="259045"/>
    <xdr:sp macro="" textlink="">
      <xdr:nvSpPr>
        <xdr:cNvPr id="791" name="n_1aveValue【庁舎】&#10;有形固定資産減価償却率">
          <a:extLst>
            <a:ext uri="{FF2B5EF4-FFF2-40B4-BE49-F238E27FC236}">
              <a16:creationId xmlns:a16="http://schemas.microsoft.com/office/drawing/2014/main" id="{477A95C4-07A0-41A2-BC2F-5BBA10231BDA}"/>
            </a:ext>
          </a:extLst>
        </xdr:cNvPr>
        <xdr:cNvSpPr txBox="1"/>
      </xdr:nvSpPr>
      <xdr:spPr>
        <a:xfrm>
          <a:off x="15266044" y="177990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137177</xdr:rowOff>
    </xdr:from>
    <xdr:ext cx="405111" cy="259045"/>
    <xdr:sp macro="" textlink="">
      <xdr:nvSpPr>
        <xdr:cNvPr id="792" name="n_2aveValue【庁舎】&#10;有形固定資産減価償却率">
          <a:extLst>
            <a:ext uri="{FF2B5EF4-FFF2-40B4-BE49-F238E27FC236}">
              <a16:creationId xmlns:a16="http://schemas.microsoft.com/office/drawing/2014/main" id="{026C167F-A7AF-4059-8174-874D2DA0722E}"/>
            </a:ext>
          </a:extLst>
        </xdr:cNvPr>
        <xdr:cNvSpPr txBox="1"/>
      </xdr:nvSpPr>
      <xdr:spPr>
        <a:xfrm>
          <a:off x="14389744" y="17796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8907</xdr:rowOff>
    </xdr:from>
    <xdr:ext cx="405111" cy="259045"/>
    <xdr:sp macro="" textlink="">
      <xdr:nvSpPr>
        <xdr:cNvPr id="793" name="n_3aveValue【庁舎】&#10;有形固定資産減価償却率">
          <a:extLst>
            <a:ext uri="{FF2B5EF4-FFF2-40B4-BE49-F238E27FC236}">
              <a16:creationId xmlns:a16="http://schemas.microsoft.com/office/drawing/2014/main" id="{6C4D595A-2808-4B98-B08D-CC7462299A1B}"/>
            </a:ext>
          </a:extLst>
        </xdr:cNvPr>
        <xdr:cNvSpPr txBox="1"/>
      </xdr:nvSpPr>
      <xdr:spPr>
        <a:xfrm>
          <a:off x="13500744" y="17839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41927</xdr:rowOff>
    </xdr:from>
    <xdr:ext cx="405111" cy="259045"/>
    <xdr:sp macro="" textlink="">
      <xdr:nvSpPr>
        <xdr:cNvPr id="794" name="n_4aveValue【庁舎】&#10;有形固定資産減価償却率">
          <a:extLst>
            <a:ext uri="{FF2B5EF4-FFF2-40B4-BE49-F238E27FC236}">
              <a16:creationId xmlns:a16="http://schemas.microsoft.com/office/drawing/2014/main" id="{1733466D-234C-4C4C-97FE-5FB9F78A25D7}"/>
            </a:ext>
          </a:extLst>
        </xdr:cNvPr>
        <xdr:cNvSpPr txBox="1"/>
      </xdr:nvSpPr>
      <xdr:spPr>
        <a:xfrm>
          <a:off x="12611744" y="17872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99</xdr:row>
      <xdr:rowOff>125747</xdr:rowOff>
    </xdr:from>
    <xdr:ext cx="405111" cy="259045"/>
    <xdr:sp macro="" textlink="">
      <xdr:nvSpPr>
        <xdr:cNvPr id="795" name="n_1mainValue【庁舎】&#10;有形固定資産減価償却率">
          <a:extLst>
            <a:ext uri="{FF2B5EF4-FFF2-40B4-BE49-F238E27FC236}">
              <a16:creationId xmlns:a16="http://schemas.microsoft.com/office/drawing/2014/main" id="{98FA0C82-6664-41D0-BDB0-9B854613C37C}"/>
            </a:ext>
          </a:extLst>
        </xdr:cNvPr>
        <xdr:cNvSpPr txBox="1"/>
      </xdr:nvSpPr>
      <xdr:spPr>
        <a:xfrm>
          <a:off x="15266044" y="17099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99</xdr:row>
      <xdr:rowOff>85107</xdr:rowOff>
    </xdr:from>
    <xdr:ext cx="405111" cy="259045"/>
    <xdr:sp macro="" textlink="">
      <xdr:nvSpPr>
        <xdr:cNvPr id="796" name="n_2mainValue【庁舎】&#10;有形固定資産減価償却率">
          <a:extLst>
            <a:ext uri="{FF2B5EF4-FFF2-40B4-BE49-F238E27FC236}">
              <a16:creationId xmlns:a16="http://schemas.microsoft.com/office/drawing/2014/main" id="{2AFD9A3F-C24E-4814-A51D-60EE324BB992}"/>
            </a:ext>
          </a:extLst>
        </xdr:cNvPr>
        <xdr:cNvSpPr txBox="1"/>
      </xdr:nvSpPr>
      <xdr:spPr>
        <a:xfrm>
          <a:off x="14389744" y="17058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99</xdr:row>
      <xdr:rowOff>41927</xdr:rowOff>
    </xdr:from>
    <xdr:ext cx="405111" cy="259045"/>
    <xdr:sp macro="" textlink="">
      <xdr:nvSpPr>
        <xdr:cNvPr id="797" name="n_3mainValue【庁舎】&#10;有形固定資産減価償却率">
          <a:extLst>
            <a:ext uri="{FF2B5EF4-FFF2-40B4-BE49-F238E27FC236}">
              <a16:creationId xmlns:a16="http://schemas.microsoft.com/office/drawing/2014/main" id="{988867ED-09D0-4D63-A2C7-D8B678042267}"/>
            </a:ext>
          </a:extLst>
        </xdr:cNvPr>
        <xdr:cNvSpPr txBox="1"/>
      </xdr:nvSpPr>
      <xdr:spPr>
        <a:xfrm>
          <a:off x="13500744" y="17015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71061</xdr:colOff>
      <xdr:row>99</xdr:row>
      <xdr:rowOff>16</xdr:rowOff>
    </xdr:from>
    <xdr:ext cx="340478" cy="259045"/>
    <xdr:sp macro="" textlink="">
      <xdr:nvSpPr>
        <xdr:cNvPr id="798" name="n_4mainValue【庁舎】&#10;有形固定資産減価償却率">
          <a:extLst>
            <a:ext uri="{FF2B5EF4-FFF2-40B4-BE49-F238E27FC236}">
              <a16:creationId xmlns:a16="http://schemas.microsoft.com/office/drawing/2014/main" id="{7370C307-7A61-427D-93FA-F017FA8ECDF9}"/>
            </a:ext>
          </a:extLst>
        </xdr:cNvPr>
        <xdr:cNvSpPr txBox="1"/>
      </xdr:nvSpPr>
      <xdr:spPr>
        <a:xfrm>
          <a:off x="12644061" y="1697356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9" name="正方形/長方形 798">
          <a:extLst>
            <a:ext uri="{FF2B5EF4-FFF2-40B4-BE49-F238E27FC236}">
              <a16:creationId xmlns:a16="http://schemas.microsoft.com/office/drawing/2014/main" id="{8124314A-FA14-4A94-B741-B435C5BE71A9}"/>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0" name="正方形/長方形 799">
          <a:extLst>
            <a:ext uri="{FF2B5EF4-FFF2-40B4-BE49-F238E27FC236}">
              <a16:creationId xmlns:a16="http://schemas.microsoft.com/office/drawing/2014/main" id="{9E3A4C47-D01B-4172-8CBB-8991D9BFAF8E}"/>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1" name="正方形/長方形 800">
          <a:extLst>
            <a:ext uri="{FF2B5EF4-FFF2-40B4-BE49-F238E27FC236}">
              <a16:creationId xmlns:a16="http://schemas.microsoft.com/office/drawing/2014/main" id="{48FFD647-C434-4DA6-8BAA-059B4409317F}"/>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2" name="正方形/長方形 801">
          <a:extLst>
            <a:ext uri="{FF2B5EF4-FFF2-40B4-BE49-F238E27FC236}">
              <a16:creationId xmlns:a16="http://schemas.microsoft.com/office/drawing/2014/main" id="{6E7B1CF4-FA64-402D-B718-357AF9FC3361}"/>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3" name="正方形/長方形 802">
          <a:extLst>
            <a:ext uri="{FF2B5EF4-FFF2-40B4-BE49-F238E27FC236}">
              <a16:creationId xmlns:a16="http://schemas.microsoft.com/office/drawing/2014/main" id="{8B49075F-99B4-42C7-A4A7-E930C8350B58}"/>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4" name="正方形/長方形 803">
          <a:extLst>
            <a:ext uri="{FF2B5EF4-FFF2-40B4-BE49-F238E27FC236}">
              <a16:creationId xmlns:a16="http://schemas.microsoft.com/office/drawing/2014/main" id="{34AAB7FB-2FCA-46C2-B90F-2C7C39524E79}"/>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5" name="正方形/長方形 804">
          <a:extLst>
            <a:ext uri="{FF2B5EF4-FFF2-40B4-BE49-F238E27FC236}">
              <a16:creationId xmlns:a16="http://schemas.microsoft.com/office/drawing/2014/main" id="{CF7536E2-4E58-4824-83C8-DA2FD94C89CA}"/>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6" name="正方形/長方形 805">
          <a:extLst>
            <a:ext uri="{FF2B5EF4-FFF2-40B4-BE49-F238E27FC236}">
              <a16:creationId xmlns:a16="http://schemas.microsoft.com/office/drawing/2014/main" id="{3CCDDBDD-4C65-458A-9120-8F3640FB9ABA}"/>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7" name="テキスト ボックス 806">
          <a:extLst>
            <a:ext uri="{FF2B5EF4-FFF2-40B4-BE49-F238E27FC236}">
              <a16:creationId xmlns:a16="http://schemas.microsoft.com/office/drawing/2014/main" id="{2716A958-D464-4B0D-985F-55497E867205}"/>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8" name="直線コネクタ 807">
          <a:extLst>
            <a:ext uri="{FF2B5EF4-FFF2-40B4-BE49-F238E27FC236}">
              <a16:creationId xmlns:a16="http://schemas.microsoft.com/office/drawing/2014/main" id="{35F73849-8708-4BBB-B3C3-DB2FF3CC5268}"/>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09" name="直線コネクタ 808">
          <a:extLst>
            <a:ext uri="{FF2B5EF4-FFF2-40B4-BE49-F238E27FC236}">
              <a16:creationId xmlns:a16="http://schemas.microsoft.com/office/drawing/2014/main" id="{7533A3E8-0CAA-4A56-A5BC-49937938DB9F}"/>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10" name="テキスト ボックス 809">
          <a:extLst>
            <a:ext uri="{FF2B5EF4-FFF2-40B4-BE49-F238E27FC236}">
              <a16:creationId xmlns:a16="http://schemas.microsoft.com/office/drawing/2014/main" id="{BE818EF3-0F5E-4A16-881D-6743C0AEEF27}"/>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11" name="直線コネクタ 810">
          <a:extLst>
            <a:ext uri="{FF2B5EF4-FFF2-40B4-BE49-F238E27FC236}">
              <a16:creationId xmlns:a16="http://schemas.microsoft.com/office/drawing/2014/main" id="{14894658-2EAB-4043-976C-39D56DCD9084}"/>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12" name="テキスト ボックス 811">
          <a:extLst>
            <a:ext uri="{FF2B5EF4-FFF2-40B4-BE49-F238E27FC236}">
              <a16:creationId xmlns:a16="http://schemas.microsoft.com/office/drawing/2014/main" id="{B84A2D79-AE6A-4997-A2E5-793BDA544C89}"/>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13" name="直線コネクタ 812">
          <a:extLst>
            <a:ext uri="{FF2B5EF4-FFF2-40B4-BE49-F238E27FC236}">
              <a16:creationId xmlns:a16="http://schemas.microsoft.com/office/drawing/2014/main" id="{C9A0BD50-E0C7-46F4-9F5D-AE1FCD50D6BE}"/>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814" name="テキスト ボックス 813">
          <a:extLst>
            <a:ext uri="{FF2B5EF4-FFF2-40B4-BE49-F238E27FC236}">
              <a16:creationId xmlns:a16="http://schemas.microsoft.com/office/drawing/2014/main" id="{35460CB7-798E-47B1-8411-2079C271BB6E}"/>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15" name="直線コネクタ 814">
          <a:extLst>
            <a:ext uri="{FF2B5EF4-FFF2-40B4-BE49-F238E27FC236}">
              <a16:creationId xmlns:a16="http://schemas.microsoft.com/office/drawing/2014/main" id="{5DC4C8B6-C834-4DF2-A95A-135B8BCE346A}"/>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816" name="テキスト ボックス 815">
          <a:extLst>
            <a:ext uri="{FF2B5EF4-FFF2-40B4-BE49-F238E27FC236}">
              <a16:creationId xmlns:a16="http://schemas.microsoft.com/office/drawing/2014/main" id="{043B16B3-0E20-4965-8688-8D4760521906}"/>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17" name="直線コネクタ 816">
          <a:extLst>
            <a:ext uri="{FF2B5EF4-FFF2-40B4-BE49-F238E27FC236}">
              <a16:creationId xmlns:a16="http://schemas.microsoft.com/office/drawing/2014/main" id="{352D8343-992A-4834-8A15-5E5FDCFD3369}"/>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818" name="テキスト ボックス 817">
          <a:extLst>
            <a:ext uri="{FF2B5EF4-FFF2-40B4-BE49-F238E27FC236}">
              <a16:creationId xmlns:a16="http://schemas.microsoft.com/office/drawing/2014/main" id="{200FADDF-0970-4F11-86EE-21FD9DFFE87A}"/>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9" name="直線コネクタ 818">
          <a:extLst>
            <a:ext uri="{FF2B5EF4-FFF2-40B4-BE49-F238E27FC236}">
              <a16:creationId xmlns:a16="http://schemas.microsoft.com/office/drawing/2014/main" id="{54112372-0E16-4D47-BC28-5414E5FAC6E6}"/>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0" name="テキスト ボックス 819">
          <a:extLst>
            <a:ext uri="{FF2B5EF4-FFF2-40B4-BE49-F238E27FC236}">
              <a16:creationId xmlns:a16="http://schemas.microsoft.com/office/drawing/2014/main" id="{92A01527-E678-410B-90D6-D988339E7043}"/>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1" name="【庁舎】&#10;一人当たり面積グラフ枠">
          <a:extLst>
            <a:ext uri="{FF2B5EF4-FFF2-40B4-BE49-F238E27FC236}">
              <a16:creationId xmlns:a16="http://schemas.microsoft.com/office/drawing/2014/main" id="{B17B0F51-EE9B-416A-802A-029B27352284}"/>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87249</xdr:rowOff>
    </xdr:from>
    <xdr:to>
      <xdr:col>116</xdr:col>
      <xdr:colOff>62864</xdr:colOff>
      <xdr:row>108</xdr:row>
      <xdr:rowOff>38481</xdr:rowOff>
    </xdr:to>
    <xdr:cxnSp macro="">
      <xdr:nvCxnSpPr>
        <xdr:cNvPr id="822" name="直線コネクタ 821">
          <a:extLst>
            <a:ext uri="{FF2B5EF4-FFF2-40B4-BE49-F238E27FC236}">
              <a16:creationId xmlns:a16="http://schemas.microsoft.com/office/drawing/2014/main" id="{CB427A38-73C1-4D2B-8BD3-C9ECB32AE0A1}"/>
            </a:ext>
          </a:extLst>
        </xdr:cNvPr>
        <xdr:cNvCxnSpPr/>
      </xdr:nvCxnSpPr>
      <xdr:spPr>
        <a:xfrm flipV="1">
          <a:off x="22160864" y="17403699"/>
          <a:ext cx="0" cy="11513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42308</xdr:rowOff>
    </xdr:from>
    <xdr:ext cx="469744" cy="259045"/>
    <xdr:sp macro="" textlink="">
      <xdr:nvSpPr>
        <xdr:cNvPr id="823" name="【庁舎】&#10;一人当たり面積最小値テキスト">
          <a:extLst>
            <a:ext uri="{FF2B5EF4-FFF2-40B4-BE49-F238E27FC236}">
              <a16:creationId xmlns:a16="http://schemas.microsoft.com/office/drawing/2014/main" id="{BBAA49EB-7D13-4DC4-A47E-336A7687E217}"/>
            </a:ext>
          </a:extLst>
        </xdr:cNvPr>
        <xdr:cNvSpPr txBox="1"/>
      </xdr:nvSpPr>
      <xdr:spPr>
        <a:xfrm>
          <a:off x="22199600" y="185589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38481</xdr:rowOff>
    </xdr:from>
    <xdr:to>
      <xdr:col>116</xdr:col>
      <xdr:colOff>152400</xdr:colOff>
      <xdr:row>108</xdr:row>
      <xdr:rowOff>38481</xdr:rowOff>
    </xdr:to>
    <xdr:cxnSp macro="">
      <xdr:nvCxnSpPr>
        <xdr:cNvPr id="824" name="直線コネクタ 823">
          <a:extLst>
            <a:ext uri="{FF2B5EF4-FFF2-40B4-BE49-F238E27FC236}">
              <a16:creationId xmlns:a16="http://schemas.microsoft.com/office/drawing/2014/main" id="{69A7D9BC-6F0B-47F5-97F7-806ADCBE6E85}"/>
            </a:ext>
          </a:extLst>
        </xdr:cNvPr>
        <xdr:cNvCxnSpPr/>
      </xdr:nvCxnSpPr>
      <xdr:spPr>
        <a:xfrm>
          <a:off x="22072600" y="185550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100</xdr:row>
      <xdr:rowOff>33926</xdr:rowOff>
    </xdr:from>
    <xdr:ext cx="469744" cy="259045"/>
    <xdr:sp macro="" textlink="">
      <xdr:nvSpPr>
        <xdr:cNvPr id="825" name="【庁舎】&#10;一人当たり面積最大値テキスト">
          <a:extLst>
            <a:ext uri="{FF2B5EF4-FFF2-40B4-BE49-F238E27FC236}">
              <a16:creationId xmlns:a16="http://schemas.microsoft.com/office/drawing/2014/main" id="{C2CBAE7D-A1CA-4EA8-85BA-5FEC19CF12CC}"/>
            </a:ext>
          </a:extLst>
        </xdr:cNvPr>
        <xdr:cNvSpPr txBox="1"/>
      </xdr:nvSpPr>
      <xdr:spPr>
        <a:xfrm>
          <a:off x="22199600" y="171789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87249</xdr:rowOff>
    </xdr:from>
    <xdr:to>
      <xdr:col>116</xdr:col>
      <xdr:colOff>152400</xdr:colOff>
      <xdr:row>101</xdr:row>
      <xdr:rowOff>87249</xdr:rowOff>
    </xdr:to>
    <xdr:cxnSp macro="">
      <xdr:nvCxnSpPr>
        <xdr:cNvPr id="826" name="直線コネクタ 825">
          <a:extLst>
            <a:ext uri="{FF2B5EF4-FFF2-40B4-BE49-F238E27FC236}">
              <a16:creationId xmlns:a16="http://schemas.microsoft.com/office/drawing/2014/main" id="{D4E25714-FB77-4D1E-8CA2-269AEACE780A}"/>
            </a:ext>
          </a:extLst>
        </xdr:cNvPr>
        <xdr:cNvCxnSpPr/>
      </xdr:nvCxnSpPr>
      <xdr:spPr>
        <a:xfrm>
          <a:off x="22072600" y="174036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110889</xdr:rowOff>
    </xdr:from>
    <xdr:ext cx="469744" cy="259045"/>
    <xdr:sp macro="" textlink="">
      <xdr:nvSpPr>
        <xdr:cNvPr id="827" name="【庁舎】&#10;一人当たり面積平均値テキスト">
          <a:extLst>
            <a:ext uri="{FF2B5EF4-FFF2-40B4-BE49-F238E27FC236}">
              <a16:creationId xmlns:a16="http://schemas.microsoft.com/office/drawing/2014/main" id="{9E31FFA2-04A3-45F8-831B-2D032A476D49}"/>
            </a:ext>
          </a:extLst>
        </xdr:cNvPr>
        <xdr:cNvSpPr txBox="1"/>
      </xdr:nvSpPr>
      <xdr:spPr>
        <a:xfrm>
          <a:off x="22199600" y="182845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132462</xdr:rowOff>
    </xdr:from>
    <xdr:to>
      <xdr:col>116</xdr:col>
      <xdr:colOff>114300</xdr:colOff>
      <xdr:row>107</xdr:row>
      <xdr:rowOff>62612</xdr:rowOff>
    </xdr:to>
    <xdr:sp macro="" textlink="">
      <xdr:nvSpPr>
        <xdr:cNvPr id="828" name="フローチャート: 判断 827">
          <a:extLst>
            <a:ext uri="{FF2B5EF4-FFF2-40B4-BE49-F238E27FC236}">
              <a16:creationId xmlns:a16="http://schemas.microsoft.com/office/drawing/2014/main" id="{001B84E9-C14D-4347-86F1-833C0A92E8A5}"/>
            </a:ext>
          </a:extLst>
        </xdr:cNvPr>
        <xdr:cNvSpPr/>
      </xdr:nvSpPr>
      <xdr:spPr>
        <a:xfrm>
          <a:off x="22110700" y="18306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159131</xdr:rowOff>
    </xdr:from>
    <xdr:to>
      <xdr:col>112</xdr:col>
      <xdr:colOff>38100</xdr:colOff>
      <xdr:row>107</xdr:row>
      <xdr:rowOff>89281</xdr:rowOff>
    </xdr:to>
    <xdr:sp macro="" textlink="">
      <xdr:nvSpPr>
        <xdr:cNvPr id="829" name="フローチャート: 判断 828">
          <a:extLst>
            <a:ext uri="{FF2B5EF4-FFF2-40B4-BE49-F238E27FC236}">
              <a16:creationId xmlns:a16="http://schemas.microsoft.com/office/drawing/2014/main" id="{8DA7BF4B-D312-4D24-BA5D-1D3E9F7DCE3F}"/>
            </a:ext>
          </a:extLst>
        </xdr:cNvPr>
        <xdr:cNvSpPr/>
      </xdr:nvSpPr>
      <xdr:spPr>
        <a:xfrm>
          <a:off x="21272500" y="18332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166370</xdr:rowOff>
    </xdr:from>
    <xdr:to>
      <xdr:col>107</xdr:col>
      <xdr:colOff>101600</xdr:colOff>
      <xdr:row>107</xdr:row>
      <xdr:rowOff>96520</xdr:rowOff>
    </xdr:to>
    <xdr:sp macro="" textlink="">
      <xdr:nvSpPr>
        <xdr:cNvPr id="830" name="フローチャート: 判断 829">
          <a:extLst>
            <a:ext uri="{FF2B5EF4-FFF2-40B4-BE49-F238E27FC236}">
              <a16:creationId xmlns:a16="http://schemas.microsoft.com/office/drawing/2014/main" id="{CB42777F-8B87-43A6-BDF8-23ED5BADF1FC}"/>
            </a:ext>
          </a:extLst>
        </xdr:cNvPr>
        <xdr:cNvSpPr/>
      </xdr:nvSpPr>
      <xdr:spPr>
        <a:xfrm>
          <a:off x="20383500" y="1834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13208</xdr:rowOff>
    </xdr:from>
    <xdr:to>
      <xdr:col>102</xdr:col>
      <xdr:colOff>165100</xdr:colOff>
      <xdr:row>107</xdr:row>
      <xdr:rowOff>114808</xdr:rowOff>
    </xdr:to>
    <xdr:sp macro="" textlink="">
      <xdr:nvSpPr>
        <xdr:cNvPr id="831" name="フローチャート: 判断 830">
          <a:extLst>
            <a:ext uri="{FF2B5EF4-FFF2-40B4-BE49-F238E27FC236}">
              <a16:creationId xmlns:a16="http://schemas.microsoft.com/office/drawing/2014/main" id="{CD48220A-13E6-4621-8E31-AB773640E5F6}"/>
            </a:ext>
          </a:extLst>
        </xdr:cNvPr>
        <xdr:cNvSpPr/>
      </xdr:nvSpPr>
      <xdr:spPr>
        <a:xfrm>
          <a:off x="19494500" y="183583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21589</xdr:rowOff>
    </xdr:from>
    <xdr:to>
      <xdr:col>98</xdr:col>
      <xdr:colOff>38100</xdr:colOff>
      <xdr:row>107</xdr:row>
      <xdr:rowOff>123189</xdr:rowOff>
    </xdr:to>
    <xdr:sp macro="" textlink="">
      <xdr:nvSpPr>
        <xdr:cNvPr id="832" name="フローチャート: 判断 831">
          <a:extLst>
            <a:ext uri="{FF2B5EF4-FFF2-40B4-BE49-F238E27FC236}">
              <a16:creationId xmlns:a16="http://schemas.microsoft.com/office/drawing/2014/main" id="{7B35B54B-0172-4B5E-8652-DBB2A005CD7F}"/>
            </a:ext>
          </a:extLst>
        </xdr:cNvPr>
        <xdr:cNvSpPr/>
      </xdr:nvSpPr>
      <xdr:spPr>
        <a:xfrm>
          <a:off x="18605500" y="18366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3" name="テキスト ボックス 832">
          <a:extLst>
            <a:ext uri="{FF2B5EF4-FFF2-40B4-BE49-F238E27FC236}">
              <a16:creationId xmlns:a16="http://schemas.microsoft.com/office/drawing/2014/main" id="{5AE7F526-BA23-4452-BC75-19595A049E49}"/>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4" name="テキスト ボックス 833">
          <a:extLst>
            <a:ext uri="{FF2B5EF4-FFF2-40B4-BE49-F238E27FC236}">
              <a16:creationId xmlns:a16="http://schemas.microsoft.com/office/drawing/2014/main" id="{9D0C81E1-F578-4CC4-908F-74D94E8DAD3C}"/>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5" name="テキスト ボックス 834">
          <a:extLst>
            <a:ext uri="{FF2B5EF4-FFF2-40B4-BE49-F238E27FC236}">
              <a16:creationId xmlns:a16="http://schemas.microsoft.com/office/drawing/2014/main" id="{77AC4056-F126-411E-A8A3-7C189E549F17}"/>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6" name="テキスト ボックス 835">
          <a:extLst>
            <a:ext uri="{FF2B5EF4-FFF2-40B4-BE49-F238E27FC236}">
              <a16:creationId xmlns:a16="http://schemas.microsoft.com/office/drawing/2014/main" id="{860E40DA-4FA1-4CDC-9789-928A43ECD775}"/>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7" name="テキスト ボックス 836">
          <a:extLst>
            <a:ext uri="{FF2B5EF4-FFF2-40B4-BE49-F238E27FC236}">
              <a16:creationId xmlns:a16="http://schemas.microsoft.com/office/drawing/2014/main" id="{DB6C8DE0-475A-426D-B67C-C75BEEBE4D76}"/>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146938</xdr:rowOff>
    </xdr:from>
    <xdr:to>
      <xdr:col>116</xdr:col>
      <xdr:colOff>114300</xdr:colOff>
      <xdr:row>105</xdr:row>
      <xdr:rowOff>77088</xdr:rowOff>
    </xdr:to>
    <xdr:sp macro="" textlink="">
      <xdr:nvSpPr>
        <xdr:cNvPr id="838" name="楕円 837">
          <a:extLst>
            <a:ext uri="{FF2B5EF4-FFF2-40B4-BE49-F238E27FC236}">
              <a16:creationId xmlns:a16="http://schemas.microsoft.com/office/drawing/2014/main" id="{A69C585B-52ED-4BF5-9B9E-CD7BB55C7E0D}"/>
            </a:ext>
          </a:extLst>
        </xdr:cNvPr>
        <xdr:cNvSpPr/>
      </xdr:nvSpPr>
      <xdr:spPr>
        <a:xfrm>
          <a:off x="22110700" y="17977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103</xdr:row>
      <xdr:rowOff>169815</xdr:rowOff>
    </xdr:from>
    <xdr:ext cx="469744" cy="259045"/>
    <xdr:sp macro="" textlink="">
      <xdr:nvSpPr>
        <xdr:cNvPr id="839" name="【庁舎】&#10;一人当たり面積該当値テキスト">
          <a:extLst>
            <a:ext uri="{FF2B5EF4-FFF2-40B4-BE49-F238E27FC236}">
              <a16:creationId xmlns:a16="http://schemas.microsoft.com/office/drawing/2014/main" id="{5BC380B5-35B8-44F4-9B4C-5631EE5EB713}"/>
            </a:ext>
          </a:extLst>
        </xdr:cNvPr>
        <xdr:cNvSpPr txBox="1"/>
      </xdr:nvSpPr>
      <xdr:spPr>
        <a:xfrm>
          <a:off x="22199600" y="17829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104</xdr:row>
      <xdr:rowOff>164846</xdr:rowOff>
    </xdr:from>
    <xdr:to>
      <xdr:col>112</xdr:col>
      <xdr:colOff>38100</xdr:colOff>
      <xdr:row>105</xdr:row>
      <xdr:rowOff>94996</xdr:rowOff>
    </xdr:to>
    <xdr:sp macro="" textlink="">
      <xdr:nvSpPr>
        <xdr:cNvPr id="840" name="楕円 839">
          <a:extLst>
            <a:ext uri="{FF2B5EF4-FFF2-40B4-BE49-F238E27FC236}">
              <a16:creationId xmlns:a16="http://schemas.microsoft.com/office/drawing/2014/main" id="{5E2DB2E2-5A4D-4485-AB16-B13CA8D6F953}"/>
            </a:ext>
          </a:extLst>
        </xdr:cNvPr>
        <xdr:cNvSpPr/>
      </xdr:nvSpPr>
      <xdr:spPr>
        <a:xfrm>
          <a:off x="21272500" y="17995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105</xdr:row>
      <xdr:rowOff>26288</xdr:rowOff>
    </xdr:from>
    <xdr:to>
      <xdr:col>116</xdr:col>
      <xdr:colOff>63500</xdr:colOff>
      <xdr:row>105</xdr:row>
      <xdr:rowOff>44196</xdr:rowOff>
    </xdr:to>
    <xdr:cxnSp macro="">
      <xdr:nvCxnSpPr>
        <xdr:cNvPr id="841" name="直線コネクタ 840">
          <a:extLst>
            <a:ext uri="{FF2B5EF4-FFF2-40B4-BE49-F238E27FC236}">
              <a16:creationId xmlns:a16="http://schemas.microsoft.com/office/drawing/2014/main" id="{3969D1D6-95FF-4C8F-8AF6-6D56C2AB06E1}"/>
            </a:ext>
          </a:extLst>
        </xdr:cNvPr>
        <xdr:cNvCxnSpPr/>
      </xdr:nvCxnSpPr>
      <xdr:spPr>
        <a:xfrm flipV="1">
          <a:off x="21323300" y="18028538"/>
          <a:ext cx="838200" cy="17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105</xdr:row>
      <xdr:rowOff>10161</xdr:rowOff>
    </xdr:from>
    <xdr:to>
      <xdr:col>107</xdr:col>
      <xdr:colOff>101600</xdr:colOff>
      <xdr:row>105</xdr:row>
      <xdr:rowOff>111761</xdr:rowOff>
    </xdr:to>
    <xdr:sp macro="" textlink="">
      <xdr:nvSpPr>
        <xdr:cNvPr id="842" name="楕円 841">
          <a:extLst>
            <a:ext uri="{FF2B5EF4-FFF2-40B4-BE49-F238E27FC236}">
              <a16:creationId xmlns:a16="http://schemas.microsoft.com/office/drawing/2014/main" id="{B6D5625D-233E-4B54-BAC8-0DD24097D275}"/>
            </a:ext>
          </a:extLst>
        </xdr:cNvPr>
        <xdr:cNvSpPr/>
      </xdr:nvSpPr>
      <xdr:spPr>
        <a:xfrm>
          <a:off x="20383500" y="18012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105</xdr:row>
      <xdr:rowOff>44196</xdr:rowOff>
    </xdr:from>
    <xdr:to>
      <xdr:col>111</xdr:col>
      <xdr:colOff>177800</xdr:colOff>
      <xdr:row>105</xdr:row>
      <xdr:rowOff>60961</xdr:rowOff>
    </xdr:to>
    <xdr:cxnSp macro="">
      <xdr:nvCxnSpPr>
        <xdr:cNvPr id="843" name="直線コネクタ 842">
          <a:extLst>
            <a:ext uri="{FF2B5EF4-FFF2-40B4-BE49-F238E27FC236}">
              <a16:creationId xmlns:a16="http://schemas.microsoft.com/office/drawing/2014/main" id="{A48B1FB4-CFD4-4002-AC6C-B284D759BDAA}"/>
            </a:ext>
          </a:extLst>
        </xdr:cNvPr>
        <xdr:cNvCxnSpPr/>
      </xdr:nvCxnSpPr>
      <xdr:spPr>
        <a:xfrm flipV="1">
          <a:off x="20434300" y="18046446"/>
          <a:ext cx="889000" cy="16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105</xdr:row>
      <xdr:rowOff>106172</xdr:rowOff>
    </xdr:from>
    <xdr:to>
      <xdr:col>102</xdr:col>
      <xdr:colOff>165100</xdr:colOff>
      <xdr:row>106</xdr:row>
      <xdr:rowOff>36322</xdr:rowOff>
    </xdr:to>
    <xdr:sp macro="" textlink="">
      <xdr:nvSpPr>
        <xdr:cNvPr id="844" name="楕円 843">
          <a:extLst>
            <a:ext uri="{FF2B5EF4-FFF2-40B4-BE49-F238E27FC236}">
              <a16:creationId xmlns:a16="http://schemas.microsoft.com/office/drawing/2014/main" id="{E1DCD610-62A3-4F09-A51A-9DBA2F662685}"/>
            </a:ext>
          </a:extLst>
        </xdr:cNvPr>
        <xdr:cNvSpPr/>
      </xdr:nvSpPr>
      <xdr:spPr>
        <a:xfrm>
          <a:off x="19494500" y="181084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105</xdr:row>
      <xdr:rowOff>60961</xdr:rowOff>
    </xdr:from>
    <xdr:to>
      <xdr:col>107</xdr:col>
      <xdr:colOff>50800</xdr:colOff>
      <xdr:row>105</xdr:row>
      <xdr:rowOff>156972</xdr:rowOff>
    </xdr:to>
    <xdr:cxnSp macro="">
      <xdr:nvCxnSpPr>
        <xdr:cNvPr id="845" name="直線コネクタ 844">
          <a:extLst>
            <a:ext uri="{FF2B5EF4-FFF2-40B4-BE49-F238E27FC236}">
              <a16:creationId xmlns:a16="http://schemas.microsoft.com/office/drawing/2014/main" id="{A5EBA552-363C-418E-9A64-155DB404B35F}"/>
            </a:ext>
          </a:extLst>
        </xdr:cNvPr>
        <xdr:cNvCxnSpPr/>
      </xdr:nvCxnSpPr>
      <xdr:spPr>
        <a:xfrm flipV="1">
          <a:off x="19545300" y="18063211"/>
          <a:ext cx="889000" cy="96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105</xdr:row>
      <xdr:rowOff>121413</xdr:rowOff>
    </xdr:from>
    <xdr:to>
      <xdr:col>98</xdr:col>
      <xdr:colOff>38100</xdr:colOff>
      <xdr:row>106</xdr:row>
      <xdr:rowOff>51563</xdr:rowOff>
    </xdr:to>
    <xdr:sp macro="" textlink="">
      <xdr:nvSpPr>
        <xdr:cNvPr id="846" name="楕円 845">
          <a:extLst>
            <a:ext uri="{FF2B5EF4-FFF2-40B4-BE49-F238E27FC236}">
              <a16:creationId xmlns:a16="http://schemas.microsoft.com/office/drawing/2014/main" id="{B589E109-29AD-46A7-AAD3-45E73EEA7A73}"/>
            </a:ext>
          </a:extLst>
        </xdr:cNvPr>
        <xdr:cNvSpPr/>
      </xdr:nvSpPr>
      <xdr:spPr>
        <a:xfrm>
          <a:off x="18605500" y="18123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105</xdr:row>
      <xdr:rowOff>156972</xdr:rowOff>
    </xdr:from>
    <xdr:to>
      <xdr:col>102</xdr:col>
      <xdr:colOff>114300</xdr:colOff>
      <xdr:row>106</xdr:row>
      <xdr:rowOff>763</xdr:rowOff>
    </xdr:to>
    <xdr:cxnSp macro="">
      <xdr:nvCxnSpPr>
        <xdr:cNvPr id="847" name="直線コネクタ 846">
          <a:extLst>
            <a:ext uri="{FF2B5EF4-FFF2-40B4-BE49-F238E27FC236}">
              <a16:creationId xmlns:a16="http://schemas.microsoft.com/office/drawing/2014/main" id="{D7744AD5-7FA6-4420-B93C-6E1C7584A693}"/>
            </a:ext>
          </a:extLst>
        </xdr:cNvPr>
        <xdr:cNvCxnSpPr/>
      </xdr:nvCxnSpPr>
      <xdr:spPr>
        <a:xfrm flipV="1">
          <a:off x="18656300" y="18159222"/>
          <a:ext cx="889000" cy="15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80408</xdr:rowOff>
    </xdr:from>
    <xdr:ext cx="469744" cy="259045"/>
    <xdr:sp macro="" textlink="">
      <xdr:nvSpPr>
        <xdr:cNvPr id="848" name="n_1aveValue【庁舎】&#10;一人当たり面積">
          <a:extLst>
            <a:ext uri="{FF2B5EF4-FFF2-40B4-BE49-F238E27FC236}">
              <a16:creationId xmlns:a16="http://schemas.microsoft.com/office/drawing/2014/main" id="{79F79A22-A78D-4F84-A686-D897B77C9C1C}"/>
            </a:ext>
          </a:extLst>
        </xdr:cNvPr>
        <xdr:cNvSpPr txBox="1"/>
      </xdr:nvSpPr>
      <xdr:spPr>
        <a:xfrm>
          <a:off x="21075727" y="184255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87647</xdr:rowOff>
    </xdr:from>
    <xdr:ext cx="469744" cy="259045"/>
    <xdr:sp macro="" textlink="">
      <xdr:nvSpPr>
        <xdr:cNvPr id="849" name="n_2aveValue【庁舎】&#10;一人当たり面積">
          <a:extLst>
            <a:ext uri="{FF2B5EF4-FFF2-40B4-BE49-F238E27FC236}">
              <a16:creationId xmlns:a16="http://schemas.microsoft.com/office/drawing/2014/main" id="{778EC001-371E-40B2-B1A5-60024750C9A7}"/>
            </a:ext>
          </a:extLst>
        </xdr:cNvPr>
        <xdr:cNvSpPr txBox="1"/>
      </xdr:nvSpPr>
      <xdr:spPr>
        <a:xfrm>
          <a:off x="20199427" y="184327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105935</xdr:rowOff>
    </xdr:from>
    <xdr:ext cx="469744" cy="259045"/>
    <xdr:sp macro="" textlink="">
      <xdr:nvSpPr>
        <xdr:cNvPr id="850" name="n_3aveValue【庁舎】&#10;一人当たり面積">
          <a:extLst>
            <a:ext uri="{FF2B5EF4-FFF2-40B4-BE49-F238E27FC236}">
              <a16:creationId xmlns:a16="http://schemas.microsoft.com/office/drawing/2014/main" id="{21F0AAF8-F640-48FE-A5AD-BCFF628DB36B}"/>
            </a:ext>
          </a:extLst>
        </xdr:cNvPr>
        <xdr:cNvSpPr txBox="1"/>
      </xdr:nvSpPr>
      <xdr:spPr>
        <a:xfrm>
          <a:off x="19310427" y="184510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114316</xdr:rowOff>
    </xdr:from>
    <xdr:ext cx="469744" cy="259045"/>
    <xdr:sp macro="" textlink="">
      <xdr:nvSpPr>
        <xdr:cNvPr id="851" name="n_4aveValue【庁舎】&#10;一人当たり面積">
          <a:extLst>
            <a:ext uri="{FF2B5EF4-FFF2-40B4-BE49-F238E27FC236}">
              <a16:creationId xmlns:a16="http://schemas.microsoft.com/office/drawing/2014/main" id="{C19BAC05-A4BE-4CDD-94D9-CE0F01672C01}"/>
            </a:ext>
          </a:extLst>
        </xdr:cNvPr>
        <xdr:cNvSpPr txBox="1"/>
      </xdr:nvSpPr>
      <xdr:spPr>
        <a:xfrm>
          <a:off x="18421427" y="18459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103</xdr:row>
      <xdr:rowOff>111523</xdr:rowOff>
    </xdr:from>
    <xdr:ext cx="469744" cy="259045"/>
    <xdr:sp macro="" textlink="">
      <xdr:nvSpPr>
        <xdr:cNvPr id="852" name="n_1mainValue【庁舎】&#10;一人当たり面積">
          <a:extLst>
            <a:ext uri="{FF2B5EF4-FFF2-40B4-BE49-F238E27FC236}">
              <a16:creationId xmlns:a16="http://schemas.microsoft.com/office/drawing/2014/main" id="{5E6CBE61-A848-46E1-9976-A879F6413189}"/>
            </a:ext>
          </a:extLst>
        </xdr:cNvPr>
        <xdr:cNvSpPr txBox="1"/>
      </xdr:nvSpPr>
      <xdr:spPr>
        <a:xfrm>
          <a:off x="21075727" y="17770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103</xdr:row>
      <xdr:rowOff>128288</xdr:rowOff>
    </xdr:from>
    <xdr:ext cx="469744" cy="259045"/>
    <xdr:sp macro="" textlink="">
      <xdr:nvSpPr>
        <xdr:cNvPr id="853" name="n_2mainValue【庁舎】&#10;一人当たり面積">
          <a:extLst>
            <a:ext uri="{FF2B5EF4-FFF2-40B4-BE49-F238E27FC236}">
              <a16:creationId xmlns:a16="http://schemas.microsoft.com/office/drawing/2014/main" id="{3EBA5E4D-EA8B-4F75-9738-16F112DA8A84}"/>
            </a:ext>
          </a:extLst>
        </xdr:cNvPr>
        <xdr:cNvSpPr txBox="1"/>
      </xdr:nvSpPr>
      <xdr:spPr>
        <a:xfrm>
          <a:off x="20199427" y="17787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52849</xdr:rowOff>
    </xdr:from>
    <xdr:ext cx="469744" cy="259045"/>
    <xdr:sp macro="" textlink="">
      <xdr:nvSpPr>
        <xdr:cNvPr id="854" name="n_3mainValue【庁舎】&#10;一人当たり面積">
          <a:extLst>
            <a:ext uri="{FF2B5EF4-FFF2-40B4-BE49-F238E27FC236}">
              <a16:creationId xmlns:a16="http://schemas.microsoft.com/office/drawing/2014/main" id="{1937B1C3-B531-4EF1-975C-49755D07E457}"/>
            </a:ext>
          </a:extLst>
        </xdr:cNvPr>
        <xdr:cNvSpPr txBox="1"/>
      </xdr:nvSpPr>
      <xdr:spPr>
        <a:xfrm>
          <a:off x="19310427" y="178836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68090</xdr:rowOff>
    </xdr:from>
    <xdr:ext cx="469744" cy="259045"/>
    <xdr:sp macro="" textlink="">
      <xdr:nvSpPr>
        <xdr:cNvPr id="855" name="n_4mainValue【庁舎】&#10;一人当たり面積">
          <a:extLst>
            <a:ext uri="{FF2B5EF4-FFF2-40B4-BE49-F238E27FC236}">
              <a16:creationId xmlns:a16="http://schemas.microsoft.com/office/drawing/2014/main" id="{E27856F9-36DB-4DA6-86DD-7C78AFDC8F23}"/>
            </a:ext>
          </a:extLst>
        </xdr:cNvPr>
        <xdr:cNvSpPr txBox="1"/>
      </xdr:nvSpPr>
      <xdr:spPr>
        <a:xfrm>
          <a:off x="18421427" y="17898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6" name="正方形/長方形 855">
          <a:extLst>
            <a:ext uri="{FF2B5EF4-FFF2-40B4-BE49-F238E27FC236}">
              <a16:creationId xmlns:a16="http://schemas.microsoft.com/office/drawing/2014/main" id="{F44FEA00-F70C-4E2E-BF0D-232AAC83CC1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7" name="正方形/長方形 856">
          <a:extLst>
            <a:ext uri="{FF2B5EF4-FFF2-40B4-BE49-F238E27FC236}">
              <a16:creationId xmlns:a16="http://schemas.microsoft.com/office/drawing/2014/main" id="{B061A42B-14F1-4E03-8739-614C69003AA7}"/>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8" name="テキスト ボックス 857">
          <a:extLst>
            <a:ext uri="{FF2B5EF4-FFF2-40B4-BE49-F238E27FC236}">
              <a16:creationId xmlns:a16="http://schemas.microsoft.com/office/drawing/2014/main" id="{77A268B6-6B53-492D-BE1E-3270D23B3764}"/>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体育館・プールは、有形固定資産減価償却率が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50.6</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となっており、類似団体と比較して</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20.9</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ポイント低くなっている。これは、近年、体育館の耐震化及び長寿命化改修等を実施したためである。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保健センター・保健所は、有形固定資産減価償却率が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76.5</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となっており、類似団体と比較して</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19.6</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ポイント高くなっている。これは、施設が昭和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63</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年、平成</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7</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年に建設されたものであり、老朽化が進行しているためである。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福祉施設は、昭和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52</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年に建設されたものであり、耐用年数をすでに経過しているが、令和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5</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年度に施設の一部を改修したため、有形固定資産減価償却率は</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95.2</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ている</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a:t>
          </a:r>
          <a:endPar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庁舎は、有形固定資産減価償却率が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21.4</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となっており、類似団体と比較して</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27.3</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ポイント低くなっている。これは、津波浸水想定区域内にあった庁舎を令和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年度に高台移転したためである。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今後は、公共施設等総合管理計画及び個別施設計画に基づき、計画的に施設の改修や修繕の実施、更新等の検討を行い、施設の適正な管理と財政負担の軽減に努める。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wsDr>
</file>

<file path=xl/externalLinks/_rels/externalLink1.xml.rels>&#65279;<?xml version="1.0" encoding="utf-8" standalone="yes"?>
<Relationships xmlns="http://schemas.openxmlformats.org/package/2006/relationships">
  <Relationship Id="rId2" Type="http://schemas.openxmlformats.org/officeDocument/2006/relationships/externalLinkPath" Target="file:///T:\2110&#32207;&#21209;&#35506;\004&#12288;&#36001;&#25919;\12&#36001;&#25919;&#29366;&#27841;&#36039;&#26009;&#38598;\&#65330;7&#65288;&#65330;6&#27770;&#31639;&#65289;\04&#22238;&#31572;&#65288;&#65298;&#22238;&#30446;&#65289;\&#12304;&#36001;&#25919;&#29366;&#27841;&#36039;&#26009;&#38598;&#12305;_394017_&#20013;&#22303;&#20304;&#30010;_2024(2&#22238;&#30446;).xlsx" TargetMode="External" />
  <Relationship Id="rId1" Type="http://schemas.openxmlformats.org/officeDocument/2006/relationships/externalLinkPath" Target="file:///T:\2110&#32207;&#21209;&#35506;\004&#12288;&#36001;&#25919;\12&#36001;&#25919;&#29366;&#27841;&#36039;&#26009;&#38598;\&#65330;7&#65288;&#65330;6&#27770;&#31639;&#65289;\04&#22238;&#31572;&#65288;&#65298;&#22238;&#30446;&#65289;\&#12304;&#36001;&#25919;&#29366;&#27841;&#36039;&#26009;&#38598;&#12305;_394017_&#20013;&#22303;&#20304;&#30010;_2024(2&#22238;&#30446;).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公会計指標分析・財政指標組合せ分析表"/>
      <sheetName val="施設類型別ストック情報分析表①"/>
      <sheetName val="施設類型別ストック情報分析表②"/>
    </sheetNames>
    <sheetDataSet>
      <sheetData sheetId="0">
        <row r="50">
          <cell r="BP50" t="str">
            <v>R02</v>
          </cell>
          <cell r="BX50" t="str">
            <v>R03</v>
          </cell>
          <cell r="CF50" t="str">
            <v>R04</v>
          </cell>
          <cell r="CN50" t="str">
            <v>R05</v>
          </cell>
          <cell r="CV50" t="str">
            <v>R06</v>
          </cell>
        </row>
        <row r="51">
          <cell r="AN51" t="str">
            <v>当該団体値</v>
          </cell>
        </row>
        <row r="53">
          <cell r="BP53">
            <v>56.2</v>
          </cell>
          <cell r="BX53">
            <v>57.4</v>
          </cell>
          <cell r="CF53">
            <v>55.1</v>
          </cell>
          <cell r="CN53">
            <v>57.1</v>
          </cell>
          <cell r="CV53">
            <v>58.6</v>
          </cell>
        </row>
        <row r="55">
          <cell r="AN55" t="str">
            <v>類似団体内平均値</v>
          </cell>
          <cell r="BP55">
            <v>0</v>
          </cell>
          <cell r="BX55">
            <v>0</v>
          </cell>
          <cell r="CF55">
            <v>0</v>
          </cell>
          <cell r="CN55">
            <v>0</v>
          </cell>
          <cell r="CV55">
            <v>0</v>
          </cell>
        </row>
        <row r="57">
          <cell r="BP57">
            <v>64.400000000000006</v>
          </cell>
          <cell r="BX57">
            <v>65.3</v>
          </cell>
          <cell r="CF57">
            <v>66.7</v>
          </cell>
          <cell r="CN57">
            <v>67.2</v>
          </cell>
          <cell r="CV57">
            <v>68.3</v>
          </cell>
        </row>
        <row r="72">
          <cell r="BP72" t="str">
            <v>R02</v>
          </cell>
          <cell r="BX72" t="str">
            <v>R03</v>
          </cell>
          <cell r="CF72" t="str">
            <v>R04</v>
          </cell>
          <cell r="CN72" t="str">
            <v>R05</v>
          </cell>
          <cell r="CV72" t="str">
            <v>R06</v>
          </cell>
        </row>
        <row r="73">
          <cell r="AN73" t="str">
            <v>当該団体値</v>
          </cell>
        </row>
        <row r="75">
          <cell r="BP75">
            <v>11</v>
          </cell>
          <cell r="BX75">
            <v>11.7</v>
          </cell>
          <cell r="CF75">
            <v>12.4</v>
          </cell>
          <cell r="CN75">
            <v>13.5</v>
          </cell>
          <cell r="CV75">
            <v>14</v>
          </cell>
        </row>
        <row r="77">
          <cell r="AN77" t="str">
            <v>類似団体内平均値</v>
          </cell>
          <cell r="BP77">
            <v>0</v>
          </cell>
          <cell r="BX77">
            <v>0</v>
          </cell>
          <cell r="CF77">
            <v>0</v>
          </cell>
          <cell r="CN77">
            <v>0</v>
          </cell>
          <cell r="CV77">
            <v>0</v>
          </cell>
        </row>
        <row r="79">
          <cell r="BP79">
            <v>8.9</v>
          </cell>
          <cell r="BX79">
            <v>8.9</v>
          </cell>
          <cell r="CF79">
            <v>9.1</v>
          </cell>
          <cell r="CN79">
            <v>9.3000000000000007</v>
          </cell>
          <cell r="CV79">
            <v>9.3000000000000007</v>
          </cell>
        </row>
      </sheetData>
      <sheetData sheetId="1" refreshError="1"/>
      <sheetData sheetId="2"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62" customWidth="1"/>
    <col min="12" max="12" width="2.25" style="162" customWidth="1"/>
    <col min="13" max="17" width="2.375" style="162" customWidth="1"/>
    <col min="18" max="119" width="2.125" style="162" customWidth="1"/>
    <col min="120" max="16384" width="0" style="162" hidden="1"/>
  </cols>
  <sheetData>
    <row r="1" spans="1:119" ht="33" customHeight="1" x14ac:dyDescent="0.15">
      <c r="B1" s="578" t="s">
        <v>76</v>
      </c>
      <c r="C1" s="578"/>
      <c r="D1" s="578"/>
      <c r="E1" s="578"/>
      <c r="F1" s="578"/>
      <c r="G1" s="578"/>
      <c r="H1" s="578"/>
      <c r="I1" s="578"/>
      <c r="J1" s="578"/>
      <c r="K1" s="578"/>
      <c r="L1" s="578"/>
      <c r="M1" s="578"/>
      <c r="N1" s="578"/>
      <c r="O1" s="578"/>
      <c r="P1" s="578"/>
      <c r="Q1" s="578"/>
      <c r="R1" s="578"/>
      <c r="S1" s="578"/>
      <c r="T1" s="578"/>
      <c r="U1" s="578"/>
      <c r="V1" s="578"/>
      <c r="W1" s="578"/>
      <c r="X1" s="578"/>
      <c r="Y1" s="578"/>
      <c r="Z1" s="578"/>
      <c r="AA1" s="578"/>
      <c r="AB1" s="578"/>
      <c r="AC1" s="578"/>
      <c r="AD1" s="578"/>
      <c r="AE1" s="578"/>
      <c r="AF1" s="578"/>
      <c r="AG1" s="578"/>
      <c r="AH1" s="578"/>
      <c r="AI1" s="578"/>
      <c r="AJ1" s="578"/>
      <c r="AK1" s="578"/>
      <c r="AL1" s="578"/>
      <c r="AM1" s="578"/>
      <c r="AN1" s="578"/>
      <c r="AO1" s="578"/>
      <c r="AP1" s="578"/>
      <c r="AQ1" s="578"/>
      <c r="AR1" s="578"/>
      <c r="AS1" s="578"/>
      <c r="AT1" s="578"/>
      <c r="AU1" s="578"/>
      <c r="AV1" s="578"/>
      <c r="AW1" s="578"/>
      <c r="AX1" s="578"/>
      <c r="AY1" s="578"/>
      <c r="AZ1" s="578"/>
      <c r="BA1" s="578"/>
      <c r="BB1" s="578"/>
      <c r="BC1" s="578"/>
      <c r="BD1" s="578"/>
      <c r="BE1" s="578"/>
      <c r="BF1" s="578"/>
      <c r="BG1" s="578"/>
      <c r="BH1" s="578"/>
      <c r="BI1" s="578"/>
      <c r="BJ1" s="578"/>
      <c r="BK1" s="578"/>
      <c r="BL1" s="578"/>
      <c r="BM1" s="578"/>
      <c r="BN1" s="578"/>
      <c r="BO1" s="578"/>
      <c r="BP1" s="578"/>
      <c r="BQ1" s="578"/>
      <c r="BR1" s="578"/>
      <c r="BS1" s="578"/>
      <c r="BT1" s="578"/>
      <c r="BU1" s="578"/>
      <c r="BV1" s="578"/>
      <c r="BW1" s="578"/>
      <c r="BX1" s="578"/>
      <c r="BY1" s="578"/>
      <c r="BZ1" s="578"/>
      <c r="CA1" s="578"/>
      <c r="CB1" s="578"/>
      <c r="CC1" s="578"/>
      <c r="CD1" s="578"/>
      <c r="CE1" s="578"/>
      <c r="CF1" s="578"/>
      <c r="CG1" s="578"/>
      <c r="CH1" s="578"/>
      <c r="CI1" s="578"/>
      <c r="CJ1" s="578"/>
      <c r="CK1" s="578"/>
      <c r="CL1" s="578"/>
      <c r="CM1" s="578"/>
      <c r="CN1" s="578"/>
      <c r="CO1" s="578"/>
      <c r="CP1" s="578"/>
      <c r="CQ1" s="578"/>
      <c r="CR1" s="578"/>
      <c r="CS1" s="578"/>
      <c r="CT1" s="578"/>
      <c r="CU1" s="578"/>
      <c r="CV1" s="578"/>
      <c r="CW1" s="578"/>
      <c r="CX1" s="578"/>
      <c r="CY1" s="578"/>
      <c r="CZ1" s="578"/>
      <c r="DA1" s="578"/>
      <c r="DB1" s="578"/>
      <c r="DC1" s="578"/>
      <c r="DD1" s="578"/>
      <c r="DE1" s="578"/>
      <c r="DF1" s="578"/>
      <c r="DG1" s="578"/>
      <c r="DH1" s="578"/>
      <c r="DI1" s="578"/>
      <c r="DJ1" s="163"/>
      <c r="DK1" s="163"/>
      <c r="DL1" s="163"/>
      <c r="DM1" s="163"/>
      <c r="DN1" s="163"/>
      <c r="DO1" s="163"/>
    </row>
    <row r="2" spans="1:119" ht="24.75" thickBot="1" x14ac:dyDescent="0.2">
      <c r="B2" s="164" t="s">
        <v>77</v>
      </c>
      <c r="C2" s="164"/>
      <c r="D2" s="165"/>
    </row>
    <row r="3" spans="1:119" ht="18.75" customHeight="1" thickBot="1" x14ac:dyDescent="0.2">
      <c r="A3" s="163"/>
      <c r="B3" s="579" t="s">
        <v>78</v>
      </c>
      <c r="C3" s="580"/>
      <c r="D3" s="580"/>
      <c r="E3" s="581"/>
      <c r="F3" s="581"/>
      <c r="G3" s="581"/>
      <c r="H3" s="581"/>
      <c r="I3" s="581"/>
      <c r="J3" s="581"/>
      <c r="K3" s="581"/>
      <c r="L3" s="581" t="s">
        <v>79</v>
      </c>
      <c r="M3" s="581"/>
      <c r="N3" s="581"/>
      <c r="O3" s="581"/>
      <c r="P3" s="581"/>
      <c r="Q3" s="581"/>
      <c r="R3" s="584"/>
      <c r="S3" s="584"/>
      <c r="T3" s="584"/>
      <c r="U3" s="584"/>
      <c r="V3" s="585"/>
      <c r="W3" s="475" t="s">
        <v>80</v>
      </c>
      <c r="X3" s="476"/>
      <c r="Y3" s="476"/>
      <c r="Z3" s="476"/>
      <c r="AA3" s="476"/>
      <c r="AB3" s="580"/>
      <c r="AC3" s="584" t="s">
        <v>81</v>
      </c>
      <c r="AD3" s="476"/>
      <c r="AE3" s="476"/>
      <c r="AF3" s="476"/>
      <c r="AG3" s="476"/>
      <c r="AH3" s="476"/>
      <c r="AI3" s="476"/>
      <c r="AJ3" s="476"/>
      <c r="AK3" s="476"/>
      <c r="AL3" s="546"/>
      <c r="AM3" s="475" t="s">
        <v>82</v>
      </c>
      <c r="AN3" s="476"/>
      <c r="AO3" s="476"/>
      <c r="AP3" s="476"/>
      <c r="AQ3" s="476"/>
      <c r="AR3" s="476"/>
      <c r="AS3" s="476"/>
      <c r="AT3" s="476"/>
      <c r="AU3" s="476"/>
      <c r="AV3" s="476"/>
      <c r="AW3" s="476"/>
      <c r="AX3" s="546"/>
      <c r="AY3" s="538" t="s">
        <v>1</v>
      </c>
      <c r="AZ3" s="539"/>
      <c r="BA3" s="539"/>
      <c r="BB3" s="539"/>
      <c r="BC3" s="539"/>
      <c r="BD3" s="539"/>
      <c r="BE3" s="539"/>
      <c r="BF3" s="539"/>
      <c r="BG3" s="539"/>
      <c r="BH3" s="539"/>
      <c r="BI3" s="539"/>
      <c r="BJ3" s="539"/>
      <c r="BK3" s="539"/>
      <c r="BL3" s="539"/>
      <c r="BM3" s="588"/>
      <c r="BN3" s="475" t="s">
        <v>83</v>
      </c>
      <c r="BO3" s="476"/>
      <c r="BP3" s="476"/>
      <c r="BQ3" s="476"/>
      <c r="BR3" s="476"/>
      <c r="BS3" s="476"/>
      <c r="BT3" s="476"/>
      <c r="BU3" s="546"/>
      <c r="BV3" s="475" t="s">
        <v>84</v>
      </c>
      <c r="BW3" s="476"/>
      <c r="BX3" s="476"/>
      <c r="BY3" s="476"/>
      <c r="BZ3" s="476"/>
      <c r="CA3" s="476"/>
      <c r="CB3" s="476"/>
      <c r="CC3" s="546"/>
      <c r="CD3" s="538" t="s">
        <v>1</v>
      </c>
      <c r="CE3" s="539"/>
      <c r="CF3" s="539"/>
      <c r="CG3" s="539"/>
      <c r="CH3" s="539"/>
      <c r="CI3" s="539"/>
      <c r="CJ3" s="539"/>
      <c r="CK3" s="539"/>
      <c r="CL3" s="539"/>
      <c r="CM3" s="539"/>
      <c r="CN3" s="539"/>
      <c r="CO3" s="539"/>
      <c r="CP3" s="539"/>
      <c r="CQ3" s="539"/>
      <c r="CR3" s="539"/>
      <c r="CS3" s="588"/>
      <c r="CT3" s="475" t="s">
        <v>85</v>
      </c>
      <c r="CU3" s="476"/>
      <c r="CV3" s="476"/>
      <c r="CW3" s="476"/>
      <c r="CX3" s="476"/>
      <c r="CY3" s="476"/>
      <c r="CZ3" s="476"/>
      <c r="DA3" s="546"/>
      <c r="DB3" s="475" t="s">
        <v>86</v>
      </c>
      <c r="DC3" s="476"/>
      <c r="DD3" s="476"/>
      <c r="DE3" s="476"/>
      <c r="DF3" s="476"/>
      <c r="DG3" s="476"/>
      <c r="DH3" s="476"/>
      <c r="DI3" s="546"/>
    </row>
    <row r="4" spans="1:119" ht="18.75" customHeight="1" x14ac:dyDescent="0.15">
      <c r="A4" s="163"/>
      <c r="B4" s="554"/>
      <c r="C4" s="555"/>
      <c r="D4" s="555"/>
      <c r="E4" s="556"/>
      <c r="F4" s="556"/>
      <c r="G4" s="556"/>
      <c r="H4" s="556"/>
      <c r="I4" s="556"/>
      <c r="J4" s="556"/>
      <c r="K4" s="556"/>
      <c r="L4" s="556"/>
      <c r="M4" s="556"/>
      <c r="N4" s="556"/>
      <c r="O4" s="556"/>
      <c r="P4" s="556"/>
      <c r="Q4" s="556"/>
      <c r="R4" s="560"/>
      <c r="S4" s="560"/>
      <c r="T4" s="560"/>
      <c r="U4" s="560"/>
      <c r="V4" s="561"/>
      <c r="W4" s="547"/>
      <c r="X4" s="357"/>
      <c r="Y4" s="357"/>
      <c r="Z4" s="357"/>
      <c r="AA4" s="357"/>
      <c r="AB4" s="555"/>
      <c r="AC4" s="560"/>
      <c r="AD4" s="357"/>
      <c r="AE4" s="357"/>
      <c r="AF4" s="357"/>
      <c r="AG4" s="357"/>
      <c r="AH4" s="357"/>
      <c r="AI4" s="357"/>
      <c r="AJ4" s="357"/>
      <c r="AK4" s="357"/>
      <c r="AL4" s="548"/>
      <c r="AM4" s="497"/>
      <c r="AN4" s="395"/>
      <c r="AO4" s="395"/>
      <c r="AP4" s="395"/>
      <c r="AQ4" s="395"/>
      <c r="AR4" s="395"/>
      <c r="AS4" s="395"/>
      <c r="AT4" s="395"/>
      <c r="AU4" s="395"/>
      <c r="AV4" s="395"/>
      <c r="AW4" s="395"/>
      <c r="AX4" s="587"/>
      <c r="AY4" s="432" t="s">
        <v>87</v>
      </c>
      <c r="AZ4" s="433"/>
      <c r="BA4" s="433"/>
      <c r="BB4" s="433"/>
      <c r="BC4" s="433"/>
      <c r="BD4" s="433"/>
      <c r="BE4" s="433"/>
      <c r="BF4" s="433"/>
      <c r="BG4" s="433"/>
      <c r="BH4" s="433"/>
      <c r="BI4" s="433"/>
      <c r="BJ4" s="433"/>
      <c r="BK4" s="433"/>
      <c r="BL4" s="433"/>
      <c r="BM4" s="434"/>
      <c r="BN4" s="435">
        <v>7553782</v>
      </c>
      <c r="BO4" s="436"/>
      <c r="BP4" s="436"/>
      <c r="BQ4" s="436"/>
      <c r="BR4" s="436"/>
      <c r="BS4" s="436"/>
      <c r="BT4" s="436"/>
      <c r="BU4" s="437"/>
      <c r="BV4" s="435">
        <v>7643733</v>
      </c>
      <c r="BW4" s="436"/>
      <c r="BX4" s="436"/>
      <c r="BY4" s="436"/>
      <c r="BZ4" s="436"/>
      <c r="CA4" s="436"/>
      <c r="CB4" s="436"/>
      <c r="CC4" s="437"/>
      <c r="CD4" s="572" t="s">
        <v>88</v>
      </c>
      <c r="CE4" s="573"/>
      <c r="CF4" s="573"/>
      <c r="CG4" s="573"/>
      <c r="CH4" s="573"/>
      <c r="CI4" s="573"/>
      <c r="CJ4" s="573"/>
      <c r="CK4" s="573"/>
      <c r="CL4" s="573"/>
      <c r="CM4" s="573"/>
      <c r="CN4" s="573"/>
      <c r="CO4" s="573"/>
      <c r="CP4" s="573"/>
      <c r="CQ4" s="573"/>
      <c r="CR4" s="573"/>
      <c r="CS4" s="574"/>
      <c r="CT4" s="575">
        <v>5.4</v>
      </c>
      <c r="CU4" s="576"/>
      <c r="CV4" s="576"/>
      <c r="CW4" s="576"/>
      <c r="CX4" s="576"/>
      <c r="CY4" s="576"/>
      <c r="CZ4" s="576"/>
      <c r="DA4" s="577"/>
      <c r="DB4" s="575">
        <v>10.3</v>
      </c>
      <c r="DC4" s="576"/>
      <c r="DD4" s="576"/>
      <c r="DE4" s="576"/>
      <c r="DF4" s="576"/>
      <c r="DG4" s="576"/>
      <c r="DH4" s="576"/>
      <c r="DI4" s="577"/>
    </row>
    <row r="5" spans="1:119" ht="18.75" customHeight="1" x14ac:dyDescent="0.15">
      <c r="A5" s="163"/>
      <c r="B5" s="582"/>
      <c r="C5" s="396"/>
      <c r="D5" s="396"/>
      <c r="E5" s="583"/>
      <c r="F5" s="583"/>
      <c r="G5" s="583"/>
      <c r="H5" s="583"/>
      <c r="I5" s="583"/>
      <c r="J5" s="583"/>
      <c r="K5" s="583"/>
      <c r="L5" s="583"/>
      <c r="M5" s="583"/>
      <c r="N5" s="583"/>
      <c r="O5" s="583"/>
      <c r="P5" s="583"/>
      <c r="Q5" s="583"/>
      <c r="R5" s="394"/>
      <c r="S5" s="394"/>
      <c r="T5" s="394"/>
      <c r="U5" s="394"/>
      <c r="V5" s="586"/>
      <c r="W5" s="497"/>
      <c r="X5" s="395"/>
      <c r="Y5" s="395"/>
      <c r="Z5" s="395"/>
      <c r="AA5" s="395"/>
      <c r="AB5" s="396"/>
      <c r="AC5" s="394"/>
      <c r="AD5" s="395"/>
      <c r="AE5" s="395"/>
      <c r="AF5" s="395"/>
      <c r="AG5" s="395"/>
      <c r="AH5" s="395"/>
      <c r="AI5" s="395"/>
      <c r="AJ5" s="395"/>
      <c r="AK5" s="395"/>
      <c r="AL5" s="587"/>
      <c r="AM5" s="463" t="s">
        <v>89</v>
      </c>
      <c r="AN5" s="363"/>
      <c r="AO5" s="363"/>
      <c r="AP5" s="363"/>
      <c r="AQ5" s="363"/>
      <c r="AR5" s="363"/>
      <c r="AS5" s="363"/>
      <c r="AT5" s="364"/>
      <c r="AU5" s="464" t="s">
        <v>90</v>
      </c>
      <c r="AV5" s="465"/>
      <c r="AW5" s="465"/>
      <c r="AX5" s="465"/>
      <c r="AY5" s="420" t="s">
        <v>91</v>
      </c>
      <c r="AZ5" s="421"/>
      <c r="BA5" s="421"/>
      <c r="BB5" s="421"/>
      <c r="BC5" s="421"/>
      <c r="BD5" s="421"/>
      <c r="BE5" s="421"/>
      <c r="BF5" s="421"/>
      <c r="BG5" s="421"/>
      <c r="BH5" s="421"/>
      <c r="BI5" s="421"/>
      <c r="BJ5" s="421"/>
      <c r="BK5" s="421"/>
      <c r="BL5" s="421"/>
      <c r="BM5" s="422"/>
      <c r="BN5" s="406">
        <v>7259791</v>
      </c>
      <c r="BO5" s="407"/>
      <c r="BP5" s="407"/>
      <c r="BQ5" s="407"/>
      <c r="BR5" s="407"/>
      <c r="BS5" s="407"/>
      <c r="BT5" s="407"/>
      <c r="BU5" s="408"/>
      <c r="BV5" s="406">
        <v>7196021</v>
      </c>
      <c r="BW5" s="407"/>
      <c r="BX5" s="407"/>
      <c r="BY5" s="407"/>
      <c r="BZ5" s="407"/>
      <c r="CA5" s="407"/>
      <c r="CB5" s="407"/>
      <c r="CC5" s="408"/>
      <c r="CD5" s="446" t="s">
        <v>92</v>
      </c>
      <c r="CE5" s="366"/>
      <c r="CF5" s="366"/>
      <c r="CG5" s="366"/>
      <c r="CH5" s="366"/>
      <c r="CI5" s="366"/>
      <c r="CJ5" s="366"/>
      <c r="CK5" s="366"/>
      <c r="CL5" s="366"/>
      <c r="CM5" s="366"/>
      <c r="CN5" s="366"/>
      <c r="CO5" s="366"/>
      <c r="CP5" s="366"/>
      <c r="CQ5" s="366"/>
      <c r="CR5" s="366"/>
      <c r="CS5" s="447"/>
      <c r="CT5" s="403">
        <v>92.3</v>
      </c>
      <c r="CU5" s="404"/>
      <c r="CV5" s="404"/>
      <c r="CW5" s="404"/>
      <c r="CX5" s="404"/>
      <c r="CY5" s="404"/>
      <c r="CZ5" s="404"/>
      <c r="DA5" s="405"/>
      <c r="DB5" s="403">
        <v>91.5</v>
      </c>
      <c r="DC5" s="404"/>
      <c r="DD5" s="404"/>
      <c r="DE5" s="404"/>
      <c r="DF5" s="404"/>
      <c r="DG5" s="404"/>
      <c r="DH5" s="404"/>
      <c r="DI5" s="405"/>
    </row>
    <row r="6" spans="1:119" ht="18.75" customHeight="1" x14ac:dyDescent="0.15">
      <c r="A6" s="163"/>
      <c r="B6" s="552" t="s">
        <v>93</v>
      </c>
      <c r="C6" s="393"/>
      <c r="D6" s="393"/>
      <c r="E6" s="553"/>
      <c r="F6" s="553"/>
      <c r="G6" s="553"/>
      <c r="H6" s="553"/>
      <c r="I6" s="553"/>
      <c r="J6" s="553"/>
      <c r="K6" s="553"/>
      <c r="L6" s="553" t="s">
        <v>94</v>
      </c>
      <c r="M6" s="553"/>
      <c r="N6" s="553"/>
      <c r="O6" s="553"/>
      <c r="P6" s="553"/>
      <c r="Q6" s="553"/>
      <c r="R6" s="391"/>
      <c r="S6" s="391"/>
      <c r="T6" s="391"/>
      <c r="U6" s="391"/>
      <c r="V6" s="559"/>
      <c r="W6" s="496" t="s">
        <v>95</v>
      </c>
      <c r="X6" s="392"/>
      <c r="Y6" s="392"/>
      <c r="Z6" s="392"/>
      <c r="AA6" s="392"/>
      <c r="AB6" s="393"/>
      <c r="AC6" s="564" t="s">
        <v>96</v>
      </c>
      <c r="AD6" s="565"/>
      <c r="AE6" s="565"/>
      <c r="AF6" s="565"/>
      <c r="AG6" s="565"/>
      <c r="AH6" s="565"/>
      <c r="AI6" s="565"/>
      <c r="AJ6" s="565"/>
      <c r="AK6" s="565"/>
      <c r="AL6" s="566"/>
      <c r="AM6" s="463" t="s">
        <v>97</v>
      </c>
      <c r="AN6" s="363"/>
      <c r="AO6" s="363"/>
      <c r="AP6" s="363"/>
      <c r="AQ6" s="363"/>
      <c r="AR6" s="363"/>
      <c r="AS6" s="363"/>
      <c r="AT6" s="364"/>
      <c r="AU6" s="464" t="s">
        <v>90</v>
      </c>
      <c r="AV6" s="465"/>
      <c r="AW6" s="465"/>
      <c r="AX6" s="465"/>
      <c r="AY6" s="420" t="s">
        <v>98</v>
      </c>
      <c r="AZ6" s="421"/>
      <c r="BA6" s="421"/>
      <c r="BB6" s="421"/>
      <c r="BC6" s="421"/>
      <c r="BD6" s="421"/>
      <c r="BE6" s="421"/>
      <c r="BF6" s="421"/>
      <c r="BG6" s="421"/>
      <c r="BH6" s="421"/>
      <c r="BI6" s="421"/>
      <c r="BJ6" s="421"/>
      <c r="BK6" s="421"/>
      <c r="BL6" s="421"/>
      <c r="BM6" s="422"/>
      <c r="BN6" s="406">
        <v>293991</v>
      </c>
      <c r="BO6" s="407"/>
      <c r="BP6" s="407"/>
      <c r="BQ6" s="407"/>
      <c r="BR6" s="407"/>
      <c r="BS6" s="407"/>
      <c r="BT6" s="407"/>
      <c r="BU6" s="408"/>
      <c r="BV6" s="406">
        <v>447712</v>
      </c>
      <c r="BW6" s="407"/>
      <c r="BX6" s="407"/>
      <c r="BY6" s="407"/>
      <c r="BZ6" s="407"/>
      <c r="CA6" s="407"/>
      <c r="CB6" s="407"/>
      <c r="CC6" s="408"/>
      <c r="CD6" s="446" t="s">
        <v>99</v>
      </c>
      <c r="CE6" s="366"/>
      <c r="CF6" s="366"/>
      <c r="CG6" s="366"/>
      <c r="CH6" s="366"/>
      <c r="CI6" s="366"/>
      <c r="CJ6" s="366"/>
      <c r="CK6" s="366"/>
      <c r="CL6" s="366"/>
      <c r="CM6" s="366"/>
      <c r="CN6" s="366"/>
      <c r="CO6" s="366"/>
      <c r="CP6" s="366"/>
      <c r="CQ6" s="366"/>
      <c r="CR6" s="366"/>
      <c r="CS6" s="447"/>
      <c r="CT6" s="549">
        <v>92.4</v>
      </c>
      <c r="CU6" s="550"/>
      <c r="CV6" s="550"/>
      <c r="CW6" s="550"/>
      <c r="CX6" s="550"/>
      <c r="CY6" s="550"/>
      <c r="CZ6" s="550"/>
      <c r="DA6" s="551"/>
      <c r="DB6" s="549">
        <v>91.8</v>
      </c>
      <c r="DC6" s="550"/>
      <c r="DD6" s="550"/>
      <c r="DE6" s="550"/>
      <c r="DF6" s="550"/>
      <c r="DG6" s="550"/>
      <c r="DH6" s="550"/>
      <c r="DI6" s="551"/>
    </row>
    <row r="7" spans="1:119" ht="18.75" customHeight="1" x14ac:dyDescent="0.15">
      <c r="A7" s="163"/>
      <c r="B7" s="554"/>
      <c r="C7" s="555"/>
      <c r="D7" s="555"/>
      <c r="E7" s="556"/>
      <c r="F7" s="556"/>
      <c r="G7" s="556"/>
      <c r="H7" s="556"/>
      <c r="I7" s="556"/>
      <c r="J7" s="556"/>
      <c r="K7" s="556"/>
      <c r="L7" s="556"/>
      <c r="M7" s="556"/>
      <c r="N7" s="556"/>
      <c r="O7" s="556"/>
      <c r="P7" s="556"/>
      <c r="Q7" s="556"/>
      <c r="R7" s="560"/>
      <c r="S7" s="560"/>
      <c r="T7" s="560"/>
      <c r="U7" s="560"/>
      <c r="V7" s="561"/>
      <c r="W7" s="547"/>
      <c r="X7" s="357"/>
      <c r="Y7" s="357"/>
      <c r="Z7" s="357"/>
      <c r="AA7" s="357"/>
      <c r="AB7" s="555"/>
      <c r="AC7" s="567"/>
      <c r="AD7" s="358"/>
      <c r="AE7" s="358"/>
      <c r="AF7" s="358"/>
      <c r="AG7" s="358"/>
      <c r="AH7" s="358"/>
      <c r="AI7" s="358"/>
      <c r="AJ7" s="358"/>
      <c r="AK7" s="358"/>
      <c r="AL7" s="568"/>
      <c r="AM7" s="463" t="s">
        <v>100</v>
      </c>
      <c r="AN7" s="363"/>
      <c r="AO7" s="363"/>
      <c r="AP7" s="363"/>
      <c r="AQ7" s="363"/>
      <c r="AR7" s="363"/>
      <c r="AS7" s="363"/>
      <c r="AT7" s="364"/>
      <c r="AU7" s="464" t="s">
        <v>90</v>
      </c>
      <c r="AV7" s="465"/>
      <c r="AW7" s="465"/>
      <c r="AX7" s="465"/>
      <c r="AY7" s="420" t="s">
        <v>101</v>
      </c>
      <c r="AZ7" s="421"/>
      <c r="BA7" s="421"/>
      <c r="BB7" s="421"/>
      <c r="BC7" s="421"/>
      <c r="BD7" s="421"/>
      <c r="BE7" s="421"/>
      <c r="BF7" s="421"/>
      <c r="BG7" s="421"/>
      <c r="BH7" s="421"/>
      <c r="BI7" s="421"/>
      <c r="BJ7" s="421"/>
      <c r="BK7" s="421"/>
      <c r="BL7" s="421"/>
      <c r="BM7" s="422"/>
      <c r="BN7" s="406">
        <v>77220</v>
      </c>
      <c r="BO7" s="407"/>
      <c r="BP7" s="407"/>
      <c r="BQ7" s="407"/>
      <c r="BR7" s="407"/>
      <c r="BS7" s="407"/>
      <c r="BT7" s="407"/>
      <c r="BU7" s="408"/>
      <c r="BV7" s="406">
        <v>50156</v>
      </c>
      <c r="BW7" s="407"/>
      <c r="BX7" s="407"/>
      <c r="BY7" s="407"/>
      <c r="BZ7" s="407"/>
      <c r="CA7" s="407"/>
      <c r="CB7" s="407"/>
      <c r="CC7" s="408"/>
      <c r="CD7" s="446" t="s">
        <v>102</v>
      </c>
      <c r="CE7" s="366"/>
      <c r="CF7" s="366"/>
      <c r="CG7" s="366"/>
      <c r="CH7" s="366"/>
      <c r="CI7" s="366"/>
      <c r="CJ7" s="366"/>
      <c r="CK7" s="366"/>
      <c r="CL7" s="366"/>
      <c r="CM7" s="366"/>
      <c r="CN7" s="366"/>
      <c r="CO7" s="366"/>
      <c r="CP7" s="366"/>
      <c r="CQ7" s="366"/>
      <c r="CR7" s="366"/>
      <c r="CS7" s="447"/>
      <c r="CT7" s="406">
        <v>4007635</v>
      </c>
      <c r="CU7" s="407"/>
      <c r="CV7" s="407"/>
      <c r="CW7" s="407"/>
      <c r="CX7" s="407"/>
      <c r="CY7" s="407"/>
      <c r="CZ7" s="407"/>
      <c r="DA7" s="408"/>
      <c r="DB7" s="406">
        <v>3865445</v>
      </c>
      <c r="DC7" s="407"/>
      <c r="DD7" s="407"/>
      <c r="DE7" s="407"/>
      <c r="DF7" s="407"/>
      <c r="DG7" s="407"/>
      <c r="DH7" s="407"/>
      <c r="DI7" s="408"/>
    </row>
    <row r="8" spans="1:119" ht="18.75" customHeight="1" thickBot="1" x14ac:dyDescent="0.2">
      <c r="A8" s="163"/>
      <c r="B8" s="557"/>
      <c r="C8" s="502"/>
      <c r="D8" s="502"/>
      <c r="E8" s="558"/>
      <c r="F8" s="558"/>
      <c r="G8" s="558"/>
      <c r="H8" s="558"/>
      <c r="I8" s="558"/>
      <c r="J8" s="558"/>
      <c r="K8" s="558"/>
      <c r="L8" s="558"/>
      <c r="M8" s="558"/>
      <c r="N8" s="558"/>
      <c r="O8" s="558"/>
      <c r="P8" s="558"/>
      <c r="Q8" s="558"/>
      <c r="R8" s="562"/>
      <c r="S8" s="562"/>
      <c r="T8" s="562"/>
      <c r="U8" s="562"/>
      <c r="V8" s="563"/>
      <c r="W8" s="477"/>
      <c r="X8" s="478"/>
      <c r="Y8" s="478"/>
      <c r="Z8" s="478"/>
      <c r="AA8" s="478"/>
      <c r="AB8" s="502"/>
      <c r="AC8" s="569"/>
      <c r="AD8" s="570"/>
      <c r="AE8" s="570"/>
      <c r="AF8" s="570"/>
      <c r="AG8" s="570"/>
      <c r="AH8" s="570"/>
      <c r="AI8" s="570"/>
      <c r="AJ8" s="570"/>
      <c r="AK8" s="570"/>
      <c r="AL8" s="571"/>
      <c r="AM8" s="463" t="s">
        <v>103</v>
      </c>
      <c r="AN8" s="363"/>
      <c r="AO8" s="363"/>
      <c r="AP8" s="363"/>
      <c r="AQ8" s="363"/>
      <c r="AR8" s="363"/>
      <c r="AS8" s="363"/>
      <c r="AT8" s="364"/>
      <c r="AU8" s="464" t="s">
        <v>90</v>
      </c>
      <c r="AV8" s="465"/>
      <c r="AW8" s="465"/>
      <c r="AX8" s="465"/>
      <c r="AY8" s="420" t="s">
        <v>104</v>
      </c>
      <c r="AZ8" s="421"/>
      <c r="BA8" s="421"/>
      <c r="BB8" s="421"/>
      <c r="BC8" s="421"/>
      <c r="BD8" s="421"/>
      <c r="BE8" s="421"/>
      <c r="BF8" s="421"/>
      <c r="BG8" s="421"/>
      <c r="BH8" s="421"/>
      <c r="BI8" s="421"/>
      <c r="BJ8" s="421"/>
      <c r="BK8" s="421"/>
      <c r="BL8" s="421"/>
      <c r="BM8" s="422"/>
      <c r="BN8" s="406">
        <v>216771</v>
      </c>
      <c r="BO8" s="407"/>
      <c r="BP8" s="407"/>
      <c r="BQ8" s="407"/>
      <c r="BR8" s="407"/>
      <c r="BS8" s="407"/>
      <c r="BT8" s="407"/>
      <c r="BU8" s="408"/>
      <c r="BV8" s="406">
        <v>397556</v>
      </c>
      <c r="BW8" s="407"/>
      <c r="BX8" s="407"/>
      <c r="BY8" s="407"/>
      <c r="BZ8" s="407"/>
      <c r="CA8" s="407"/>
      <c r="CB8" s="407"/>
      <c r="CC8" s="408"/>
      <c r="CD8" s="446" t="s">
        <v>105</v>
      </c>
      <c r="CE8" s="366"/>
      <c r="CF8" s="366"/>
      <c r="CG8" s="366"/>
      <c r="CH8" s="366"/>
      <c r="CI8" s="366"/>
      <c r="CJ8" s="366"/>
      <c r="CK8" s="366"/>
      <c r="CL8" s="366"/>
      <c r="CM8" s="366"/>
      <c r="CN8" s="366"/>
      <c r="CO8" s="366"/>
      <c r="CP8" s="366"/>
      <c r="CQ8" s="366"/>
      <c r="CR8" s="366"/>
      <c r="CS8" s="447"/>
      <c r="CT8" s="509">
        <v>0.17</v>
      </c>
      <c r="CU8" s="510"/>
      <c r="CV8" s="510"/>
      <c r="CW8" s="510"/>
      <c r="CX8" s="510"/>
      <c r="CY8" s="510"/>
      <c r="CZ8" s="510"/>
      <c r="DA8" s="511"/>
      <c r="DB8" s="509">
        <v>0.17</v>
      </c>
      <c r="DC8" s="510"/>
      <c r="DD8" s="510"/>
      <c r="DE8" s="510"/>
      <c r="DF8" s="510"/>
      <c r="DG8" s="510"/>
      <c r="DH8" s="510"/>
      <c r="DI8" s="511"/>
    </row>
    <row r="9" spans="1:119" ht="18.75" customHeight="1" thickBot="1" x14ac:dyDescent="0.2">
      <c r="A9" s="163"/>
      <c r="B9" s="538" t="s">
        <v>106</v>
      </c>
      <c r="C9" s="539"/>
      <c r="D9" s="539"/>
      <c r="E9" s="539"/>
      <c r="F9" s="539"/>
      <c r="G9" s="539"/>
      <c r="H9" s="539"/>
      <c r="I9" s="539"/>
      <c r="J9" s="539"/>
      <c r="K9" s="457"/>
      <c r="L9" s="540" t="s">
        <v>107</v>
      </c>
      <c r="M9" s="541"/>
      <c r="N9" s="541"/>
      <c r="O9" s="541"/>
      <c r="P9" s="541"/>
      <c r="Q9" s="542"/>
      <c r="R9" s="543">
        <v>6002</v>
      </c>
      <c r="S9" s="544"/>
      <c r="T9" s="544"/>
      <c r="U9" s="544"/>
      <c r="V9" s="545"/>
      <c r="W9" s="475" t="s">
        <v>108</v>
      </c>
      <c r="X9" s="476"/>
      <c r="Y9" s="476"/>
      <c r="Z9" s="476"/>
      <c r="AA9" s="476"/>
      <c r="AB9" s="476"/>
      <c r="AC9" s="476"/>
      <c r="AD9" s="476"/>
      <c r="AE9" s="476"/>
      <c r="AF9" s="476"/>
      <c r="AG9" s="476"/>
      <c r="AH9" s="476"/>
      <c r="AI9" s="476"/>
      <c r="AJ9" s="476"/>
      <c r="AK9" s="476"/>
      <c r="AL9" s="546"/>
      <c r="AM9" s="463" t="s">
        <v>109</v>
      </c>
      <c r="AN9" s="363"/>
      <c r="AO9" s="363"/>
      <c r="AP9" s="363"/>
      <c r="AQ9" s="363"/>
      <c r="AR9" s="363"/>
      <c r="AS9" s="363"/>
      <c r="AT9" s="364"/>
      <c r="AU9" s="464" t="s">
        <v>90</v>
      </c>
      <c r="AV9" s="465"/>
      <c r="AW9" s="465"/>
      <c r="AX9" s="465"/>
      <c r="AY9" s="420" t="s">
        <v>110</v>
      </c>
      <c r="AZ9" s="421"/>
      <c r="BA9" s="421"/>
      <c r="BB9" s="421"/>
      <c r="BC9" s="421"/>
      <c r="BD9" s="421"/>
      <c r="BE9" s="421"/>
      <c r="BF9" s="421"/>
      <c r="BG9" s="421"/>
      <c r="BH9" s="421"/>
      <c r="BI9" s="421"/>
      <c r="BJ9" s="421"/>
      <c r="BK9" s="421"/>
      <c r="BL9" s="421"/>
      <c r="BM9" s="422"/>
      <c r="BN9" s="406">
        <v>-180785</v>
      </c>
      <c r="BO9" s="407"/>
      <c r="BP9" s="407"/>
      <c r="BQ9" s="407"/>
      <c r="BR9" s="407"/>
      <c r="BS9" s="407"/>
      <c r="BT9" s="407"/>
      <c r="BU9" s="408"/>
      <c r="BV9" s="406">
        <v>245618</v>
      </c>
      <c r="BW9" s="407"/>
      <c r="BX9" s="407"/>
      <c r="BY9" s="407"/>
      <c r="BZ9" s="407"/>
      <c r="CA9" s="407"/>
      <c r="CB9" s="407"/>
      <c r="CC9" s="408"/>
      <c r="CD9" s="446" t="s">
        <v>111</v>
      </c>
      <c r="CE9" s="366"/>
      <c r="CF9" s="366"/>
      <c r="CG9" s="366"/>
      <c r="CH9" s="366"/>
      <c r="CI9" s="366"/>
      <c r="CJ9" s="366"/>
      <c r="CK9" s="366"/>
      <c r="CL9" s="366"/>
      <c r="CM9" s="366"/>
      <c r="CN9" s="366"/>
      <c r="CO9" s="366"/>
      <c r="CP9" s="366"/>
      <c r="CQ9" s="366"/>
      <c r="CR9" s="366"/>
      <c r="CS9" s="447"/>
      <c r="CT9" s="403">
        <v>26.2</v>
      </c>
      <c r="CU9" s="404"/>
      <c r="CV9" s="404"/>
      <c r="CW9" s="404"/>
      <c r="CX9" s="404"/>
      <c r="CY9" s="404"/>
      <c r="CZ9" s="404"/>
      <c r="DA9" s="405"/>
      <c r="DB9" s="403">
        <v>23.9</v>
      </c>
      <c r="DC9" s="404"/>
      <c r="DD9" s="404"/>
      <c r="DE9" s="404"/>
      <c r="DF9" s="404"/>
      <c r="DG9" s="404"/>
      <c r="DH9" s="404"/>
      <c r="DI9" s="405"/>
    </row>
    <row r="10" spans="1:119" ht="18.75" customHeight="1" thickBot="1" x14ac:dyDescent="0.2">
      <c r="A10" s="163"/>
      <c r="B10" s="538"/>
      <c r="C10" s="539"/>
      <c r="D10" s="539"/>
      <c r="E10" s="539"/>
      <c r="F10" s="539"/>
      <c r="G10" s="539"/>
      <c r="H10" s="539"/>
      <c r="I10" s="539"/>
      <c r="J10" s="539"/>
      <c r="K10" s="457"/>
      <c r="L10" s="362" t="s">
        <v>112</v>
      </c>
      <c r="M10" s="363"/>
      <c r="N10" s="363"/>
      <c r="O10" s="363"/>
      <c r="P10" s="363"/>
      <c r="Q10" s="364"/>
      <c r="R10" s="359">
        <v>6840</v>
      </c>
      <c r="S10" s="360"/>
      <c r="T10" s="360"/>
      <c r="U10" s="360"/>
      <c r="V10" s="419"/>
      <c r="W10" s="547"/>
      <c r="X10" s="357"/>
      <c r="Y10" s="357"/>
      <c r="Z10" s="357"/>
      <c r="AA10" s="357"/>
      <c r="AB10" s="357"/>
      <c r="AC10" s="357"/>
      <c r="AD10" s="357"/>
      <c r="AE10" s="357"/>
      <c r="AF10" s="357"/>
      <c r="AG10" s="357"/>
      <c r="AH10" s="357"/>
      <c r="AI10" s="357"/>
      <c r="AJ10" s="357"/>
      <c r="AK10" s="357"/>
      <c r="AL10" s="548"/>
      <c r="AM10" s="463" t="s">
        <v>113</v>
      </c>
      <c r="AN10" s="363"/>
      <c r="AO10" s="363"/>
      <c r="AP10" s="363"/>
      <c r="AQ10" s="363"/>
      <c r="AR10" s="363"/>
      <c r="AS10" s="363"/>
      <c r="AT10" s="364"/>
      <c r="AU10" s="464" t="s">
        <v>114</v>
      </c>
      <c r="AV10" s="465"/>
      <c r="AW10" s="465"/>
      <c r="AX10" s="465"/>
      <c r="AY10" s="420" t="s">
        <v>115</v>
      </c>
      <c r="AZ10" s="421"/>
      <c r="BA10" s="421"/>
      <c r="BB10" s="421"/>
      <c r="BC10" s="421"/>
      <c r="BD10" s="421"/>
      <c r="BE10" s="421"/>
      <c r="BF10" s="421"/>
      <c r="BG10" s="421"/>
      <c r="BH10" s="421"/>
      <c r="BI10" s="421"/>
      <c r="BJ10" s="421"/>
      <c r="BK10" s="421"/>
      <c r="BL10" s="421"/>
      <c r="BM10" s="422"/>
      <c r="BN10" s="406">
        <v>3724</v>
      </c>
      <c r="BO10" s="407"/>
      <c r="BP10" s="407"/>
      <c r="BQ10" s="407"/>
      <c r="BR10" s="407"/>
      <c r="BS10" s="407"/>
      <c r="BT10" s="407"/>
      <c r="BU10" s="408"/>
      <c r="BV10" s="406">
        <v>1774</v>
      </c>
      <c r="BW10" s="407"/>
      <c r="BX10" s="407"/>
      <c r="BY10" s="407"/>
      <c r="BZ10" s="407"/>
      <c r="CA10" s="407"/>
      <c r="CB10" s="407"/>
      <c r="CC10" s="408"/>
      <c r="CD10" s="169" t="s">
        <v>116</v>
      </c>
      <c r="CE10" s="170"/>
      <c r="CF10" s="170"/>
      <c r="CG10" s="170"/>
      <c r="CH10" s="170"/>
      <c r="CI10" s="170"/>
      <c r="CJ10" s="170"/>
      <c r="CK10" s="170"/>
      <c r="CL10" s="170"/>
      <c r="CM10" s="170"/>
      <c r="CN10" s="170"/>
      <c r="CO10" s="170"/>
      <c r="CP10" s="170"/>
      <c r="CQ10" s="170"/>
      <c r="CR10" s="170"/>
      <c r="CS10" s="171"/>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3"/>
      <c r="B11" s="538"/>
      <c r="C11" s="539"/>
      <c r="D11" s="539"/>
      <c r="E11" s="539"/>
      <c r="F11" s="539"/>
      <c r="G11" s="539"/>
      <c r="H11" s="539"/>
      <c r="I11" s="539"/>
      <c r="J11" s="539"/>
      <c r="K11" s="457"/>
      <c r="L11" s="367" t="s">
        <v>117</v>
      </c>
      <c r="M11" s="368"/>
      <c r="N11" s="368"/>
      <c r="O11" s="368"/>
      <c r="P11" s="368"/>
      <c r="Q11" s="369"/>
      <c r="R11" s="535" t="s">
        <v>118</v>
      </c>
      <c r="S11" s="536"/>
      <c r="T11" s="536"/>
      <c r="U11" s="536"/>
      <c r="V11" s="537"/>
      <c r="W11" s="547"/>
      <c r="X11" s="357"/>
      <c r="Y11" s="357"/>
      <c r="Z11" s="357"/>
      <c r="AA11" s="357"/>
      <c r="AB11" s="357"/>
      <c r="AC11" s="357"/>
      <c r="AD11" s="357"/>
      <c r="AE11" s="357"/>
      <c r="AF11" s="357"/>
      <c r="AG11" s="357"/>
      <c r="AH11" s="357"/>
      <c r="AI11" s="357"/>
      <c r="AJ11" s="357"/>
      <c r="AK11" s="357"/>
      <c r="AL11" s="548"/>
      <c r="AM11" s="463" t="s">
        <v>119</v>
      </c>
      <c r="AN11" s="363"/>
      <c r="AO11" s="363"/>
      <c r="AP11" s="363"/>
      <c r="AQ11" s="363"/>
      <c r="AR11" s="363"/>
      <c r="AS11" s="363"/>
      <c r="AT11" s="364"/>
      <c r="AU11" s="464" t="s">
        <v>114</v>
      </c>
      <c r="AV11" s="465"/>
      <c r="AW11" s="465"/>
      <c r="AX11" s="465"/>
      <c r="AY11" s="420" t="s">
        <v>120</v>
      </c>
      <c r="AZ11" s="421"/>
      <c r="BA11" s="421"/>
      <c r="BB11" s="421"/>
      <c r="BC11" s="421"/>
      <c r="BD11" s="421"/>
      <c r="BE11" s="421"/>
      <c r="BF11" s="421"/>
      <c r="BG11" s="421"/>
      <c r="BH11" s="421"/>
      <c r="BI11" s="421"/>
      <c r="BJ11" s="421"/>
      <c r="BK11" s="421"/>
      <c r="BL11" s="421"/>
      <c r="BM11" s="422"/>
      <c r="BN11" s="406">
        <v>0</v>
      </c>
      <c r="BO11" s="407"/>
      <c r="BP11" s="407"/>
      <c r="BQ11" s="407"/>
      <c r="BR11" s="407"/>
      <c r="BS11" s="407"/>
      <c r="BT11" s="407"/>
      <c r="BU11" s="408"/>
      <c r="BV11" s="406">
        <v>0</v>
      </c>
      <c r="BW11" s="407"/>
      <c r="BX11" s="407"/>
      <c r="BY11" s="407"/>
      <c r="BZ11" s="407"/>
      <c r="CA11" s="407"/>
      <c r="CB11" s="407"/>
      <c r="CC11" s="408"/>
      <c r="CD11" s="446" t="s">
        <v>121</v>
      </c>
      <c r="CE11" s="366"/>
      <c r="CF11" s="366"/>
      <c r="CG11" s="366"/>
      <c r="CH11" s="366"/>
      <c r="CI11" s="366"/>
      <c r="CJ11" s="366"/>
      <c r="CK11" s="366"/>
      <c r="CL11" s="366"/>
      <c r="CM11" s="366"/>
      <c r="CN11" s="366"/>
      <c r="CO11" s="366"/>
      <c r="CP11" s="366"/>
      <c r="CQ11" s="366"/>
      <c r="CR11" s="366"/>
      <c r="CS11" s="447"/>
      <c r="CT11" s="509" t="s">
        <v>122</v>
      </c>
      <c r="CU11" s="510"/>
      <c r="CV11" s="510"/>
      <c r="CW11" s="510"/>
      <c r="CX11" s="510"/>
      <c r="CY11" s="510"/>
      <c r="CZ11" s="510"/>
      <c r="DA11" s="511"/>
      <c r="DB11" s="509" t="s">
        <v>122</v>
      </c>
      <c r="DC11" s="510"/>
      <c r="DD11" s="510"/>
      <c r="DE11" s="510"/>
      <c r="DF11" s="510"/>
      <c r="DG11" s="510"/>
      <c r="DH11" s="510"/>
      <c r="DI11" s="511"/>
    </row>
    <row r="12" spans="1:119" ht="18.75" customHeight="1" x14ac:dyDescent="0.15">
      <c r="A12" s="163"/>
      <c r="B12" s="512" t="s">
        <v>123</v>
      </c>
      <c r="C12" s="513"/>
      <c r="D12" s="513"/>
      <c r="E12" s="513"/>
      <c r="F12" s="513"/>
      <c r="G12" s="513"/>
      <c r="H12" s="513"/>
      <c r="I12" s="513"/>
      <c r="J12" s="513"/>
      <c r="K12" s="514"/>
      <c r="L12" s="521" t="s">
        <v>124</v>
      </c>
      <c r="M12" s="522"/>
      <c r="N12" s="522"/>
      <c r="O12" s="522"/>
      <c r="P12" s="522"/>
      <c r="Q12" s="523"/>
      <c r="R12" s="524">
        <v>5774</v>
      </c>
      <c r="S12" s="525"/>
      <c r="T12" s="525"/>
      <c r="U12" s="525"/>
      <c r="V12" s="526"/>
      <c r="W12" s="527" t="s">
        <v>1</v>
      </c>
      <c r="X12" s="465"/>
      <c r="Y12" s="465"/>
      <c r="Z12" s="465"/>
      <c r="AA12" s="465"/>
      <c r="AB12" s="528"/>
      <c r="AC12" s="529" t="s">
        <v>125</v>
      </c>
      <c r="AD12" s="530"/>
      <c r="AE12" s="530"/>
      <c r="AF12" s="530"/>
      <c r="AG12" s="531"/>
      <c r="AH12" s="529" t="s">
        <v>126</v>
      </c>
      <c r="AI12" s="530"/>
      <c r="AJ12" s="530"/>
      <c r="AK12" s="530"/>
      <c r="AL12" s="532"/>
      <c r="AM12" s="463" t="s">
        <v>127</v>
      </c>
      <c r="AN12" s="363"/>
      <c r="AO12" s="363"/>
      <c r="AP12" s="363"/>
      <c r="AQ12" s="363"/>
      <c r="AR12" s="363"/>
      <c r="AS12" s="363"/>
      <c r="AT12" s="364"/>
      <c r="AU12" s="464" t="s">
        <v>90</v>
      </c>
      <c r="AV12" s="465"/>
      <c r="AW12" s="465"/>
      <c r="AX12" s="465"/>
      <c r="AY12" s="420" t="s">
        <v>128</v>
      </c>
      <c r="AZ12" s="421"/>
      <c r="BA12" s="421"/>
      <c r="BB12" s="421"/>
      <c r="BC12" s="421"/>
      <c r="BD12" s="421"/>
      <c r="BE12" s="421"/>
      <c r="BF12" s="421"/>
      <c r="BG12" s="421"/>
      <c r="BH12" s="421"/>
      <c r="BI12" s="421"/>
      <c r="BJ12" s="421"/>
      <c r="BK12" s="421"/>
      <c r="BL12" s="421"/>
      <c r="BM12" s="422"/>
      <c r="BN12" s="406">
        <v>0</v>
      </c>
      <c r="BO12" s="407"/>
      <c r="BP12" s="407"/>
      <c r="BQ12" s="407"/>
      <c r="BR12" s="407"/>
      <c r="BS12" s="407"/>
      <c r="BT12" s="407"/>
      <c r="BU12" s="408"/>
      <c r="BV12" s="406">
        <v>271756</v>
      </c>
      <c r="BW12" s="407"/>
      <c r="BX12" s="407"/>
      <c r="BY12" s="407"/>
      <c r="BZ12" s="407"/>
      <c r="CA12" s="407"/>
      <c r="CB12" s="407"/>
      <c r="CC12" s="408"/>
      <c r="CD12" s="446" t="s">
        <v>129</v>
      </c>
      <c r="CE12" s="366"/>
      <c r="CF12" s="366"/>
      <c r="CG12" s="366"/>
      <c r="CH12" s="366"/>
      <c r="CI12" s="366"/>
      <c r="CJ12" s="366"/>
      <c r="CK12" s="366"/>
      <c r="CL12" s="366"/>
      <c r="CM12" s="366"/>
      <c r="CN12" s="366"/>
      <c r="CO12" s="366"/>
      <c r="CP12" s="366"/>
      <c r="CQ12" s="366"/>
      <c r="CR12" s="366"/>
      <c r="CS12" s="447"/>
      <c r="CT12" s="509" t="s">
        <v>122</v>
      </c>
      <c r="CU12" s="510"/>
      <c r="CV12" s="510"/>
      <c r="CW12" s="510"/>
      <c r="CX12" s="510"/>
      <c r="CY12" s="510"/>
      <c r="CZ12" s="510"/>
      <c r="DA12" s="511"/>
      <c r="DB12" s="509" t="s">
        <v>122</v>
      </c>
      <c r="DC12" s="510"/>
      <c r="DD12" s="510"/>
      <c r="DE12" s="510"/>
      <c r="DF12" s="510"/>
      <c r="DG12" s="510"/>
      <c r="DH12" s="510"/>
      <c r="DI12" s="511"/>
    </row>
    <row r="13" spans="1:119" ht="18.75" customHeight="1" x14ac:dyDescent="0.15">
      <c r="A13" s="163"/>
      <c r="B13" s="515"/>
      <c r="C13" s="516"/>
      <c r="D13" s="516"/>
      <c r="E13" s="516"/>
      <c r="F13" s="516"/>
      <c r="G13" s="516"/>
      <c r="H13" s="516"/>
      <c r="I13" s="516"/>
      <c r="J13" s="516"/>
      <c r="K13" s="517"/>
      <c r="L13" s="178"/>
      <c r="M13" s="490" t="s">
        <v>130</v>
      </c>
      <c r="N13" s="491"/>
      <c r="O13" s="491"/>
      <c r="P13" s="491"/>
      <c r="Q13" s="492"/>
      <c r="R13" s="493">
        <v>5724</v>
      </c>
      <c r="S13" s="494"/>
      <c r="T13" s="494"/>
      <c r="U13" s="494"/>
      <c r="V13" s="495"/>
      <c r="W13" s="496" t="s">
        <v>131</v>
      </c>
      <c r="X13" s="392"/>
      <c r="Y13" s="392"/>
      <c r="Z13" s="392"/>
      <c r="AA13" s="392"/>
      <c r="AB13" s="393"/>
      <c r="AC13" s="359">
        <v>597</v>
      </c>
      <c r="AD13" s="360"/>
      <c r="AE13" s="360"/>
      <c r="AF13" s="360"/>
      <c r="AG13" s="361"/>
      <c r="AH13" s="359">
        <v>596</v>
      </c>
      <c r="AI13" s="360"/>
      <c r="AJ13" s="360"/>
      <c r="AK13" s="360"/>
      <c r="AL13" s="419"/>
      <c r="AM13" s="463" t="s">
        <v>132</v>
      </c>
      <c r="AN13" s="363"/>
      <c r="AO13" s="363"/>
      <c r="AP13" s="363"/>
      <c r="AQ13" s="363"/>
      <c r="AR13" s="363"/>
      <c r="AS13" s="363"/>
      <c r="AT13" s="364"/>
      <c r="AU13" s="464" t="s">
        <v>114</v>
      </c>
      <c r="AV13" s="465"/>
      <c r="AW13" s="465"/>
      <c r="AX13" s="465"/>
      <c r="AY13" s="420" t="s">
        <v>133</v>
      </c>
      <c r="AZ13" s="421"/>
      <c r="BA13" s="421"/>
      <c r="BB13" s="421"/>
      <c r="BC13" s="421"/>
      <c r="BD13" s="421"/>
      <c r="BE13" s="421"/>
      <c r="BF13" s="421"/>
      <c r="BG13" s="421"/>
      <c r="BH13" s="421"/>
      <c r="BI13" s="421"/>
      <c r="BJ13" s="421"/>
      <c r="BK13" s="421"/>
      <c r="BL13" s="421"/>
      <c r="BM13" s="422"/>
      <c r="BN13" s="406">
        <v>-177061</v>
      </c>
      <c r="BO13" s="407"/>
      <c r="BP13" s="407"/>
      <c r="BQ13" s="407"/>
      <c r="BR13" s="407"/>
      <c r="BS13" s="407"/>
      <c r="BT13" s="407"/>
      <c r="BU13" s="408"/>
      <c r="BV13" s="406">
        <v>-24364</v>
      </c>
      <c r="BW13" s="407"/>
      <c r="BX13" s="407"/>
      <c r="BY13" s="407"/>
      <c r="BZ13" s="407"/>
      <c r="CA13" s="407"/>
      <c r="CB13" s="407"/>
      <c r="CC13" s="408"/>
      <c r="CD13" s="446" t="s">
        <v>134</v>
      </c>
      <c r="CE13" s="366"/>
      <c r="CF13" s="366"/>
      <c r="CG13" s="366"/>
      <c r="CH13" s="366"/>
      <c r="CI13" s="366"/>
      <c r="CJ13" s="366"/>
      <c r="CK13" s="366"/>
      <c r="CL13" s="366"/>
      <c r="CM13" s="366"/>
      <c r="CN13" s="366"/>
      <c r="CO13" s="366"/>
      <c r="CP13" s="366"/>
      <c r="CQ13" s="366"/>
      <c r="CR13" s="366"/>
      <c r="CS13" s="447"/>
      <c r="CT13" s="403">
        <v>14</v>
      </c>
      <c r="CU13" s="404"/>
      <c r="CV13" s="404"/>
      <c r="CW13" s="404"/>
      <c r="CX13" s="404"/>
      <c r="CY13" s="404"/>
      <c r="CZ13" s="404"/>
      <c r="DA13" s="405"/>
      <c r="DB13" s="403">
        <v>13.5</v>
      </c>
      <c r="DC13" s="404"/>
      <c r="DD13" s="404"/>
      <c r="DE13" s="404"/>
      <c r="DF13" s="404"/>
      <c r="DG13" s="404"/>
      <c r="DH13" s="404"/>
      <c r="DI13" s="405"/>
    </row>
    <row r="14" spans="1:119" ht="18.75" customHeight="1" thickBot="1" x14ac:dyDescent="0.2">
      <c r="A14" s="163"/>
      <c r="B14" s="515"/>
      <c r="C14" s="516"/>
      <c r="D14" s="516"/>
      <c r="E14" s="516"/>
      <c r="F14" s="516"/>
      <c r="G14" s="516"/>
      <c r="H14" s="516"/>
      <c r="I14" s="516"/>
      <c r="J14" s="516"/>
      <c r="K14" s="517"/>
      <c r="L14" s="480" t="s">
        <v>135</v>
      </c>
      <c r="M14" s="533"/>
      <c r="N14" s="533"/>
      <c r="O14" s="533"/>
      <c r="P14" s="533"/>
      <c r="Q14" s="534"/>
      <c r="R14" s="493">
        <v>5941</v>
      </c>
      <c r="S14" s="494"/>
      <c r="T14" s="494"/>
      <c r="U14" s="494"/>
      <c r="V14" s="495"/>
      <c r="W14" s="497"/>
      <c r="X14" s="395"/>
      <c r="Y14" s="395"/>
      <c r="Z14" s="395"/>
      <c r="AA14" s="395"/>
      <c r="AB14" s="396"/>
      <c r="AC14" s="486">
        <v>21.5</v>
      </c>
      <c r="AD14" s="487"/>
      <c r="AE14" s="487"/>
      <c r="AF14" s="487"/>
      <c r="AG14" s="488"/>
      <c r="AH14" s="486">
        <v>19.600000000000001</v>
      </c>
      <c r="AI14" s="487"/>
      <c r="AJ14" s="487"/>
      <c r="AK14" s="487"/>
      <c r="AL14" s="489"/>
      <c r="AM14" s="463"/>
      <c r="AN14" s="363"/>
      <c r="AO14" s="363"/>
      <c r="AP14" s="363"/>
      <c r="AQ14" s="363"/>
      <c r="AR14" s="363"/>
      <c r="AS14" s="363"/>
      <c r="AT14" s="364"/>
      <c r="AU14" s="464"/>
      <c r="AV14" s="465"/>
      <c r="AW14" s="465"/>
      <c r="AX14" s="465"/>
      <c r="AY14" s="420"/>
      <c r="AZ14" s="421"/>
      <c r="BA14" s="421"/>
      <c r="BB14" s="421"/>
      <c r="BC14" s="421"/>
      <c r="BD14" s="421"/>
      <c r="BE14" s="421"/>
      <c r="BF14" s="421"/>
      <c r="BG14" s="421"/>
      <c r="BH14" s="421"/>
      <c r="BI14" s="421"/>
      <c r="BJ14" s="421"/>
      <c r="BK14" s="421"/>
      <c r="BL14" s="421"/>
      <c r="BM14" s="422"/>
      <c r="BN14" s="406"/>
      <c r="BO14" s="407"/>
      <c r="BP14" s="407"/>
      <c r="BQ14" s="407"/>
      <c r="BR14" s="407"/>
      <c r="BS14" s="407"/>
      <c r="BT14" s="407"/>
      <c r="BU14" s="408"/>
      <c r="BV14" s="406"/>
      <c r="BW14" s="407"/>
      <c r="BX14" s="407"/>
      <c r="BY14" s="407"/>
      <c r="BZ14" s="407"/>
      <c r="CA14" s="407"/>
      <c r="CB14" s="407"/>
      <c r="CC14" s="408"/>
      <c r="CD14" s="443" t="s">
        <v>136</v>
      </c>
      <c r="CE14" s="444"/>
      <c r="CF14" s="444"/>
      <c r="CG14" s="444"/>
      <c r="CH14" s="444"/>
      <c r="CI14" s="444"/>
      <c r="CJ14" s="444"/>
      <c r="CK14" s="444"/>
      <c r="CL14" s="444"/>
      <c r="CM14" s="444"/>
      <c r="CN14" s="444"/>
      <c r="CO14" s="444"/>
      <c r="CP14" s="444"/>
      <c r="CQ14" s="444"/>
      <c r="CR14" s="444"/>
      <c r="CS14" s="445"/>
      <c r="CT14" s="503" t="s">
        <v>122</v>
      </c>
      <c r="CU14" s="504"/>
      <c r="CV14" s="504"/>
      <c r="CW14" s="504"/>
      <c r="CX14" s="504"/>
      <c r="CY14" s="504"/>
      <c r="CZ14" s="504"/>
      <c r="DA14" s="505"/>
      <c r="DB14" s="503" t="s">
        <v>122</v>
      </c>
      <c r="DC14" s="504"/>
      <c r="DD14" s="504"/>
      <c r="DE14" s="504"/>
      <c r="DF14" s="504"/>
      <c r="DG14" s="504"/>
      <c r="DH14" s="504"/>
      <c r="DI14" s="505"/>
    </row>
    <row r="15" spans="1:119" ht="18.75" customHeight="1" x14ac:dyDescent="0.15">
      <c r="A15" s="163"/>
      <c r="B15" s="515"/>
      <c r="C15" s="516"/>
      <c r="D15" s="516"/>
      <c r="E15" s="516"/>
      <c r="F15" s="516"/>
      <c r="G15" s="516"/>
      <c r="H15" s="516"/>
      <c r="I15" s="516"/>
      <c r="J15" s="516"/>
      <c r="K15" s="517"/>
      <c r="L15" s="178"/>
      <c r="M15" s="490" t="s">
        <v>130</v>
      </c>
      <c r="N15" s="491"/>
      <c r="O15" s="491"/>
      <c r="P15" s="491"/>
      <c r="Q15" s="492"/>
      <c r="R15" s="493">
        <v>5896</v>
      </c>
      <c r="S15" s="494"/>
      <c r="T15" s="494"/>
      <c r="U15" s="494"/>
      <c r="V15" s="495"/>
      <c r="W15" s="496" t="s">
        <v>137</v>
      </c>
      <c r="X15" s="392"/>
      <c r="Y15" s="392"/>
      <c r="Z15" s="392"/>
      <c r="AA15" s="392"/>
      <c r="AB15" s="393"/>
      <c r="AC15" s="359">
        <v>570</v>
      </c>
      <c r="AD15" s="360"/>
      <c r="AE15" s="360"/>
      <c r="AF15" s="360"/>
      <c r="AG15" s="361"/>
      <c r="AH15" s="359">
        <v>620</v>
      </c>
      <c r="AI15" s="360"/>
      <c r="AJ15" s="360"/>
      <c r="AK15" s="360"/>
      <c r="AL15" s="419"/>
      <c r="AM15" s="463"/>
      <c r="AN15" s="363"/>
      <c r="AO15" s="363"/>
      <c r="AP15" s="363"/>
      <c r="AQ15" s="363"/>
      <c r="AR15" s="363"/>
      <c r="AS15" s="363"/>
      <c r="AT15" s="364"/>
      <c r="AU15" s="464"/>
      <c r="AV15" s="465"/>
      <c r="AW15" s="465"/>
      <c r="AX15" s="465"/>
      <c r="AY15" s="432" t="s">
        <v>138</v>
      </c>
      <c r="AZ15" s="433"/>
      <c r="BA15" s="433"/>
      <c r="BB15" s="433"/>
      <c r="BC15" s="433"/>
      <c r="BD15" s="433"/>
      <c r="BE15" s="433"/>
      <c r="BF15" s="433"/>
      <c r="BG15" s="433"/>
      <c r="BH15" s="433"/>
      <c r="BI15" s="433"/>
      <c r="BJ15" s="433"/>
      <c r="BK15" s="433"/>
      <c r="BL15" s="433"/>
      <c r="BM15" s="434"/>
      <c r="BN15" s="435">
        <v>627858</v>
      </c>
      <c r="BO15" s="436"/>
      <c r="BP15" s="436"/>
      <c r="BQ15" s="436"/>
      <c r="BR15" s="436"/>
      <c r="BS15" s="436"/>
      <c r="BT15" s="436"/>
      <c r="BU15" s="437"/>
      <c r="BV15" s="435">
        <v>616235</v>
      </c>
      <c r="BW15" s="436"/>
      <c r="BX15" s="436"/>
      <c r="BY15" s="436"/>
      <c r="BZ15" s="436"/>
      <c r="CA15" s="436"/>
      <c r="CB15" s="436"/>
      <c r="CC15" s="437"/>
      <c r="CD15" s="506" t="s">
        <v>139</v>
      </c>
      <c r="CE15" s="507"/>
      <c r="CF15" s="507"/>
      <c r="CG15" s="507"/>
      <c r="CH15" s="507"/>
      <c r="CI15" s="507"/>
      <c r="CJ15" s="507"/>
      <c r="CK15" s="507"/>
      <c r="CL15" s="507"/>
      <c r="CM15" s="507"/>
      <c r="CN15" s="507"/>
      <c r="CO15" s="507"/>
      <c r="CP15" s="507"/>
      <c r="CQ15" s="507"/>
      <c r="CR15" s="507"/>
      <c r="CS15" s="508"/>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3"/>
      <c r="B16" s="515"/>
      <c r="C16" s="516"/>
      <c r="D16" s="516"/>
      <c r="E16" s="516"/>
      <c r="F16" s="516"/>
      <c r="G16" s="516"/>
      <c r="H16" s="516"/>
      <c r="I16" s="516"/>
      <c r="J16" s="516"/>
      <c r="K16" s="517"/>
      <c r="L16" s="480" t="s">
        <v>140</v>
      </c>
      <c r="M16" s="481"/>
      <c r="N16" s="481"/>
      <c r="O16" s="481"/>
      <c r="P16" s="481"/>
      <c r="Q16" s="482"/>
      <c r="R16" s="483" t="s">
        <v>141</v>
      </c>
      <c r="S16" s="484"/>
      <c r="T16" s="484"/>
      <c r="U16" s="484"/>
      <c r="V16" s="485"/>
      <c r="W16" s="497"/>
      <c r="X16" s="395"/>
      <c r="Y16" s="395"/>
      <c r="Z16" s="395"/>
      <c r="AA16" s="395"/>
      <c r="AB16" s="396"/>
      <c r="AC16" s="486">
        <v>20.5</v>
      </c>
      <c r="AD16" s="487"/>
      <c r="AE16" s="487"/>
      <c r="AF16" s="487"/>
      <c r="AG16" s="488"/>
      <c r="AH16" s="486">
        <v>20.399999999999999</v>
      </c>
      <c r="AI16" s="487"/>
      <c r="AJ16" s="487"/>
      <c r="AK16" s="487"/>
      <c r="AL16" s="489"/>
      <c r="AM16" s="463"/>
      <c r="AN16" s="363"/>
      <c r="AO16" s="363"/>
      <c r="AP16" s="363"/>
      <c r="AQ16" s="363"/>
      <c r="AR16" s="363"/>
      <c r="AS16" s="363"/>
      <c r="AT16" s="364"/>
      <c r="AU16" s="464"/>
      <c r="AV16" s="465"/>
      <c r="AW16" s="465"/>
      <c r="AX16" s="465"/>
      <c r="AY16" s="420" t="s">
        <v>142</v>
      </c>
      <c r="AZ16" s="421"/>
      <c r="BA16" s="421"/>
      <c r="BB16" s="421"/>
      <c r="BC16" s="421"/>
      <c r="BD16" s="421"/>
      <c r="BE16" s="421"/>
      <c r="BF16" s="421"/>
      <c r="BG16" s="421"/>
      <c r="BH16" s="421"/>
      <c r="BI16" s="421"/>
      <c r="BJ16" s="421"/>
      <c r="BK16" s="421"/>
      <c r="BL16" s="421"/>
      <c r="BM16" s="422"/>
      <c r="BN16" s="406">
        <v>3862970</v>
      </c>
      <c r="BO16" s="407"/>
      <c r="BP16" s="407"/>
      <c r="BQ16" s="407"/>
      <c r="BR16" s="407"/>
      <c r="BS16" s="407"/>
      <c r="BT16" s="407"/>
      <c r="BU16" s="408"/>
      <c r="BV16" s="406">
        <v>3714993</v>
      </c>
      <c r="BW16" s="407"/>
      <c r="BX16" s="407"/>
      <c r="BY16" s="407"/>
      <c r="BZ16" s="407"/>
      <c r="CA16" s="407"/>
      <c r="CB16" s="407"/>
      <c r="CC16" s="408"/>
      <c r="CD16" s="172"/>
      <c r="CE16" s="438"/>
      <c r="CF16" s="438"/>
      <c r="CG16" s="438"/>
      <c r="CH16" s="438"/>
      <c r="CI16" s="438"/>
      <c r="CJ16" s="438"/>
      <c r="CK16" s="438"/>
      <c r="CL16" s="438"/>
      <c r="CM16" s="438"/>
      <c r="CN16" s="438"/>
      <c r="CO16" s="438"/>
      <c r="CP16" s="438"/>
      <c r="CQ16" s="438"/>
      <c r="CR16" s="438"/>
      <c r="CS16" s="439"/>
      <c r="CT16" s="403"/>
      <c r="CU16" s="404"/>
      <c r="CV16" s="404"/>
      <c r="CW16" s="404"/>
      <c r="CX16" s="404"/>
      <c r="CY16" s="404"/>
      <c r="CZ16" s="404"/>
      <c r="DA16" s="405"/>
      <c r="DB16" s="403"/>
      <c r="DC16" s="404"/>
      <c r="DD16" s="404"/>
      <c r="DE16" s="404"/>
      <c r="DF16" s="404"/>
      <c r="DG16" s="404"/>
      <c r="DH16" s="404"/>
      <c r="DI16" s="405"/>
    </row>
    <row r="17" spans="1:113" ht="18.75" customHeight="1" thickBot="1" x14ac:dyDescent="0.2">
      <c r="A17" s="163"/>
      <c r="B17" s="518"/>
      <c r="C17" s="519"/>
      <c r="D17" s="519"/>
      <c r="E17" s="519"/>
      <c r="F17" s="519"/>
      <c r="G17" s="519"/>
      <c r="H17" s="519"/>
      <c r="I17" s="519"/>
      <c r="J17" s="519"/>
      <c r="K17" s="520"/>
      <c r="L17" s="182"/>
      <c r="M17" s="499" t="s">
        <v>143</v>
      </c>
      <c r="N17" s="500"/>
      <c r="O17" s="500"/>
      <c r="P17" s="500"/>
      <c r="Q17" s="501"/>
      <c r="R17" s="483" t="s">
        <v>144</v>
      </c>
      <c r="S17" s="484"/>
      <c r="T17" s="484"/>
      <c r="U17" s="484"/>
      <c r="V17" s="485"/>
      <c r="W17" s="496" t="s">
        <v>145</v>
      </c>
      <c r="X17" s="392"/>
      <c r="Y17" s="392"/>
      <c r="Z17" s="392"/>
      <c r="AA17" s="392"/>
      <c r="AB17" s="393"/>
      <c r="AC17" s="359">
        <v>1612</v>
      </c>
      <c r="AD17" s="360"/>
      <c r="AE17" s="360"/>
      <c r="AF17" s="360"/>
      <c r="AG17" s="361"/>
      <c r="AH17" s="359">
        <v>1819</v>
      </c>
      <c r="AI17" s="360"/>
      <c r="AJ17" s="360"/>
      <c r="AK17" s="360"/>
      <c r="AL17" s="419"/>
      <c r="AM17" s="463"/>
      <c r="AN17" s="363"/>
      <c r="AO17" s="363"/>
      <c r="AP17" s="363"/>
      <c r="AQ17" s="363"/>
      <c r="AR17" s="363"/>
      <c r="AS17" s="363"/>
      <c r="AT17" s="364"/>
      <c r="AU17" s="464"/>
      <c r="AV17" s="465"/>
      <c r="AW17" s="465"/>
      <c r="AX17" s="465"/>
      <c r="AY17" s="420" t="s">
        <v>146</v>
      </c>
      <c r="AZ17" s="421"/>
      <c r="BA17" s="421"/>
      <c r="BB17" s="421"/>
      <c r="BC17" s="421"/>
      <c r="BD17" s="421"/>
      <c r="BE17" s="421"/>
      <c r="BF17" s="421"/>
      <c r="BG17" s="421"/>
      <c r="BH17" s="421"/>
      <c r="BI17" s="421"/>
      <c r="BJ17" s="421"/>
      <c r="BK17" s="421"/>
      <c r="BL17" s="421"/>
      <c r="BM17" s="422"/>
      <c r="BN17" s="406">
        <v>765400</v>
      </c>
      <c r="BO17" s="407"/>
      <c r="BP17" s="407"/>
      <c r="BQ17" s="407"/>
      <c r="BR17" s="407"/>
      <c r="BS17" s="407"/>
      <c r="BT17" s="407"/>
      <c r="BU17" s="408"/>
      <c r="BV17" s="406">
        <v>751844</v>
      </c>
      <c r="BW17" s="407"/>
      <c r="BX17" s="407"/>
      <c r="BY17" s="407"/>
      <c r="BZ17" s="407"/>
      <c r="CA17" s="407"/>
      <c r="CB17" s="407"/>
      <c r="CC17" s="408"/>
      <c r="CD17" s="172"/>
      <c r="CE17" s="438"/>
      <c r="CF17" s="438"/>
      <c r="CG17" s="438"/>
      <c r="CH17" s="438"/>
      <c r="CI17" s="438"/>
      <c r="CJ17" s="438"/>
      <c r="CK17" s="438"/>
      <c r="CL17" s="438"/>
      <c r="CM17" s="438"/>
      <c r="CN17" s="438"/>
      <c r="CO17" s="438"/>
      <c r="CP17" s="438"/>
      <c r="CQ17" s="438"/>
      <c r="CR17" s="438"/>
      <c r="CS17" s="439"/>
      <c r="CT17" s="403"/>
      <c r="CU17" s="404"/>
      <c r="CV17" s="404"/>
      <c r="CW17" s="404"/>
      <c r="CX17" s="404"/>
      <c r="CY17" s="404"/>
      <c r="CZ17" s="404"/>
      <c r="DA17" s="405"/>
      <c r="DB17" s="403"/>
      <c r="DC17" s="404"/>
      <c r="DD17" s="404"/>
      <c r="DE17" s="404"/>
      <c r="DF17" s="404"/>
      <c r="DG17" s="404"/>
      <c r="DH17" s="404"/>
      <c r="DI17" s="405"/>
    </row>
    <row r="18" spans="1:113" ht="18.75" customHeight="1" thickBot="1" x14ac:dyDescent="0.2">
      <c r="A18" s="163"/>
      <c r="B18" s="456" t="s">
        <v>147</v>
      </c>
      <c r="C18" s="457"/>
      <c r="D18" s="457"/>
      <c r="E18" s="458"/>
      <c r="F18" s="458"/>
      <c r="G18" s="458"/>
      <c r="H18" s="458"/>
      <c r="I18" s="458"/>
      <c r="J18" s="458"/>
      <c r="K18" s="458"/>
      <c r="L18" s="459">
        <v>193.21</v>
      </c>
      <c r="M18" s="459"/>
      <c r="N18" s="459"/>
      <c r="O18" s="459"/>
      <c r="P18" s="459"/>
      <c r="Q18" s="459"/>
      <c r="R18" s="460"/>
      <c r="S18" s="460"/>
      <c r="T18" s="460"/>
      <c r="U18" s="460"/>
      <c r="V18" s="461"/>
      <c r="W18" s="477"/>
      <c r="X18" s="478"/>
      <c r="Y18" s="478"/>
      <c r="Z18" s="478"/>
      <c r="AA18" s="478"/>
      <c r="AB18" s="502"/>
      <c r="AC18" s="376">
        <v>58</v>
      </c>
      <c r="AD18" s="377"/>
      <c r="AE18" s="377"/>
      <c r="AF18" s="377"/>
      <c r="AG18" s="462"/>
      <c r="AH18" s="376">
        <v>59.9</v>
      </c>
      <c r="AI18" s="377"/>
      <c r="AJ18" s="377"/>
      <c r="AK18" s="377"/>
      <c r="AL18" s="378"/>
      <c r="AM18" s="463"/>
      <c r="AN18" s="363"/>
      <c r="AO18" s="363"/>
      <c r="AP18" s="363"/>
      <c r="AQ18" s="363"/>
      <c r="AR18" s="363"/>
      <c r="AS18" s="363"/>
      <c r="AT18" s="364"/>
      <c r="AU18" s="464"/>
      <c r="AV18" s="465"/>
      <c r="AW18" s="465"/>
      <c r="AX18" s="465"/>
      <c r="AY18" s="420" t="s">
        <v>148</v>
      </c>
      <c r="AZ18" s="421"/>
      <c r="BA18" s="421"/>
      <c r="BB18" s="421"/>
      <c r="BC18" s="421"/>
      <c r="BD18" s="421"/>
      <c r="BE18" s="421"/>
      <c r="BF18" s="421"/>
      <c r="BG18" s="421"/>
      <c r="BH18" s="421"/>
      <c r="BI18" s="421"/>
      <c r="BJ18" s="421"/>
      <c r="BK18" s="421"/>
      <c r="BL18" s="421"/>
      <c r="BM18" s="422"/>
      <c r="BN18" s="406">
        <v>3721374</v>
      </c>
      <c r="BO18" s="407"/>
      <c r="BP18" s="407"/>
      <c r="BQ18" s="407"/>
      <c r="BR18" s="407"/>
      <c r="BS18" s="407"/>
      <c r="BT18" s="407"/>
      <c r="BU18" s="408"/>
      <c r="BV18" s="406">
        <v>3557411</v>
      </c>
      <c r="BW18" s="407"/>
      <c r="BX18" s="407"/>
      <c r="BY18" s="407"/>
      <c r="BZ18" s="407"/>
      <c r="CA18" s="407"/>
      <c r="CB18" s="407"/>
      <c r="CC18" s="408"/>
      <c r="CD18" s="172"/>
      <c r="CE18" s="438"/>
      <c r="CF18" s="438"/>
      <c r="CG18" s="438"/>
      <c r="CH18" s="438"/>
      <c r="CI18" s="438"/>
      <c r="CJ18" s="438"/>
      <c r="CK18" s="438"/>
      <c r="CL18" s="438"/>
      <c r="CM18" s="438"/>
      <c r="CN18" s="438"/>
      <c r="CO18" s="438"/>
      <c r="CP18" s="438"/>
      <c r="CQ18" s="438"/>
      <c r="CR18" s="438"/>
      <c r="CS18" s="439"/>
      <c r="CT18" s="403"/>
      <c r="CU18" s="404"/>
      <c r="CV18" s="404"/>
      <c r="CW18" s="404"/>
      <c r="CX18" s="404"/>
      <c r="CY18" s="404"/>
      <c r="CZ18" s="404"/>
      <c r="DA18" s="405"/>
      <c r="DB18" s="403"/>
      <c r="DC18" s="404"/>
      <c r="DD18" s="404"/>
      <c r="DE18" s="404"/>
      <c r="DF18" s="404"/>
      <c r="DG18" s="404"/>
      <c r="DH18" s="404"/>
      <c r="DI18" s="405"/>
    </row>
    <row r="19" spans="1:113" ht="18.75" customHeight="1" thickBot="1" x14ac:dyDescent="0.2">
      <c r="A19" s="163"/>
      <c r="B19" s="456" t="s">
        <v>149</v>
      </c>
      <c r="C19" s="457"/>
      <c r="D19" s="457"/>
      <c r="E19" s="458"/>
      <c r="F19" s="458"/>
      <c r="G19" s="458"/>
      <c r="H19" s="458"/>
      <c r="I19" s="458"/>
      <c r="J19" s="458"/>
      <c r="K19" s="458"/>
      <c r="L19" s="466">
        <v>31</v>
      </c>
      <c r="M19" s="466"/>
      <c r="N19" s="466"/>
      <c r="O19" s="466"/>
      <c r="P19" s="466"/>
      <c r="Q19" s="466"/>
      <c r="R19" s="467"/>
      <c r="S19" s="467"/>
      <c r="T19" s="467"/>
      <c r="U19" s="467"/>
      <c r="V19" s="468"/>
      <c r="W19" s="475"/>
      <c r="X19" s="476"/>
      <c r="Y19" s="476"/>
      <c r="Z19" s="476"/>
      <c r="AA19" s="476"/>
      <c r="AB19" s="476"/>
      <c r="AC19" s="479"/>
      <c r="AD19" s="479"/>
      <c r="AE19" s="479"/>
      <c r="AF19" s="479"/>
      <c r="AG19" s="479"/>
      <c r="AH19" s="479"/>
      <c r="AI19" s="479"/>
      <c r="AJ19" s="479"/>
      <c r="AK19" s="479"/>
      <c r="AL19" s="498"/>
      <c r="AM19" s="463"/>
      <c r="AN19" s="363"/>
      <c r="AO19" s="363"/>
      <c r="AP19" s="363"/>
      <c r="AQ19" s="363"/>
      <c r="AR19" s="363"/>
      <c r="AS19" s="363"/>
      <c r="AT19" s="364"/>
      <c r="AU19" s="464"/>
      <c r="AV19" s="465"/>
      <c r="AW19" s="465"/>
      <c r="AX19" s="465"/>
      <c r="AY19" s="420" t="s">
        <v>150</v>
      </c>
      <c r="AZ19" s="421"/>
      <c r="BA19" s="421"/>
      <c r="BB19" s="421"/>
      <c r="BC19" s="421"/>
      <c r="BD19" s="421"/>
      <c r="BE19" s="421"/>
      <c r="BF19" s="421"/>
      <c r="BG19" s="421"/>
      <c r="BH19" s="421"/>
      <c r="BI19" s="421"/>
      <c r="BJ19" s="421"/>
      <c r="BK19" s="421"/>
      <c r="BL19" s="421"/>
      <c r="BM19" s="422"/>
      <c r="BN19" s="406">
        <v>5085934</v>
      </c>
      <c r="BO19" s="407"/>
      <c r="BP19" s="407"/>
      <c r="BQ19" s="407"/>
      <c r="BR19" s="407"/>
      <c r="BS19" s="407"/>
      <c r="BT19" s="407"/>
      <c r="BU19" s="408"/>
      <c r="BV19" s="406">
        <v>5363233</v>
      </c>
      <c r="BW19" s="407"/>
      <c r="BX19" s="407"/>
      <c r="BY19" s="407"/>
      <c r="BZ19" s="407"/>
      <c r="CA19" s="407"/>
      <c r="CB19" s="407"/>
      <c r="CC19" s="408"/>
      <c r="CD19" s="172"/>
      <c r="CE19" s="438"/>
      <c r="CF19" s="438"/>
      <c r="CG19" s="438"/>
      <c r="CH19" s="438"/>
      <c r="CI19" s="438"/>
      <c r="CJ19" s="438"/>
      <c r="CK19" s="438"/>
      <c r="CL19" s="438"/>
      <c r="CM19" s="438"/>
      <c r="CN19" s="438"/>
      <c r="CO19" s="438"/>
      <c r="CP19" s="438"/>
      <c r="CQ19" s="438"/>
      <c r="CR19" s="438"/>
      <c r="CS19" s="439"/>
      <c r="CT19" s="403"/>
      <c r="CU19" s="404"/>
      <c r="CV19" s="404"/>
      <c r="CW19" s="404"/>
      <c r="CX19" s="404"/>
      <c r="CY19" s="404"/>
      <c r="CZ19" s="404"/>
      <c r="DA19" s="405"/>
      <c r="DB19" s="403"/>
      <c r="DC19" s="404"/>
      <c r="DD19" s="404"/>
      <c r="DE19" s="404"/>
      <c r="DF19" s="404"/>
      <c r="DG19" s="404"/>
      <c r="DH19" s="404"/>
      <c r="DI19" s="405"/>
    </row>
    <row r="20" spans="1:113" ht="18.75" customHeight="1" thickBot="1" x14ac:dyDescent="0.2">
      <c r="A20" s="163"/>
      <c r="B20" s="456" t="s">
        <v>151</v>
      </c>
      <c r="C20" s="457"/>
      <c r="D20" s="457"/>
      <c r="E20" s="458"/>
      <c r="F20" s="458"/>
      <c r="G20" s="458"/>
      <c r="H20" s="458"/>
      <c r="I20" s="458"/>
      <c r="J20" s="458"/>
      <c r="K20" s="458"/>
      <c r="L20" s="466">
        <v>2702</v>
      </c>
      <c r="M20" s="466"/>
      <c r="N20" s="466"/>
      <c r="O20" s="466"/>
      <c r="P20" s="466"/>
      <c r="Q20" s="466"/>
      <c r="R20" s="467"/>
      <c r="S20" s="467"/>
      <c r="T20" s="467"/>
      <c r="U20" s="467"/>
      <c r="V20" s="468"/>
      <c r="W20" s="477"/>
      <c r="X20" s="478"/>
      <c r="Y20" s="478"/>
      <c r="Z20" s="478"/>
      <c r="AA20" s="478"/>
      <c r="AB20" s="478"/>
      <c r="AC20" s="469"/>
      <c r="AD20" s="469"/>
      <c r="AE20" s="469"/>
      <c r="AF20" s="469"/>
      <c r="AG20" s="469"/>
      <c r="AH20" s="469"/>
      <c r="AI20" s="469"/>
      <c r="AJ20" s="469"/>
      <c r="AK20" s="469"/>
      <c r="AL20" s="470"/>
      <c r="AM20" s="471"/>
      <c r="AN20" s="368"/>
      <c r="AO20" s="368"/>
      <c r="AP20" s="368"/>
      <c r="AQ20" s="368"/>
      <c r="AR20" s="368"/>
      <c r="AS20" s="368"/>
      <c r="AT20" s="369"/>
      <c r="AU20" s="472"/>
      <c r="AV20" s="473"/>
      <c r="AW20" s="473"/>
      <c r="AX20" s="474"/>
      <c r="AY20" s="420"/>
      <c r="AZ20" s="421"/>
      <c r="BA20" s="421"/>
      <c r="BB20" s="421"/>
      <c r="BC20" s="421"/>
      <c r="BD20" s="421"/>
      <c r="BE20" s="421"/>
      <c r="BF20" s="421"/>
      <c r="BG20" s="421"/>
      <c r="BH20" s="421"/>
      <c r="BI20" s="421"/>
      <c r="BJ20" s="421"/>
      <c r="BK20" s="421"/>
      <c r="BL20" s="421"/>
      <c r="BM20" s="422"/>
      <c r="BN20" s="406"/>
      <c r="BO20" s="407"/>
      <c r="BP20" s="407"/>
      <c r="BQ20" s="407"/>
      <c r="BR20" s="407"/>
      <c r="BS20" s="407"/>
      <c r="BT20" s="407"/>
      <c r="BU20" s="408"/>
      <c r="BV20" s="406"/>
      <c r="BW20" s="407"/>
      <c r="BX20" s="407"/>
      <c r="BY20" s="407"/>
      <c r="BZ20" s="407"/>
      <c r="CA20" s="407"/>
      <c r="CB20" s="407"/>
      <c r="CC20" s="408"/>
      <c r="CD20" s="172"/>
      <c r="CE20" s="438"/>
      <c r="CF20" s="438"/>
      <c r="CG20" s="438"/>
      <c r="CH20" s="438"/>
      <c r="CI20" s="438"/>
      <c r="CJ20" s="438"/>
      <c r="CK20" s="438"/>
      <c r="CL20" s="438"/>
      <c r="CM20" s="438"/>
      <c r="CN20" s="438"/>
      <c r="CO20" s="438"/>
      <c r="CP20" s="438"/>
      <c r="CQ20" s="438"/>
      <c r="CR20" s="438"/>
      <c r="CS20" s="439"/>
      <c r="CT20" s="403"/>
      <c r="CU20" s="404"/>
      <c r="CV20" s="404"/>
      <c r="CW20" s="404"/>
      <c r="CX20" s="404"/>
      <c r="CY20" s="404"/>
      <c r="CZ20" s="404"/>
      <c r="DA20" s="405"/>
      <c r="DB20" s="403"/>
      <c r="DC20" s="404"/>
      <c r="DD20" s="404"/>
      <c r="DE20" s="404"/>
      <c r="DF20" s="404"/>
      <c r="DG20" s="404"/>
      <c r="DH20" s="404"/>
      <c r="DI20" s="405"/>
    </row>
    <row r="21" spans="1:113" ht="18.75" customHeight="1" thickBot="1" x14ac:dyDescent="0.2">
      <c r="A21" s="163"/>
      <c r="B21" s="453" t="s">
        <v>152</v>
      </c>
      <c r="C21" s="454"/>
      <c r="D21" s="454"/>
      <c r="E21" s="454"/>
      <c r="F21" s="454"/>
      <c r="G21" s="454"/>
      <c r="H21" s="454"/>
      <c r="I21" s="454"/>
      <c r="J21" s="454"/>
      <c r="K21" s="454"/>
      <c r="L21" s="454"/>
      <c r="M21" s="454"/>
      <c r="N21" s="454"/>
      <c r="O21" s="454"/>
      <c r="P21" s="454"/>
      <c r="Q21" s="454"/>
      <c r="R21" s="454"/>
      <c r="S21" s="454"/>
      <c r="T21" s="454"/>
      <c r="U21" s="454"/>
      <c r="V21" s="454"/>
      <c r="W21" s="454"/>
      <c r="X21" s="454"/>
      <c r="Y21" s="454"/>
      <c r="Z21" s="454"/>
      <c r="AA21" s="454"/>
      <c r="AB21" s="454"/>
      <c r="AC21" s="454"/>
      <c r="AD21" s="454"/>
      <c r="AE21" s="454"/>
      <c r="AF21" s="454"/>
      <c r="AG21" s="454"/>
      <c r="AH21" s="454"/>
      <c r="AI21" s="454"/>
      <c r="AJ21" s="454"/>
      <c r="AK21" s="454"/>
      <c r="AL21" s="454"/>
      <c r="AM21" s="454"/>
      <c r="AN21" s="454"/>
      <c r="AO21" s="454"/>
      <c r="AP21" s="454"/>
      <c r="AQ21" s="454"/>
      <c r="AR21" s="454"/>
      <c r="AS21" s="454"/>
      <c r="AT21" s="454"/>
      <c r="AU21" s="454"/>
      <c r="AV21" s="454"/>
      <c r="AW21" s="454"/>
      <c r="AX21" s="455"/>
      <c r="AY21" s="379"/>
      <c r="AZ21" s="380"/>
      <c r="BA21" s="380"/>
      <c r="BB21" s="380"/>
      <c r="BC21" s="380"/>
      <c r="BD21" s="380"/>
      <c r="BE21" s="380"/>
      <c r="BF21" s="380"/>
      <c r="BG21" s="380"/>
      <c r="BH21" s="380"/>
      <c r="BI21" s="380"/>
      <c r="BJ21" s="380"/>
      <c r="BK21" s="380"/>
      <c r="BL21" s="380"/>
      <c r="BM21" s="381"/>
      <c r="BN21" s="440"/>
      <c r="BO21" s="441"/>
      <c r="BP21" s="441"/>
      <c r="BQ21" s="441"/>
      <c r="BR21" s="441"/>
      <c r="BS21" s="441"/>
      <c r="BT21" s="441"/>
      <c r="BU21" s="442"/>
      <c r="BV21" s="440"/>
      <c r="BW21" s="441"/>
      <c r="BX21" s="441"/>
      <c r="BY21" s="441"/>
      <c r="BZ21" s="441"/>
      <c r="CA21" s="441"/>
      <c r="CB21" s="441"/>
      <c r="CC21" s="442"/>
      <c r="CD21" s="172"/>
      <c r="CE21" s="438"/>
      <c r="CF21" s="438"/>
      <c r="CG21" s="438"/>
      <c r="CH21" s="438"/>
      <c r="CI21" s="438"/>
      <c r="CJ21" s="438"/>
      <c r="CK21" s="438"/>
      <c r="CL21" s="438"/>
      <c r="CM21" s="438"/>
      <c r="CN21" s="438"/>
      <c r="CO21" s="438"/>
      <c r="CP21" s="438"/>
      <c r="CQ21" s="438"/>
      <c r="CR21" s="438"/>
      <c r="CS21" s="439"/>
      <c r="CT21" s="403"/>
      <c r="CU21" s="404"/>
      <c r="CV21" s="404"/>
      <c r="CW21" s="404"/>
      <c r="CX21" s="404"/>
      <c r="CY21" s="404"/>
      <c r="CZ21" s="404"/>
      <c r="DA21" s="405"/>
      <c r="DB21" s="403"/>
      <c r="DC21" s="404"/>
      <c r="DD21" s="404"/>
      <c r="DE21" s="404"/>
      <c r="DF21" s="404"/>
      <c r="DG21" s="404"/>
      <c r="DH21" s="404"/>
      <c r="DI21" s="405"/>
    </row>
    <row r="22" spans="1:113" ht="18.75" customHeight="1" x14ac:dyDescent="0.15">
      <c r="A22" s="163"/>
      <c r="B22" s="382" t="s">
        <v>153</v>
      </c>
      <c r="C22" s="383"/>
      <c r="D22" s="384"/>
      <c r="E22" s="391" t="s">
        <v>1</v>
      </c>
      <c r="F22" s="392"/>
      <c r="G22" s="392"/>
      <c r="H22" s="392"/>
      <c r="I22" s="392"/>
      <c r="J22" s="392"/>
      <c r="K22" s="393"/>
      <c r="L22" s="391" t="s">
        <v>154</v>
      </c>
      <c r="M22" s="392"/>
      <c r="N22" s="392"/>
      <c r="O22" s="392"/>
      <c r="P22" s="393"/>
      <c r="Q22" s="397" t="s">
        <v>155</v>
      </c>
      <c r="R22" s="398"/>
      <c r="S22" s="398"/>
      <c r="T22" s="398"/>
      <c r="U22" s="398"/>
      <c r="V22" s="399"/>
      <c r="W22" s="448" t="s">
        <v>156</v>
      </c>
      <c r="X22" s="383"/>
      <c r="Y22" s="384"/>
      <c r="Z22" s="391" t="s">
        <v>1</v>
      </c>
      <c r="AA22" s="392"/>
      <c r="AB22" s="392"/>
      <c r="AC22" s="392"/>
      <c r="AD22" s="392"/>
      <c r="AE22" s="392"/>
      <c r="AF22" s="392"/>
      <c r="AG22" s="393"/>
      <c r="AH22" s="409" t="s">
        <v>157</v>
      </c>
      <c r="AI22" s="392"/>
      <c r="AJ22" s="392"/>
      <c r="AK22" s="392"/>
      <c r="AL22" s="393"/>
      <c r="AM22" s="409" t="s">
        <v>158</v>
      </c>
      <c r="AN22" s="410"/>
      <c r="AO22" s="410"/>
      <c r="AP22" s="410"/>
      <c r="AQ22" s="410"/>
      <c r="AR22" s="411"/>
      <c r="AS22" s="397" t="s">
        <v>155</v>
      </c>
      <c r="AT22" s="398"/>
      <c r="AU22" s="398"/>
      <c r="AV22" s="398"/>
      <c r="AW22" s="398"/>
      <c r="AX22" s="415"/>
      <c r="AY22" s="432" t="s">
        <v>159</v>
      </c>
      <c r="AZ22" s="433"/>
      <c r="BA22" s="433"/>
      <c r="BB22" s="433"/>
      <c r="BC22" s="433"/>
      <c r="BD22" s="433"/>
      <c r="BE22" s="433"/>
      <c r="BF22" s="433"/>
      <c r="BG22" s="433"/>
      <c r="BH22" s="433"/>
      <c r="BI22" s="433"/>
      <c r="BJ22" s="433"/>
      <c r="BK22" s="433"/>
      <c r="BL22" s="433"/>
      <c r="BM22" s="434"/>
      <c r="BN22" s="435">
        <v>12860407</v>
      </c>
      <c r="BO22" s="436"/>
      <c r="BP22" s="436"/>
      <c r="BQ22" s="436"/>
      <c r="BR22" s="436"/>
      <c r="BS22" s="436"/>
      <c r="BT22" s="436"/>
      <c r="BU22" s="437"/>
      <c r="BV22" s="435">
        <v>13255039</v>
      </c>
      <c r="BW22" s="436"/>
      <c r="BX22" s="436"/>
      <c r="BY22" s="436"/>
      <c r="BZ22" s="436"/>
      <c r="CA22" s="436"/>
      <c r="CB22" s="436"/>
      <c r="CC22" s="437"/>
      <c r="CD22" s="172"/>
      <c r="CE22" s="438"/>
      <c r="CF22" s="438"/>
      <c r="CG22" s="438"/>
      <c r="CH22" s="438"/>
      <c r="CI22" s="438"/>
      <c r="CJ22" s="438"/>
      <c r="CK22" s="438"/>
      <c r="CL22" s="438"/>
      <c r="CM22" s="438"/>
      <c r="CN22" s="438"/>
      <c r="CO22" s="438"/>
      <c r="CP22" s="438"/>
      <c r="CQ22" s="438"/>
      <c r="CR22" s="438"/>
      <c r="CS22" s="439"/>
      <c r="CT22" s="403"/>
      <c r="CU22" s="404"/>
      <c r="CV22" s="404"/>
      <c r="CW22" s="404"/>
      <c r="CX22" s="404"/>
      <c r="CY22" s="404"/>
      <c r="CZ22" s="404"/>
      <c r="DA22" s="405"/>
      <c r="DB22" s="403"/>
      <c r="DC22" s="404"/>
      <c r="DD22" s="404"/>
      <c r="DE22" s="404"/>
      <c r="DF22" s="404"/>
      <c r="DG22" s="404"/>
      <c r="DH22" s="404"/>
      <c r="DI22" s="405"/>
    </row>
    <row r="23" spans="1:113" ht="18.75" customHeight="1" x14ac:dyDescent="0.15">
      <c r="A23" s="163"/>
      <c r="B23" s="385"/>
      <c r="C23" s="386"/>
      <c r="D23" s="387"/>
      <c r="E23" s="394"/>
      <c r="F23" s="395"/>
      <c r="G23" s="395"/>
      <c r="H23" s="395"/>
      <c r="I23" s="395"/>
      <c r="J23" s="395"/>
      <c r="K23" s="396"/>
      <c r="L23" s="394"/>
      <c r="M23" s="395"/>
      <c r="N23" s="395"/>
      <c r="O23" s="395"/>
      <c r="P23" s="396"/>
      <c r="Q23" s="400"/>
      <c r="R23" s="401"/>
      <c r="S23" s="401"/>
      <c r="T23" s="401"/>
      <c r="U23" s="401"/>
      <c r="V23" s="402"/>
      <c r="W23" s="449"/>
      <c r="X23" s="386"/>
      <c r="Y23" s="387"/>
      <c r="Z23" s="394"/>
      <c r="AA23" s="395"/>
      <c r="AB23" s="395"/>
      <c r="AC23" s="395"/>
      <c r="AD23" s="395"/>
      <c r="AE23" s="395"/>
      <c r="AF23" s="395"/>
      <c r="AG23" s="396"/>
      <c r="AH23" s="394"/>
      <c r="AI23" s="395"/>
      <c r="AJ23" s="395"/>
      <c r="AK23" s="395"/>
      <c r="AL23" s="396"/>
      <c r="AM23" s="412"/>
      <c r="AN23" s="413"/>
      <c r="AO23" s="413"/>
      <c r="AP23" s="413"/>
      <c r="AQ23" s="413"/>
      <c r="AR23" s="414"/>
      <c r="AS23" s="400"/>
      <c r="AT23" s="401"/>
      <c r="AU23" s="401"/>
      <c r="AV23" s="401"/>
      <c r="AW23" s="401"/>
      <c r="AX23" s="416"/>
      <c r="AY23" s="420" t="s">
        <v>160</v>
      </c>
      <c r="AZ23" s="421"/>
      <c r="BA23" s="421"/>
      <c r="BB23" s="421"/>
      <c r="BC23" s="421"/>
      <c r="BD23" s="421"/>
      <c r="BE23" s="421"/>
      <c r="BF23" s="421"/>
      <c r="BG23" s="421"/>
      <c r="BH23" s="421"/>
      <c r="BI23" s="421"/>
      <c r="BJ23" s="421"/>
      <c r="BK23" s="421"/>
      <c r="BL23" s="421"/>
      <c r="BM23" s="422"/>
      <c r="BN23" s="406">
        <v>9363420</v>
      </c>
      <c r="BO23" s="407"/>
      <c r="BP23" s="407"/>
      <c r="BQ23" s="407"/>
      <c r="BR23" s="407"/>
      <c r="BS23" s="407"/>
      <c r="BT23" s="407"/>
      <c r="BU23" s="408"/>
      <c r="BV23" s="406">
        <v>9568853</v>
      </c>
      <c r="BW23" s="407"/>
      <c r="BX23" s="407"/>
      <c r="BY23" s="407"/>
      <c r="BZ23" s="407"/>
      <c r="CA23" s="407"/>
      <c r="CB23" s="407"/>
      <c r="CC23" s="408"/>
      <c r="CD23" s="172"/>
      <c r="CE23" s="438"/>
      <c r="CF23" s="438"/>
      <c r="CG23" s="438"/>
      <c r="CH23" s="438"/>
      <c r="CI23" s="438"/>
      <c r="CJ23" s="438"/>
      <c r="CK23" s="438"/>
      <c r="CL23" s="438"/>
      <c r="CM23" s="438"/>
      <c r="CN23" s="438"/>
      <c r="CO23" s="438"/>
      <c r="CP23" s="438"/>
      <c r="CQ23" s="438"/>
      <c r="CR23" s="438"/>
      <c r="CS23" s="439"/>
      <c r="CT23" s="403"/>
      <c r="CU23" s="404"/>
      <c r="CV23" s="404"/>
      <c r="CW23" s="404"/>
      <c r="CX23" s="404"/>
      <c r="CY23" s="404"/>
      <c r="CZ23" s="404"/>
      <c r="DA23" s="405"/>
      <c r="DB23" s="403"/>
      <c r="DC23" s="404"/>
      <c r="DD23" s="404"/>
      <c r="DE23" s="404"/>
      <c r="DF23" s="404"/>
      <c r="DG23" s="404"/>
      <c r="DH23" s="404"/>
      <c r="DI23" s="405"/>
    </row>
    <row r="24" spans="1:113" ht="18.75" customHeight="1" thickBot="1" x14ac:dyDescent="0.2">
      <c r="A24" s="163"/>
      <c r="B24" s="385"/>
      <c r="C24" s="386"/>
      <c r="D24" s="387"/>
      <c r="E24" s="362" t="s">
        <v>161</v>
      </c>
      <c r="F24" s="363"/>
      <c r="G24" s="363"/>
      <c r="H24" s="363"/>
      <c r="I24" s="363"/>
      <c r="J24" s="363"/>
      <c r="K24" s="364"/>
      <c r="L24" s="359">
        <v>1</v>
      </c>
      <c r="M24" s="360"/>
      <c r="N24" s="360"/>
      <c r="O24" s="360"/>
      <c r="P24" s="361"/>
      <c r="Q24" s="359">
        <v>7000</v>
      </c>
      <c r="R24" s="360"/>
      <c r="S24" s="360"/>
      <c r="T24" s="360"/>
      <c r="U24" s="360"/>
      <c r="V24" s="361"/>
      <c r="W24" s="449"/>
      <c r="X24" s="386"/>
      <c r="Y24" s="387"/>
      <c r="Z24" s="362" t="s">
        <v>162</v>
      </c>
      <c r="AA24" s="363"/>
      <c r="AB24" s="363"/>
      <c r="AC24" s="363"/>
      <c r="AD24" s="363"/>
      <c r="AE24" s="363"/>
      <c r="AF24" s="363"/>
      <c r="AG24" s="364"/>
      <c r="AH24" s="359">
        <v>124</v>
      </c>
      <c r="AI24" s="360"/>
      <c r="AJ24" s="360"/>
      <c r="AK24" s="360"/>
      <c r="AL24" s="361"/>
      <c r="AM24" s="359">
        <v>382168</v>
      </c>
      <c r="AN24" s="360"/>
      <c r="AO24" s="360"/>
      <c r="AP24" s="360"/>
      <c r="AQ24" s="360"/>
      <c r="AR24" s="361"/>
      <c r="AS24" s="359">
        <v>3082</v>
      </c>
      <c r="AT24" s="360"/>
      <c r="AU24" s="360"/>
      <c r="AV24" s="360"/>
      <c r="AW24" s="360"/>
      <c r="AX24" s="419"/>
      <c r="AY24" s="379" t="s">
        <v>163</v>
      </c>
      <c r="AZ24" s="380"/>
      <c r="BA24" s="380"/>
      <c r="BB24" s="380"/>
      <c r="BC24" s="380"/>
      <c r="BD24" s="380"/>
      <c r="BE24" s="380"/>
      <c r="BF24" s="380"/>
      <c r="BG24" s="380"/>
      <c r="BH24" s="380"/>
      <c r="BI24" s="380"/>
      <c r="BJ24" s="380"/>
      <c r="BK24" s="380"/>
      <c r="BL24" s="380"/>
      <c r="BM24" s="381"/>
      <c r="BN24" s="406">
        <v>11457633</v>
      </c>
      <c r="BO24" s="407"/>
      <c r="BP24" s="407"/>
      <c r="BQ24" s="407"/>
      <c r="BR24" s="407"/>
      <c r="BS24" s="407"/>
      <c r="BT24" s="407"/>
      <c r="BU24" s="408"/>
      <c r="BV24" s="406">
        <v>11693520</v>
      </c>
      <c r="BW24" s="407"/>
      <c r="BX24" s="407"/>
      <c r="BY24" s="407"/>
      <c r="BZ24" s="407"/>
      <c r="CA24" s="407"/>
      <c r="CB24" s="407"/>
      <c r="CC24" s="408"/>
      <c r="CD24" s="172"/>
      <c r="CE24" s="438"/>
      <c r="CF24" s="438"/>
      <c r="CG24" s="438"/>
      <c r="CH24" s="438"/>
      <c r="CI24" s="438"/>
      <c r="CJ24" s="438"/>
      <c r="CK24" s="438"/>
      <c r="CL24" s="438"/>
      <c r="CM24" s="438"/>
      <c r="CN24" s="438"/>
      <c r="CO24" s="438"/>
      <c r="CP24" s="438"/>
      <c r="CQ24" s="438"/>
      <c r="CR24" s="438"/>
      <c r="CS24" s="439"/>
      <c r="CT24" s="403"/>
      <c r="CU24" s="404"/>
      <c r="CV24" s="404"/>
      <c r="CW24" s="404"/>
      <c r="CX24" s="404"/>
      <c r="CY24" s="404"/>
      <c r="CZ24" s="404"/>
      <c r="DA24" s="405"/>
      <c r="DB24" s="403"/>
      <c r="DC24" s="404"/>
      <c r="DD24" s="404"/>
      <c r="DE24" s="404"/>
      <c r="DF24" s="404"/>
      <c r="DG24" s="404"/>
      <c r="DH24" s="404"/>
      <c r="DI24" s="405"/>
    </row>
    <row r="25" spans="1:113" ht="18.75" customHeight="1" x14ac:dyDescent="0.15">
      <c r="A25" s="163"/>
      <c r="B25" s="385"/>
      <c r="C25" s="386"/>
      <c r="D25" s="387"/>
      <c r="E25" s="362" t="s">
        <v>164</v>
      </c>
      <c r="F25" s="363"/>
      <c r="G25" s="363"/>
      <c r="H25" s="363"/>
      <c r="I25" s="363"/>
      <c r="J25" s="363"/>
      <c r="K25" s="364"/>
      <c r="L25" s="359">
        <v>1</v>
      </c>
      <c r="M25" s="360"/>
      <c r="N25" s="360"/>
      <c r="O25" s="360"/>
      <c r="P25" s="361"/>
      <c r="Q25" s="359">
        <v>5980</v>
      </c>
      <c r="R25" s="360"/>
      <c r="S25" s="360"/>
      <c r="T25" s="360"/>
      <c r="U25" s="360"/>
      <c r="V25" s="361"/>
      <c r="W25" s="449"/>
      <c r="X25" s="386"/>
      <c r="Y25" s="387"/>
      <c r="Z25" s="362" t="s">
        <v>165</v>
      </c>
      <c r="AA25" s="363"/>
      <c r="AB25" s="363"/>
      <c r="AC25" s="363"/>
      <c r="AD25" s="363"/>
      <c r="AE25" s="363"/>
      <c r="AF25" s="363"/>
      <c r="AG25" s="364"/>
      <c r="AH25" s="359" t="s">
        <v>122</v>
      </c>
      <c r="AI25" s="360"/>
      <c r="AJ25" s="360"/>
      <c r="AK25" s="360"/>
      <c r="AL25" s="361"/>
      <c r="AM25" s="359" t="s">
        <v>122</v>
      </c>
      <c r="AN25" s="360"/>
      <c r="AO25" s="360"/>
      <c r="AP25" s="360"/>
      <c r="AQ25" s="360"/>
      <c r="AR25" s="361"/>
      <c r="AS25" s="359" t="s">
        <v>122</v>
      </c>
      <c r="AT25" s="360"/>
      <c r="AU25" s="360"/>
      <c r="AV25" s="360"/>
      <c r="AW25" s="360"/>
      <c r="AX25" s="419"/>
      <c r="AY25" s="432" t="s">
        <v>166</v>
      </c>
      <c r="AZ25" s="433"/>
      <c r="BA25" s="433"/>
      <c r="BB25" s="433"/>
      <c r="BC25" s="433"/>
      <c r="BD25" s="433"/>
      <c r="BE25" s="433"/>
      <c r="BF25" s="433"/>
      <c r="BG25" s="433"/>
      <c r="BH25" s="433"/>
      <c r="BI25" s="433"/>
      <c r="BJ25" s="433"/>
      <c r="BK25" s="433"/>
      <c r="BL25" s="433"/>
      <c r="BM25" s="434"/>
      <c r="BN25" s="435">
        <v>552109</v>
      </c>
      <c r="BO25" s="436"/>
      <c r="BP25" s="436"/>
      <c r="BQ25" s="436"/>
      <c r="BR25" s="436"/>
      <c r="BS25" s="436"/>
      <c r="BT25" s="436"/>
      <c r="BU25" s="437"/>
      <c r="BV25" s="435">
        <v>790806</v>
      </c>
      <c r="BW25" s="436"/>
      <c r="BX25" s="436"/>
      <c r="BY25" s="436"/>
      <c r="BZ25" s="436"/>
      <c r="CA25" s="436"/>
      <c r="CB25" s="436"/>
      <c r="CC25" s="437"/>
      <c r="CD25" s="172"/>
      <c r="CE25" s="438"/>
      <c r="CF25" s="438"/>
      <c r="CG25" s="438"/>
      <c r="CH25" s="438"/>
      <c r="CI25" s="438"/>
      <c r="CJ25" s="438"/>
      <c r="CK25" s="438"/>
      <c r="CL25" s="438"/>
      <c r="CM25" s="438"/>
      <c r="CN25" s="438"/>
      <c r="CO25" s="438"/>
      <c r="CP25" s="438"/>
      <c r="CQ25" s="438"/>
      <c r="CR25" s="438"/>
      <c r="CS25" s="439"/>
      <c r="CT25" s="403"/>
      <c r="CU25" s="404"/>
      <c r="CV25" s="404"/>
      <c r="CW25" s="404"/>
      <c r="CX25" s="404"/>
      <c r="CY25" s="404"/>
      <c r="CZ25" s="404"/>
      <c r="DA25" s="405"/>
      <c r="DB25" s="403"/>
      <c r="DC25" s="404"/>
      <c r="DD25" s="404"/>
      <c r="DE25" s="404"/>
      <c r="DF25" s="404"/>
      <c r="DG25" s="404"/>
      <c r="DH25" s="404"/>
      <c r="DI25" s="405"/>
    </row>
    <row r="26" spans="1:113" ht="18.75" customHeight="1" x14ac:dyDescent="0.15">
      <c r="A26" s="163"/>
      <c r="B26" s="385"/>
      <c r="C26" s="386"/>
      <c r="D26" s="387"/>
      <c r="E26" s="362" t="s">
        <v>167</v>
      </c>
      <c r="F26" s="363"/>
      <c r="G26" s="363"/>
      <c r="H26" s="363"/>
      <c r="I26" s="363"/>
      <c r="J26" s="363"/>
      <c r="K26" s="364"/>
      <c r="L26" s="359">
        <v>1</v>
      </c>
      <c r="M26" s="360"/>
      <c r="N26" s="360"/>
      <c r="O26" s="360"/>
      <c r="P26" s="361"/>
      <c r="Q26" s="359">
        <v>5630</v>
      </c>
      <c r="R26" s="360"/>
      <c r="S26" s="360"/>
      <c r="T26" s="360"/>
      <c r="U26" s="360"/>
      <c r="V26" s="361"/>
      <c r="W26" s="449"/>
      <c r="X26" s="386"/>
      <c r="Y26" s="387"/>
      <c r="Z26" s="362" t="s">
        <v>168</v>
      </c>
      <c r="AA26" s="417"/>
      <c r="AB26" s="417"/>
      <c r="AC26" s="417"/>
      <c r="AD26" s="417"/>
      <c r="AE26" s="417"/>
      <c r="AF26" s="417"/>
      <c r="AG26" s="418"/>
      <c r="AH26" s="359">
        <v>1</v>
      </c>
      <c r="AI26" s="360"/>
      <c r="AJ26" s="360"/>
      <c r="AK26" s="360"/>
      <c r="AL26" s="361"/>
      <c r="AM26" s="359" t="s">
        <v>169</v>
      </c>
      <c r="AN26" s="360"/>
      <c r="AO26" s="360"/>
      <c r="AP26" s="360"/>
      <c r="AQ26" s="360"/>
      <c r="AR26" s="361"/>
      <c r="AS26" s="359" t="s">
        <v>169</v>
      </c>
      <c r="AT26" s="360"/>
      <c r="AU26" s="360"/>
      <c r="AV26" s="360"/>
      <c r="AW26" s="360"/>
      <c r="AX26" s="419"/>
      <c r="AY26" s="446" t="s">
        <v>170</v>
      </c>
      <c r="AZ26" s="366"/>
      <c r="BA26" s="366"/>
      <c r="BB26" s="366"/>
      <c r="BC26" s="366"/>
      <c r="BD26" s="366"/>
      <c r="BE26" s="366"/>
      <c r="BF26" s="366"/>
      <c r="BG26" s="366"/>
      <c r="BH26" s="366"/>
      <c r="BI26" s="366"/>
      <c r="BJ26" s="366"/>
      <c r="BK26" s="366"/>
      <c r="BL26" s="366"/>
      <c r="BM26" s="447"/>
      <c r="BN26" s="406" t="s">
        <v>122</v>
      </c>
      <c r="BO26" s="407"/>
      <c r="BP26" s="407"/>
      <c r="BQ26" s="407"/>
      <c r="BR26" s="407"/>
      <c r="BS26" s="407"/>
      <c r="BT26" s="407"/>
      <c r="BU26" s="408"/>
      <c r="BV26" s="406" t="s">
        <v>122</v>
      </c>
      <c r="BW26" s="407"/>
      <c r="BX26" s="407"/>
      <c r="BY26" s="407"/>
      <c r="BZ26" s="407"/>
      <c r="CA26" s="407"/>
      <c r="CB26" s="407"/>
      <c r="CC26" s="408"/>
      <c r="CD26" s="172"/>
      <c r="CE26" s="438"/>
      <c r="CF26" s="438"/>
      <c r="CG26" s="438"/>
      <c r="CH26" s="438"/>
      <c r="CI26" s="438"/>
      <c r="CJ26" s="438"/>
      <c r="CK26" s="438"/>
      <c r="CL26" s="438"/>
      <c r="CM26" s="438"/>
      <c r="CN26" s="438"/>
      <c r="CO26" s="438"/>
      <c r="CP26" s="438"/>
      <c r="CQ26" s="438"/>
      <c r="CR26" s="438"/>
      <c r="CS26" s="439"/>
      <c r="CT26" s="403"/>
      <c r="CU26" s="404"/>
      <c r="CV26" s="404"/>
      <c r="CW26" s="404"/>
      <c r="CX26" s="404"/>
      <c r="CY26" s="404"/>
      <c r="CZ26" s="404"/>
      <c r="DA26" s="405"/>
      <c r="DB26" s="403"/>
      <c r="DC26" s="404"/>
      <c r="DD26" s="404"/>
      <c r="DE26" s="404"/>
      <c r="DF26" s="404"/>
      <c r="DG26" s="404"/>
      <c r="DH26" s="404"/>
      <c r="DI26" s="405"/>
    </row>
    <row r="27" spans="1:113" ht="18.75" customHeight="1" thickBot="1" x14ac:dyDescent="0.2">
      <c r="A27" s="163"/>
      <c r="B27" s="385"/>
      <c r="C27" s="386"/>
      <c r="D27" s="387"/>
      <c r="E27" s="362" t="s">
        <v>171</v>
      </c>
      <c r="F27" s="363"/>
      <c r="G27" s="363"/>
      <c r="H27" s="363"/>
      <c r="I27" s="363"/>
      <c r="J27" s="363"/>
      <c r="K27" s="364"/>
      <c r="L27" s="359">
        <v>1</v>
      </c>
      <c r="M27" s="360"/>
      <c r="N27" s="360"/>
      <c r="O27" s="360"/>
      <c r="P27" s="361"/>
      <c r="Q27" s="359">
        <v>2540</v>
      </c>
      <c r="R27" s="360"/>
      <c r="S27" s="360"/>
      <c r="T27" s="360"/>
      <c r="U27" s="360"/>
      <c r="V27" s="361"/>
      <c r="W27" s="449"/>
      <c r="X27" s="386"/>
      <c r="Y27" s="387"/>
      <c r="Z27" s="362" t="s">
        <v>172</v>
      </c>
      <c r="AA27" s="363"/>
      <c r="AB27" s="363"/>
      <c r="AC27" s="363"/>
      <c r="AD27" s="363"/>
      <c r="AE27" s="363"/>
      <c r="AF27" s="363"/>
      <c r="AG27" s="364"/>
      <c r="AH27" s="359" t="s">
        <v>122</v>
      </c>
      <c r="AI27" s="360"/>
      <c r="AJ27" s="360"/>
      <c r="AK27" s="360"/>
      <c r="AL27" s="361"/>
      <c r="AM27" s="359" t="s">
        <v>122</v>
      </c>
      <c r="AN27" s="360"/>
      <c r="AO27" s="360"/>
      <c r="AP27" s="360"/>
      <c r="AQ27" s="360"/>
      <c r="AR27" s="361"/>
      <c r="AS27" s="359" t="s">
        <v>122</v>
      </c>
      <c r="AT27" s="360"/>
      <c r="AU27" s="360"/>
      <c r="AV27" s="360"/>
      <c r="AW27" s="360"/>
      <c r="AX27" s="419"/>
      <c r="AY27" s="443" t="s">
        <v>173</v>
      </c>
      <c r="AZ27" s="444"/>
      <c r="BA27" s="444"/>
      <c r="BB27" s="444"/>
      <c r="BC27" s="444"/>
      <c r="BD27" s="444"/>
      <c r="BE27" s="444"/>
      <c r="BF27" s="444"/>
      <c r="BG27" s="444"/>
      <c r="BH27" s="444"/>
      <c r="BI27" s="444"/>
      <c r="BJ27" s="444"/>
      <c r="BK27" s="444"/>
      <c r="BL27" s="444"/>
      <c r="BM27" s="445"/>
      <c r="BN27" s="440">
        <v>161619</v>
      </c>
      <c r="BO27" s="441"/>
      <c r="BP27" s="441"/>
      <c r="BQ27" s="441"/>
      <c r="BR27" s="441"/>
      <c r="BS27" s="441"/>
      <c r="BT27" s="441"/>
      <c r="BU27" s="442"/>
      <c r="BV27" s="440">
        <v>161467</v>
      </c>
      <c r="BW27" s="441"/>
      <c r="BX27" s="441"/>
      <c r="BY27" s="441"/>
      <c r="BZ27" s="441"/>
      <c r="CA27" s="441"/>
      <c r="CB27" s="441"/>
      <c r="CC27" s="442"/>
      <c r="CD27" s="166"/>
      <c r="CE27" s="438"/>
      <c r="CF27" s="438"/>
      <c r="CG27" s="438"/>
      <c r="CH27" s="438"/>
      <c r="CI27" s="438"/>
      <c r="CJ27" s="438"/>
      <c r="CK27" s="438"/>
      <c r="CL27" s="438"/>
      <c r="CM27" s="438"/>
      <c r="CN27" s="438"/>
      <c r="CO27" s="438"/>
      <c r="CP27" s="438"/>
      <c r="CQ27" s="438"/>
      <c r="CR27" s="438"/>
      <c r="CS27" s="439"/>
      <c r="CT27" s="403"/>
      <c r="CU27" s="404"/>
      <c r="CV27" s="404"/>
      <c r="CW27" s="404"/>
      <c r="CX27" s="404"/>
      <c r="CY27" s="404"/>
      <c r="CZ27" s="404"/>
      <c r="DA27" s="405"/>
      <c r="DB27" s="403"/>
      <c r="DC27" s="404"/>
      <c r="DD27" s="404"/>
      <c r="DE27" s="404"/>
      <c r="DF27" s="404"/>
      <c r="DG27" s="404"/>
      <c r="DH27" s="404"/>
      <c r="DI27" s="405"/>
    </row>
    <row r="28" spans="1:113" ht="18.75" customHeight="1" x14ac:dyDescent="0.15">
      <c r="A28" s="163"/>
      <c r="B28" s="385"/>
      <c r="C28" s="386"/>
      <c r="D28" s="387"/>
      <c r="E28" s="362" t="s">
        <v>174</v>
      </c>
      <c r="F28" s="363"/>
      <c r="G28" s="363"/>
      <c r="H28" s="363"/>
      <c r="I28" s="363"/>
      <c r="J28" s="363"/>
      <c r="K28" s="364"/>
      <c r="L28" s="359">
        <v>1</v>
      </c>
      <c r="M28" s="360"/>
      <c r="N28" s="360"/>
      <c r="O28" s="360"/>
      <c r="P28" s="361"/>
      <c r="Q28" s="359">
        <v>2010</v>
      </c>
      <c r="R28" s="360"/>
      <c r="S28" s="360"/>
      <c r="T28" s="360"/>
      <c r="U28" s="360"/>
      <c r="V28" s="361"/>
      <c r="W28" s="449"/>
      <c r="X28" s="386"/>
      <c r="Y28" s="387"/>
      <c r="Z28" s="362" t="s">
        <v>175</v>
      </c>
      <c r="AA28" s="363"/>
      <c r="AB28" s="363"/>
      <c r="AC28" s="363"/>
      <c r="AD28" s="363"/>
      <c r="AE28" s="363"/>
      <c r="AF28" s="363"/>
      <c r="AG28" s="364"/>
      <c r="AH28" s="359" t="s">
        <v>122</v>
      </c>
      <c r="AI28" s="360"/>
      <c r="AJ28" s="360"/>
      <c r="AK28" s="360"/>
      <c r="AL28" s="361"/>
      <c r="AM28" s="359" t="s">
        <v>122</v>
      </c>
      <c r="AN28" s="360"/>
      <c r="AO28" s="360"/>
      <c r="AP28" s="360"/>
      <c r="AQ28" s="360"/>
      <c r="AR28" s="361"/>
      <c r="AS28" s="359" t="s">
        <v>122</v>
      </c>
      <c r="AT28" s="360"/>
      <c r="AU28" s="360"/>
      <c r="AV28" s="360"/>
      <c r="AW28" s="360"/>
      <c r="AX28" s="419"/>
      <c r="AY28" s="423" t="s">
        <v>176</v>
      </c>
      <c r="AZ28" s="424"/>
      <c r="BA28" s="424"/>
      <c r="BB28" s="425"/>
      <c r="BC28" s="432" t="s">
        <v>46</v>
      </c>
      <c r="BD28" s="433"/>
      <c r="BE28" s="433"/>
      <c r="BF28" s="433"/>
      <c r="BG28" s="433"/>
      <c r="BH28" s="433"/>
      <c r="BI28" s="433"/>
      <c r="BJ28" s="433"/>
      <c r="BK28" s="433"/>
      <c r="BL28" s="433"/>
      <c r="BM28" s="434"/>
      <c r="BN28" s="435">
        <v>1747049</v>
      </c>
      <c r="BO28" s="436"/>
      <c r="BP28" s="436"/>
      <c r="BQ28" s="436"/>
      <c r="BR28" s="436"/>
      <c r="BS28" s="436"/>
      <c r="BT28" s="436"/>
      <c r="BU28" s="437"/>
      <c r="BV28" s="435">
        <v>1743326</v>
      </c>
      <c r="BW28" s="436"/>
      <c r="BX28" s="436"/>
      <c r="BY28" s="436"/>
      <c r="BZ28" s="436"/>
      <c r="CA28" s="436"/>
      <c r="CB28" s="436"/>
      <c r="CC28" s="437"/>
      <c r="CD28" s="172"/>
      <c r="CE28" s="438"/>
      <c r="CF28" s="438"/>
      <c r="CG28" s="438"/>
      <c r="CH28" s="438"/>
      <c r="CI28" s="438"/>
      <c r="CJ28" s="438"/>
      <c r="CK28" s="438"/>
      <c r="CL28" s="438"/>
      <c r="CM28" s="438"/>
      <c r="CN28" s="438"/>
      <c r="CO28" s="438"/>
      <c r="CP28" s="438"/>
      <c r="CQ28" s="438"/>
      <c r="CR28" s="438"/>
      <c r="CS28" s="439"/>
      <c r="CT28" s="403"/>
      <c r="CU28" s="404"/>
      <c r="CV28" s="404"/>
      <c r="CW28" s="404"/>
      <c r="CX28" s="404"/>
      <c r="CY28" s="404"/>
      <c r="CZ28" s="404"/>
      <c r="DA28" s="405"/>
      <c r="DB28" s="403"/>
      <c r="DC28" s="404"/>
      <c r="DD28" s="404"/>
      <c r="DE28" s="404"/>
      <c r="DF28" s="404"/>
      <c r="DG28" s="404"/>
      <c r="DH28" s="404"/>
      <c r="DI28" s="405"/>
    </row>
    <row r="29" spans="1:113" ht="18.75" customHeight="1" x14ac:dyDescent="0.15">
      <c r="A29" s="163"/>
      <c r="B29" s="385"/>
      <c r="C29" s="386"/>
      <c r="D29" s="387"/>
      <c r="E29" s="362" t="s">
        <v>177</v>
      </c>
      <c r="F29" s="363"/>
      <c r="G29" s="363"/>
      <c r="H29" s="363"/>
      <c r="I29" s="363"/>
      <c r="J29" s="363"/>
      <c r="K29" s="364"/>
      <c r="L29" s="359">
        <v>10</v>
      </c>
      <c r="M29" s="360"/>
      <c r="N29" s="360"/>
      <c r="O29" s="360"/>
      <c r="P29" s="361"/>
      <c r="Q29" s="359">
        <v>1820</v>
      </c>
      <c r="R29" s="360"/>
      <c r="S29" s="360"/>
      <c r="T29" s="360"/>
      <c r="U29" s="360"/>
      <c r="V29" s="361"/>
      <c r="W29" s="450"/>
      <c r="X29" s="451"/>
      <c r="Y29" s="452"/>
      <c r="Z29" s="362" t="s">
        <v>178</v>
      </c>
      <c r="AA29" s="363"/>
      <c r="AB29" s="363"/>
      <c r="AC29" s="363"/>
      <c r="AD29" s="363"/>
      <c r="AE29" s="363"/>
      <c r="AF29" s="363"/>
      <c r="AG29" s="364"/>
      <c r="AH29" s="359">
        <v>124</v>
      </c>
      <c r="AI29" s="360"/>
      <c r="AJ29" s="360"/>
      <c r="AK29" s="360"/>
      <c r="AL29" s="361"/>
      <c r="AM29" s="359">
        <v>382168</v>
      </c>
      <c r="AN29" s="360"/>
      <c r="AO29" s="360"/>
      <c r="AP29" s="360"/>
      <c r="AQ29" s="360"/>
      <c r="AR29" s="361"/>
      <c r="AS29" s="359">
        <v>3082</v>
      </c>
      <c r="AT29" s="360"/>
      <c r="AU29" s="360"/>
      <c r="AV29" s="360"/>
      <c r="AW29" s="360"/>
      <c r="AX29" s="419"/>
      <c r="AY29" s="426"/>
      <c r="AZ29" s="427"/>
      <c r="BA29" s="427"/>
      <c r="BB29" s="428"/>
      <c r="BC29" s="420" t="s">
        <v>179</v>
      </c>
      <c r="BD29" s="421"/>
      <c r="BE29" s="421"/>
      <c r="BF29" s="421"/>
      <c r="BG29" s="421"/>
      <c r="BH29" s="421"/>
      <c r="BI29" s="421"/>
      <c r="BJ29" s="421"/>
      <c r="BK29" s="421"/>
      <c r="BL29" s="421"/>
      <c r="BM29" s="422"/>
      <c r="BN29" s="406">
        <v>711472</v>
      </c>
      <c r="BO29" s="407"/>
      <c r="BP29" s="407"/>
      <c r="BQ29" s="407"/>
      <c r="BR29" s="407"/>
      <c r="BS29" s="407"/>
      <c r="BT29" s="407"/>
      <c r="BU29" s="408"/>
      <c r="BV29" s="406">
        <v>743095</v>
      </c>
      <c r="BW29" s="407"/>
      <c r="BX29" s="407"/>
      <c r="BY29" s="407"/>
      <c r="BZ29" s="407"/>
      <c r="CA29" s="407"/>
      <c r="CB29" s="407"/>
      <c r="CC29" s="408"/>
      <c r="CD29" s="166"/>
      <c r="CE29" s="438"/>
      <c r="CF29" s="438"/>
      <c r="CG29" s="438"/>
      <c r="CH29" s="438"/>
      <c r="CI29" s="438"/>
      <c r="CJ29" s="438"/>
      <c r="CK29" s="438"/>
      <c r="CL29" s="438"/>
      <c r="CM29" s="438"/>
      <c r="CN29" s="438"/>
      <c r="CO29" s="438"/>
      <c r="CP29" s="438"/>
      <c r="CQ29" s="438"/>
      <c r="CR29" s="438"/>
      <c r="CS29" s="439"/>
      <c r="CT29" s="403"/>
      <c r="CU29" s="404"/>
      <c r="CV29" s="404"/>
      <c r="CW29" s="404"/>
      <c r="CX29" s="404"/>
      <c r="CY29" s="404"/>
      <c r="CZ29" s="404"/>
      <c r="DA29" s="405"/>
      <c r="DB29" s="403"/>
      <c r="DC29" s="404"/>
      <c r="DD29" s="404"/>
      <c r="DE29" s="404"/>
      <c r="DF29" s="404"/>
      <c r="DG29" s="404"/>
      <c r="DH29" s="404"/>
      <c r="DI29" s="405"/>
    </row>
    <row r="30" spans="1:113" ht="18.75" customHeight="1" thickBot="1" x14ac:dyDescent="0.2">
      <c r="A30" s="163"/>
      <c r="B30" s="388"/>
      <c r="C30" s="389"/>
      <c r="D30" s="390"/>
      <c r="E30" s="367"/>
      <c r="F30" s="368"/>
      <c r="G30" s="368"/>
      <c r="H30" s="368"/>
      <c r="I30" s="368"/>
      <c r="J30" s="368"/>
      <c r="K30" s="369"/>
      <c r="L30" s="370"/>
      <c r="M30" s="371"/>
      <c r="N30" s="371"/>
      <c r="O30" s="371"/>
      <c r="P30" s="372"/>
      <c r="Q30" s="370"/>
      <c r="R30" s="371"/>
      <c r="S30" s="371"/>
      <c r="T30" s="371"/>
      <c r="U30" s="371"/>
      <c r="V30" s="372"/>
      <c r="W30" s="373" t="s">
        <v>180</v>
      </c>
      <c r="X30" s="374"/>
      <c r="Y30" s="374"/>
      <c r="Z30" s="374"/>
      <c r="AA30" s="374"/>
      <c r="AB30" s="374"/>
      <c r="AC30" s="374"/>
      <c r="AD30" s="374"/>
      <c r="AE30" s="374"/>
      <c r="AF30" s="374"/>
      <c r="AG30" s="375"/>
      <c r="AH30" s="376">
        <v>97.1</v>
      </c>
      <c r="AI30" s="377"/>
      <c r="AJ30" s="377"/>
      <c r="AK30" s="377"/>
      <c r="AL30" s="377"/>
      <c r="AM30" s="377"/>
      <c r="AN30" s="377"/>
      <c r="AO30" s="377"/>
      <c r="AP30" s="377"/>
      <c r="AQ30" s="377"/>
      <c r="AR30" s="377"/>
      <c r="AS30" s="377"/>
      <c r="AT30" s="377"/>
      <c r="AU30" s="377"/>
      <c r="AV30" s="377"/>
      <c r="AW30" s="377"/>
      <c r="AX30" s="378"/>
      <c r="AY30" s="429"/>
      <c r="AZ30" s="430"/>
      <c r="BA30" s="430"/>
      <c r="BB30" s="431"/>
      <c r="BC30" s="379" t="s">
        <v>48</v>
      </c>
      <c r="BD30" s="380"/>
      <c r="BE30" s="380"/>
      <c r="BF30" s="380"/>
      <c r="BG30" s="380"/>
      <c r="BH30" s="380"/>
      <c r="BI30" s="380"/>
      <c r="BJ30" s="380"/>
      <c r="BK30" s="380"/>
      <c r="BL30" s="380"/>
      <c r="BM30" s="381"/>
      <c r="BN30" s="440">
        <v>2255995</v>
      </c>
      <c r="BO30" s="441"/>
      <c r="BP30" s="441"/>
      <c r="BQ30" s="441"/>
      <c r="BR30" s="441"/>
      <c r="BS30" s="441"/>
      <c r="BT30" s="441"/>
      <c r="BU30" s="442"/>
      <c r="BV30" s="440">
        <v>2399196</v>
      </c>
      <c r="BW30" s="441"/>
      <c r="BX30" s="441"/>
      <c r="BY30" s="441"/>
      <c r="BZ30" s="441"/>
      <c r="CA30" s="441"/>
      <c r="CB30" s="441"/>
      <c r="CC30" s="442"/>
      <c r="CD30" s="174"/>
      <c r="CE30" s="183"/>
      <c r="CF30" s="183"/>
      <c r="CG30" s="183"/>
      <c r="CH30" s="183"/>
      <c r="CI30" s="183"/>
      <c r="CJ30" s="183"/>
      <c r="CK30" s="183"/>
      <c r="CL30" s="183"/>
      <c r="CM30" s="183"/>
      <c r="CN30" s="183"/>
      <c r="CO30" s="183"/>
      <c r="CP30" s="183"/>
      <c r="CQ30" s="183"/>
      <c r="CR30" s="183"/>
      <c r="CS30" s="184"/>
      <c r="CT30" s="185"/>
      <c r="CU30" s="186"/>
      <c r="CV30" s="186"/>
      <c r="CW30" s="186"/>
      <c r="CX30" s="186"/>
      <c r="CY30" s="186"/>
      <c r="CZ30" s="186"/>
      <c r="DA30" s="187"/>
      <c r="DB30" s="185"/>
      <c r="DC30" s="186"/>
      <c r="DD30" s="186"/>
      <c r="DE30" s="186"/>
      <c r="DF30" s="186"/>
      <c r="DG30" s="186"/>
      <c r="DH30" s="186"/>
      <c r="DI30" s="187"/>
    </row>
    <row r="31" spans="1:113" ht="13.5" customHeight="1" x14ac:dyDescent="0.15">
      <c r="A31" s="163"/>
      <c r="B31" s="188"/>
      <c r="DI31" s="189"/>
    </row>
    <row r="32" spans="1:113" ht="13.5" customHeight="1" x14ac:dyDescent="0.15">
      <c r="A32" s="163"/>
      <c r="B32" s="190"/>
      <c r="C32" s="365" t="s">
        <v>181</v>
      </c>
      <c r="D32" s="365"/>
      <c r="E32" s="365"/>
      <c r="F32" s="365"/>
      <c r="G32" s="365"/>
      <c r="H32" s="365"/>
      <c r="I32" s="365"/>
      <c r="J32" s="365"/>
      <c r="K32" s="365"/>
      <c r="L32" s="365"/>
      <c r="M32" s="365"/>
      <c r="N32" s="365"/>
      <c r="O32" s="365"/>
      <c r="P32" s="365"/>
      <c r="Q32" s="365"/>
      <c r="R32" s="365"/>
      <c r="S32" s="365"/>
      <c r="U32" s="366" t="s">
        <v>182</v>
      </c>
      <c r="V32" s="366"/>
      <c r="W32" s="366"/>
      <c r="X32" s="366"/>
      <c r="Y32" s="366"/>
      <c r="Z32" s="366"/>
      <c r="AA32" s="366"/>
      <c r="AB32" s="366"/>
      <c r="AC32" s="366"/>
      <c r="AD32" s="366"/>
      <c r="AE32" s="366"/>
      <c r="AF32" s="366"/>
      <c r="AG32" s="366"/>
      <c r="AH32" s="366"/>
      <c r="AI32" s="366"/>
      <c r="AJ32" s="366"/>
      <c r="AK32" s="366"/>
      <c r="AM32" s="366" t="s">
        <v>183</v>
      </c>
      <c r="AN32" s="366"/>
      <c r="AO32" s="366"/>
      <c r="AP32" s="366"/>
      <c r="AQ32" s="366"/>
      <c r="AR32" s="366"/>
      <c r="AS32" s="366"/>
      <c r="AT32" s="366"/>
      <c r="AU32" s="366"/>
      <c r="AV32" s="366"/>
      <c r="AW32" s="366"/>
      <c r="AX32" s="366"/>
      <c r="AY32" s="366"/>
      <c r="AZ32" s="366"/>
      <c r="BA32" s="366"/>
      <c r="BB32" s="366"/>
      <c r="BC32" s="366"/>
      <c r="BE32" s="366" t="s">
        <v>184</v>
      </c>
      <c r="BF32" s="366"/>
      <c r="BG32" s="366"/>
      <c r="BH32" s="366"/>
      <c r="BI32" s="366"/>
      <c r="BJ32" s="366"/>
      <c r="BK32" s="366"/>
      <c r="BL32" s="366"/>
      <c r="BM32" s="366"/>
      <c r="BN32" s="366"/>
      <c r="BO32" s="366"/>
      <c r="BP32" s="366"/>
      <c r="BQ32" s="366"/>
      <c r="BR32" s="366"/>
      <c r="BS32" s="366"/>
      <c r="BT32" s="366"/>
      <c r="BU32" s="366"/>
      <c r="BW32" s="366" t="s">
        <v>185</v>
      </c>
      <c r="BX32" s="366"/>
      <c r="BY32" s="366"/>
      <c r="BZ32" s="366"/>
      <c r="CA32" s="366"/>
      <c r="CB32" s="366"/>
      <c r="CC32" s="366"/>
      <c r="CD32" s="366"/>
      <c r="CE32" s="366"/>
      <c r="CF32" s="366"/>
      <c r="CG32" s="366"/>
      <c r="CH32" s="366"/>
      <c r="CI32" s="366"/>
      <c r="CJ32" s="366"/>
      <c r="CK32" s="366"/>
      <c r="CL32" s="366"/>
      <c r="CM32" s="366"/>
      <c r="CO32" s="366" t="s">
        <v>186</v>
      </c>
      <c r="CP32" s="366"/>
      <c r="CQ32" s="366"/>
      <c r="CR32" s="366"/>
      <c r="CS32" s="366"/>
      <c r="CT32" s="366"/>
      <c r="CU32" s="366"/>
      <c r="CV32" s="366"/>
      <c r="CW32" s="366"/>
      <c r="CX32" s="366"/>
      <c r="CY32" s="366"/>
      <c r="CZ32" s="366"/>
      <c r="DA32" s="366"/>
      <c r="DB32" s="366"/>
      <c r="DC32" s="366"/>
      <c r="DD32" s="366"/>
      <c r="DE32" s="366"/>
      <c r="DI32" s="189"/>
    </row>
    <row r="33" spans="1:113" ht="13.5" customHeight="1" x14ac:dyDescent="0.15">
      <c r="A33" s="163"/>
      <c r="B33" s="190"/>
      <c r="C33" s="358" t="s">
        <v>187</v>
      </c>
      <c r="D33" s="358"/>
      <c r="E33" s="357" t="s">
        <v>188</v>
      </c>
      <c r="F33" s="357"/>
      <c r="G33" s="357"/>
      <c r="H33" s="357"/>
      <c r="I33" s="357"/>
      <c r="J33" s="357"/>
      <c r="K33" s="357"/>
      <c r="L33" s="357"/>
      <c r="M33" s="357"/>
      <c r="N33" s="357"/>
      <c r="O33" s="357"/>
      <c r="P33" s="357"/>
      <c r="Q33" s="357"/>
      <c r="R33" s="357"/>
      <c r="S33" s="357"/>
      <c r="T33" s="167"/>
      <c r="U33" s="358" t="s">
        <v>187</v>
      </c>
      <c r="V33" s="358"/>
      <c r="W33" s="357" t="s">
        <v>188</v>
      </c>
      <c r="X33" s="357"/>
      <c r="Y33" s="357"/>
      <c r="Z33" s="357"/>
      <c r="AA33" s="357"/>
      <c r="AB33" s="357"/>
      <c r="AC33" s="357"/>
      <c r="AD33" s="357"/>
      <c r="AE33" s="357"/>
      <c r="AF33" s="357"/>
      <c r="AG33" s="357"/>
      <c r="AH33" s="357"/>
      <c r="AI33" s="357"/>
      <c r="AJ33" s="357"/>
      <c r="AK33" s="357"/>
      <c r="AL33" s="167"/>
      <c r="AM33" s="358" t="s">
        <v>187</v>
      </c>
      <c r="AN33" s="358"/>
      <c r="AO33" s="357" t="s">
        <v>188</v>
      </c>
      <c r="AP33" s="357"/>
      <c r="AQ33" s="357"/>
      <c r="AR33" s="357"/>
      <c r="AS33" s="357"/>
      <c r="AT33" s="357"/>
      <c r="AU33" s="357"/>
      <c r="AV33" s="357"/>
      <c r="AW33" s="357"/>
      <c r="AX33" s="357"/>
      <c r="AY33" s="357"/>
      <c r="AZ33" s="357"/>
      <c r="BA33" s="357"/>
      <c r="BB33" s="357"/>
      <c r="BC33" s="357"/>
      <c r="BD33" s="173"/>
      <c r="BE33" s="357" t="s">
        <v>189</v>
      </c>
      <c r="BF33" s="357"/>
      <c r="BG33" s="357" t="s">
        <v>190</v>
      </c>
      <c r="BH33" s="357"/>
      <c r="BI33" s="357"/>
      <c r="BJ33" s="357"/>
      <c r="BK33" s="357"/>
      <c r="BL33" s="357"/>
      <c r="BM33" s="357"/>
      <c r="BN33" s="357"/>
      <c r="BO33" s="357"/>
      <c r="BP33" s="357"/>
      <c r="BQ33" s="357"/>
      <c r="BR33" s="357"/>
      <c r="BS33" s="357"/>
      <c r="BT33" s="357"/>
      <c r="BU33" s="357"/>
      <c r="BV33" s="173"/>
      <c r="BW33" s="358" t="s">
        <v>189</v>
      </c>
      <c r="BX33" s="358"/>
      <c r="BY33" s="357" t="s">
        <v>191</v>
      </c>
      <c r="BZ33" s="357"/>
      <c r="CA33" s="357"/>
      <c r="CB33" s="357"/>
      <c r="CC33" s="357"/>
      <c r="CD33" s="357"/>
      <c r="CE33" s="357"/>
      <c r="CF33" s="357"/>
      <c r="CG33" s="357"/>
      <c r="CH33" s="357"/>
      <c r="CI33" s="357"/>
      <c r="CJ33" s="357"/>
      <c r="CK33" s="357"/>
      <c r="CL33" s="357"/>
      <c r="CM33" s="357"/>
      <c r="CN33" s="167"/>
      <c r="CO33" s="358" t="s">
        <v>187</v>
      </c>
      <c r="CP33" s="358"/>
      <c r="CQ33" s="357" t="s">
        <v>192</v>
      </c>
      <c r="CR33" s="357"/>
      <c r="CS33" s="357"/>
      <c r="CT33" s="357"/>
      <c r="CU33" s="357"/>
      <c r="CV33" s="357"/>
      <c r="CW33" s="357"/>
      <c r="CX33" s="357"/>
      <c r="CY33" s="357"/>
      <c r="CZ33" s="357"/>
      <c r="DA33" s="357"/>
      <c r="DB33" s="357"/>
      <c r="DC33" s="357"/>
      <c r="DD33" s="357"/>
      <c r="DE33" s="357"/>
      <c r="DF33" s="167"/>
      <c r="DG33" s="356" t="s">
        <v>193</v>
      </c>
      <c r="DH33" s="356"/>
      <c r="DI33" s="168"/>
    </row>
    <row r="34" spans="1:113" ht="32.25" customHeight="1" x14ac:dyDescent="0.15">
      <c r="A34" s="163"/>
      <c r="B34" s="190"/>
      <c r="C34" s="354">
        <f>IF(E34="","",1)</f>
        <v>1</v>
      </c>
      <c r="D34" s="354"/>
      <c r="E34" s="355" t="str">
        <f>IF('各会計、関係団体の財政状況及び健全化判断比率'!B7="","",'各会計、関係団体の財政状況及び健全化判断比率'!B7)</f>
        <v>一般会計</v>
      </c>
      <c r="F34" s="355"/>
      <c r="G34" s="355"/>
      <c r="H34" s="355"/>
      <c r="I34" s="355"/>
      <c r="J34" s="355"/>
      <c r="K34" s="355"/>
      <c r="L34" s="355"/>
      <c r="M34" s="355"/>
      <c r="N34" s="355"/>
      <c r="O34" s="355"/>
      <c r="P34" s="355"/>
      <c r="Q34" s="355"/>
      <c r="R34" s="355"/>
      <c r="S34" s="355"/>
      <c r="T34" s="163"/>
      <c r="U34" s="354">
        <f>IF(W34="","",MAX(C34:D43)+1)</f>
        <v>2</v>
      </c>
      <c r="V34" s="354"/>
      <c r="W34" s="355" t="str">
        <f>IF('各会計、関係団体の財政状況及び健全化判断比率'!B28="","",'各会計、関係団体の財政状況及び健全化判断比率'!B28)</f>
        <v>国民健康保険特別会計</v>
      </c>
      <c r="X34" s="355"/>
      <c r="Y34" s="355"/>
      <c r="Z34" s="355"/>
      <c r="AA34" s="355"/>
      <c r="AB34" s="355"/>
      <c r="AC34" s="355"/>
      <c r="AD34" s="355"/>
      <c r="AE34" s="355"/>
      <c r="AF34" s="355"/>
      <c r="AG34" s="355"/>
      <c r="AH34" s="355"/>
      <c r="AI34" s="355"/>
      <c r="AJ34" s="355"/>
      <c r="AK34" s="355"/>
      <c r="AL34" s="163"/>
      <c r="AM34" s="354">
        <f>IF(AO34="","",MAX(C34:D43,U34:V43)+1)</f>
        <v>5</v>
      </c>
      <c r="AN34" s="354"/>
      <c r="AO34" s="355" t="str">
        <f>IF('各会計、関係団体の財政状況及び健全化判断比率'!B31="","",'各会計、関係団体の財政状況及び健全化判断比率'!B31)</f>
        <v>簡易水道事業会計</v>
      </c>
      <c r="AP34" s="355"/>
      <c r="AQ34" s="355"/>
      <c r="AR34" s="355"/>
      <c r="AS34" s="355"/>
      <c r="AT34" s="355"/>
      <c r="AU34" s="355"/>
      <c r="AV34" s="355"/>
      <c r="AW34" s="355"/>
      <c r="AX34" s="355"/>
      <c r="AY34" s="355"/>
      <c r="AZ34" s="355"/>
      <c r="BA34" s="355"/>
      <c r="BB34" s="355"/>
      <c r="BC34" s="355"/>
      <c r="BD34" s="163"/>
      <c r="BE34" s="354" t="str">
        <f>IF(BG34="","",MAX(C34:D43,U34:V43,AM34:AN43)+1)</f>
        <v/>
      </c>
      <c r="BF34" s="354"/>
      <c r="BG34" s="355"/>
      <c r="BH34" s="355"/>
      <c r="BI34" s="355"/>
      <c r="BJ34" s="355"/>
      <c r="BK34" s="355"/>
      <c r="BL34" s="355"/>
      <c r="BM34" s="355"/>
      <c r="BN34" s="355"/>
      <c r="BO34" s="355"/>
      <c r="BP34" s="355"/>
      <c r="BQ34" s="355"/>
      <c r="BR34" s="355"/>
      <c r="BS34" s="355"/>
      <c r="BT34" s="355"/>
      <c r="BU34" s="355"/>
      <c r="BV34" s="163"/>
      <c r="BW34" s="354">
        <f>IF(BY34="","",MAX(C34:D43,U34:V43,AM34:AN43,BE34:BF43)+1)</f>
        <v>7</v>
      </c>
      <c r="BX34" s="354"/>
      <c r="BY34" s="355" t="str">
        <f>IF('各会計、関係団体の財政状況及び健全化判断比率'!B68="","",'各会計、関係団体の財政状況及び健全化判断比率'!B68)</f>
        <v>高幡消防組合</v>
      </c>
      <c r="BZ34" s="355"/>
      <c r="CA34" s="355"/>
      <c r="CB34" s="355"/>
      <c r="CC34" s="355"/>
      <c r="CD34" s="355"/>
      <c r="CE34" s="355"/>
      <c r="CF34" s="355"/>
      <c r="CG34" s="355"/>
      <c r="CH34" s="355"/>
      <c r="CI34" s="355"/>
      <c r="CJ34" s="355"/>
      <c r="CK34" s="355"/>
      <c r="CL34" s="355"/>
      <c r="CM34" s="355"/>
      <c r="CN34" s="163"/>
      <c r="CO34" s="354">
        <f>IF(CQ34="","",MAX(C34:D43,U34:V43,AM34:AN43,BE34:BF43,BW34:BX43)+1)</f>
        <v>17</v>
      </c>
      <c r="CP34" s="354"/>
      <c r="CQ34" s="355" t="str">
        <f>IF('各会計、関係団体の財政状況及び健全化判断比率'!BS7="","",'各会計、関係団体の財政状況及び健全化判断比率'!BS7)</f>
        <v>（株）中土佐町地域振興公社</v>
      </c>
      <c r="CR34" s="355"/>
      <c r="CS34" s="355"/>
      <c r="CT34" s="355"/>
      <c r="CU34" s="355"/>
      <c r="CV34" s="355"/>
      <c r="CW34" s="355"/>
      <c r="CX34" s="355"/>
      <c r="CY34" s="355"/>
      <c r="CZ34" s="355"/>
      <c r="DA34" s="355"/>
      <c r="DB34" s="355"/>
      <c r="DC34" s="355"/>
      <c r="DD34" s="355"/>
      <c r="DE34" s="355"/>
      <c r="DG34" s="352" t="str">
        <f>IF('各会計、関係団体の財政状況及び健全化判断比率'!BR7="","",'各会計、関係団体の財政状況及び健全化判断比率'!BR7)</f>
        <v/>
      </c>
      <c r="DH34" s="352"/>
      <c r="DI34" s="168"/>
    </row>
    <row r="35" spans="1:113" ht="32.25" customHeight="1" x14ac:dyDescent="0.15">
      <c r="A35" s="163"/>
      <c r="B35" s="190"/>
      <c r="C35" s="354" t="str">
        <f>IF(E35="","",C34+1)</f>
        <v/>
      </c>
      <c r="D35" s="354"/>
      <c r="E35" s="355" t="str">
        <f>IF('各会計、関係団体の財政状況及び健全化判断比率'!B8="","",'各会計、関係団体の財政状況及び健全化判断比率'!B8)</f>
        <v/>
      </c>
      <c r="F35" s="355"/>
      <c r="G35" s="355"/>
      <c r="H35" s="355"/>
      <c r="I35" s="355"/>
      <c r="J35" s="355"/>
      <c r="K35" s="355"/>
      <c r="L35" s="355"/>
      <c r="M35" s="355"/>
      <c r="N35" s="355"/>
      <c r="O35" s="355"/>
      <c r="P35" s="355"/>
      <c r="Q35" s="355"/>
      <c r="R35" s="355"/>
      <c r="S35" s="355"/>
      <c r="T35" s="163"/>
      <c r="U35" s="354">
        <f>IF(W35="","",U34+1)</f>
        <v>3</v>
      </c>
      <c r="V35" s="354"/>
      <c r="W35" s="355" t="str">
        <f>IF('各会計、関係団体の財政状況及び健全化判断比率'!B29="","",'各会計、関係団体の財政状況及び健全化判断比率'!B29)</f>
        <v>介護保険特別会計</v>
      </c>
      <c r="X35" s="355"/>
      <c r="Y35" s="355"/>
      <c r="Z35" s="355"/>
      <c r="AA35" s="355"/>
      <c r="AB35" s="355"/>
      <c r="AC35" s="355"/>
      <c r="AD35" s="355"/>
      <c r="AE35" s="355"/>
      <c r="AF35" s="355"/>
      <c r="AG35" s="355"/>
      <c r="AH35" s="355"/>
      <c r="AI35" s="355"/>
      <c r="AJ35" s="355"/>
      <c r="AK35" s="355"/>
      <c r="AL35" s="163"/>
      <c r="AM35" s="354">
        <f t="shared" ref="AM35:AM43" si="0">IF(AO35="","",AM34+1)</f>
        <v>6</v>
      </c>
      <c r="AN35" s="354"/>
      <c r="AO35" s="355" t="str">
        <f>IF('各会計、関係団体の財政状況及び健全化判断比率'!B32="","",'各会計、関係団体の財政状況及び健全化判断比率'!B32)</f>
        <v>農業集落排水事業会計</v>
      </c>
      <c r="AP35" s="355"/>
      <c r="AQ35" s="355"/>
      <c r="AR35" s="355"/>
      <c r="AS35" s="355"/>
      <c r="AT35" s="355"/>
      <c r="AU35" s="355"/>
      <c r="AV35" s="355"/>
      <c r="AW35" s="355"/>
      <c r="AX35" s="355"/>
      <c r="AY35" s="355"/>
      <c r="AZ35" s="355"/>
      <c r="BA35" s="355"/>
      <c r="BB35" s="355"/>
      <c r="BC35" s="355"/>
      <c r="BD35" s="163"/>
      <c r="BE35" s="354" t="str">
        <f t="shared" ref="BE35:BE43" si="1">IF(BG35="","",BE34+1)</f>
        <v/>
      </c>
      <c r="BF35" s="354"/>
      <c r="BG35" s="355"/>
      <c r="BH35" s="355"/>
      <c r="BI35" s="355"/>
      <c r="BJ35" s="355"/>
      <c r="BK35" s="355"/>
      <c r="BL35" s="355"/>
      <c r="BM35" s="355"/>
      <c r="BN35" s="355"/>
      <c r="BO35" s="355"/>
      <c r="BP35" s="355"/>
      <c r="BQ35" s="355"/>
      <c r="BR35" s="355"/>
      <c r="BS35" s="355"/>
      <c r="BT35" s="355"/>
      <c r="BU35" s="355"/>
      <c r="BV35" s="163"/>
      <c r="BW35" s="354">
        <f t="shared" ref="BW35:BW43" si="2">IF(BY35="","",BW34+1)</f>
        <v>8</v>
      </c>
      <c r="BX35" s="354"/>
      <c r="BY35" s="355" t="str">
        <f>IF('各会計、関係団体の財政状況及び健全化判断比率'!B69="","",'各会計、関係団体の財政状況及び健全化判断比率'!B69)</f>
        <v>津野山養護老人ホーム組合</v>
      </c>
      <c r="BZ35" s="355"/>
      <c r="CA35" s="355"/>
      <c r="CB35" s="355"/>
      <c r="CC35" s="355"/>
      <c r="CD35" s="355"/>
      <c r="CE35" s="355"/>
      <c r="CF35" s="355"/>
      <c r="CG35" s="355"/>
      <c r="CH35" s="355"/>
      <c r="CI35" s="355"/>
      <c r="CJ35" s="355"/>
      <c r="CK35" s="355"/>
      <c r="CL35" s="355"/>
      <c r="CM35" s="355"/>
      <c r="CN35" s="163"/>
      <c r="CO35" s="354">
        <f t="shared" ref="CO35:CO43" si="3">IF(CQ35="","",CO34+1)</f>
        <v>18</v>
      </c>
      <c r="CP35" s="354"/>
      <c r="CQ35" s="355" t="str">
        <f>IF('各会計、関係団体の財政状況及び健全化判断比率'!BS8="","",'各会計、関係団体の財政状況及び健全化判断比率'!BS8)</f>
        <v>（株）ＳＥＡプロジェクト</v>
      </c>
      <c r="CR35" s="355"/>
      <c r="CS35" s="355"/>
      <c r="CT35" s="355"/>
      <c r="CU35" s="355"/>
      <c r="CV35" s="355"/>
      <c r="CW35" s="355"/>
      <c r="CX35" s="355"/>
      <c r="CY35" s="355"/>
      <c r="CZ35" s="355"/>
      <c r="DA35" s="355"/>
      <c r="DB35" s="355"/>
      <c r="DC35" s="355"/>
      <c r="DD35" s="355"/>
      <c r="DE35" s="355"/>
      <c r="DG35" s="352" t="str">
        <f>IF('各会計、関係団体の財政状況及び健全化判断比率'!BR8="","",'各会計、関係団体の財政状況及び健全化判断比率'!BR8)</f>
        <v/>
      </c>
      <c r="DH35" s="352"/>
      <c r="DI35" s="168"/>
    </row>
    <row r="36" spans="1:113" ht="32.25" customHeight="1" x14ac:dyDescent="0.15">
      <c r="A36" s="163"/>
      <c r="B36" s="190"/>
      <c r="C36" s="354" t="str">
        <f>IF(E36="","",C35+1)</f>
        <v/>
      </c>
      <c r="D36" s="354"/>
      <c r="E36" s="355" t="str">
        <f>IF('各会計、関係団体の財政状況及び健全化判断比率'!B9="","",'各会計、関係団体の財政状況及び健全化判断比率'!B9)</f>
        <v/>
      </c>
      <c r="F36" s="355"/>
      <c r="G36" s="355"/>
      <c r="H36" s="355"/>
      <c r="I36" s="355"/>
      <c r="J36" s="355"/>
      <c r="K36" s="355"/>
      <c r="L36" s="355"/>
      <c r="M36" s="355"/>
      <c r="N36" s="355"/>
      <c r="O36" s="355"/>
      <c r="P36" s="355"/>
      <c r="Q36" s="355"/>
      <c r="R36" s="355"/>
      <c r="S36" s="355"/>
      <c r="T36" s="163"/>
      <c r="U36" s="354">
        <f t="shared" ref="U36:U43" si="4">IF(W36="","",U35+1)</f>
        <v>4</v>
      </c>
      <c r="V36" s="354"/>
      <c r="W36" s="355" t="str">
        <f>IF('各会計、関係団体の財政状況及び健全化判断比率'!B30="","",'各会計、関係団体の財政状況及び健全化判断比率'!B30)</f>
        <v>後期高齢者医療特別会計</v>
      </c>
      <c r="X36" s="355"/>
      <c r="Y36" s="355"/>
      <c r="Z36" s="355"/>
      <c r="AA36" s="355"/>
      <c r="AB36" s="355"/>
      <c r="AC36" s="355"/>
      <c r="AD36" s="355"/>
      <c r="AE36" s="355"/>
      <c r="AF36" s="355"/>
      <c r="AG36" s="355"/>
      <c r="AH36" s="355"/>
      <c r="AI36" s="355"/>
      <c r="AJ36" s="355"/>
      <c r="AK36" s="355"/>
      <c r="AL36" s="163"/>
      <c r="AM36" s="354" t="str">
        <f t="shared" si="0"/>
        <v/>
      </c>
      <c r="AN36" s="354"/>
      <c r="AO36" s="355"/>
      <c r="AP36" s="355"/>
      <c r="AQ36" s="355"/>
      <c r="AR36" s="355"/>
      <c r="AS36" s="355"/>
      <c r="AT36" s="355"/>
      <c r="AU36" s="355"/>
      <c r="AV36" s="355"/>
      <c r="AW36" s="355"/>
      <c r="AX36" s="355"/>
      <c r="AY36" s="355"/>
      <c r="AZ36" s="355"/>
      <c r="BA36" s="355"/>
      <c r="BB36" s="355"/>
      <c r="BC36" s="355"/>
      <c r="BD36" s="163"/>
      <c r="BE36" s="354" t="str">
        <f t="shared" si="1"/>
        <v/>
      </c>
      <c r="BF36" s="354"/>
      <c r="BG36" s="355"/>
      <c r="BH36" s="355"/>
      <c r="BI36" s="355"/>
      <c r="BJ36" s="355"/>
      <c r="BK36" s="355"/>
      <c r="BL36" s="355"/>
      <c r="BM36" s="355"/>
      <c r="BN36" s="355"/>
      <c r="BO36" s="355"/>
      <c r="BP36" s="355"/>
      <c r="BQ36" s="355"/>
      <c r="BR36" s="355"/>
      <c r="BS36" s="355"/>
      <c r="BT36" s="355"/>
      <c r="BU36" s="355"/>
      <c r="BV36" s="163"/>
      <c r="BW36" s="354">
        <f t="shared" si="2"/>
        <v>9</v>
      </c>
      <c r="BX36" s="354"/>
      <c r="BY36" s="355" t="str">
        <f>IF('各会計、関係団体の財政状況及び健全化判断比率'!B70="","",'各会計、関係団体の財政状況及び健全化判断比率'!B70)</f>
        <v>高陵特別養護老人ホーム組合</v>
      </c>
      <c r="BZ36" s="355"/>
      <c r="CA36" s="355"/>
      <c r="CB36" s="355"/>
      <c r="CC36" s="355"/>
      <c r="CD36" s="355"/>
      <c r="CE36" s="355"/>
      <c r="CF36" s="355"/>
      <c r="CG36" s="355"/>
      <c r="CH36" s="355"/>
      <c r="CI36" s="355"/>
      <c r="CJ36" s="355"/>
      <c r="CK36" s="355"/>
      <c r="CL36" s="355"/>
      <c r="CM36" s="355"/>
      <c r="CN36" s="163"/>
      <c r="CO36" s="354" t="str">
        <f t="shared" si="3"/>
        <v/>
      </c>
      <c r="CP36" s="354"/>
      <c r="CQ36" s="355" t="str">
        <f>IF('各会計、関係団体の財政状況及び健全化判断比率'!BS9="","",'各会計、関係団体の財政状況及び健全化判断比率'!BS9)</f>
        <v/>
      </c>
      <c r="CR36" s="355"/>
      <c r="CS36" s="355"/>
      <c r="CT36" s="355"/>
      <c r="CU36" s="355"/>
      <c r="CV36" s="355"/>
      <c r="CW36" s="355"/>
      <c r="CX36" s="355"/>
      <c r="CY36" s="355"/>
      <c r="CZ36" s="355"/>
      <c r="DA36" s="355"/>
      <c r="DB36" s="355"/>
      <c r="DC36" s="355"/>
      <c r="DD36" s="355"/>
      <c r="DE36" s="355"/>
      <c r="DG36" s="352" t="str">
        <f>IF('各会計、関係団体の財政状況及び健全化判断比率'!BR9="","",'各会計、関係団体の財政状況及び健全化判断比率'!BR9)</f>
        <v/>
      </c>
      <c r="DH36" s="352"/>
      <c r="DI36" s="168"/>
    </row>
    <row r="37" spans="1:113" ht="32.25" customHeight="1" x14ac:dyDescent="0.15">
      <c r="A37" s="163"/>
      <c r="B37" s="190"/>
      <c r="C37" s="354" t="str">
        <f>IF(E37="","",C36+1)</f>
        <v/>
      </c>
      <c r="D37" s="354"/>
      <c r="E37" s="355" t="str">
        <f>IF('各会計、関係団体の財政状況及び健全化判断比率'!B10="","",'各会計、関係団体の財政状況及び健全化判断比率'!B10)</f>
        <v/>
      </c>
      <c r="F37" s="355"/>
      <c r="G37" s="355"/>
      <c r="H37" s="355"/>
      <c r="I37" s="355"/>
      <c r="J37" s="355"/>
      <c r="K37" s="355"/>
      <c r="L37" s="355"/>
      <c r="M37" s="355"/>
      <c r="N37" s="355"/>
      <c r="O37" s="355"/>
      <c r="P37" s="355"/>
      <c r="Q37" s="355"/>
      <c r="R37" s="355"/>
      <c r="S37" s="355"/>
      <c r="T37" s="163"/>
      <c r="U37" s="354" t="str">
        <f t="shared" si="4"/>
        <v/>
      </c>
      <c r="V37" s="354"/>
      <c r="W37" s="355"/>
      <c r="X37" s="355"/>
      <c r="Y37" s="355"/>
      <c r="Z37" s="355"/>
      <c r="AA37" s="355"/>
      <c r="AB37" s="355"/>
      <c r="AC37" s="355"/>
      <c r="AD37" s="355"/>
      <c r="AE37" s="355"/>
      <c r="AF37" s="355"/>
      <c r="AG37" s="355"/>
      <c r="AH37" s="355"/>
      <c r="AI37" s="355"/>
      <c r="AJ37" s="355"/>
      <c r="AK37" s="355"/>
      <c r="AL37" s="163"/>
      <c r="AM37" s="354" t="str">
        <f t="shared" si="0"/>
        <v/>
      </c>
      <c r="AN37" s="354"/>
      <c r="AO37" s="355"/>
      <c r="AP37" s="355"/>
      <c r="AQ37" s="355"/>
      <c r="AR37" s="355"/>
      <c r="AS37" s="355"/>
      <c r="AT37" s="355"/>
      <c r="AU37" s="355"/>
      <c r="AV37" s="355"/>
      <c r="AW37" s="355"/>
      <c r="AX37" s="355"/>
      <c r="AY37" s="355"/>
      <c r="AZ37" s="355"/>
      <c r="BA37" s="355"/>
      <c r="BB37" s="355"/>
      <c r="BC37" s="355"/>
      <c r="BD37" s="163"/>
      <c r="BE37" s="354" t="str">
        <f t="shared" si="1"/>
        <v/>
      </c>
      <c r="BF37" s="354"/>
      <c r="BG37" s="355"/>
      <c r="BH37" s="355"/>
      <c r="BI37" s="355"/>
      <c r="BJ37" s="355"/>
      <c r="BK37" s="355"/>
      <c r="BL37" s="355"/>
      <c r="BM37" s="355"/>
      <c r="BN37" s="355"/>
      <c r="BO37" s="355"/>
      <c r="BP37" s="355"/>
      <c r="BQ37" s="355"/>
      <c r="BR37" s="355"/>
      <c r="BS37" s="355"/>
      <c r="BT37" s="355"/>
      <c r="BU37" s="355"/>
      <c r="BV37" s="163"/>
      <c r="BW37" s="354">
        <f t="shared" si="2"/>
        <v>10</v>
      </c>
      <c r="BX37" s="354"/>
      <c r="BY37" s="355" t="str">
        <f>IF('各会計、関係団体の財政状況及び健全化判断比率'!B71="","",'各会計、関係団体の財政状況及び健全化判断比率'!B71)</f>
        <v>高幡東部清掃組合</v>
      </c>
      <c r="BZ37" s="355"/>
      <c r="CA37" s="355"/>
      <c r="CB37" s="355"/>
      <c r="CC37" s="355"/>
      <c r="CD37" s="355"/>
      <c r="CE37" s="355"/>
      <c r="CF37" s="355"/>
      <c r="CG37" s="355"/>
      <c r="CH37" s="355"/>
      <c r="CI37" s="355"/>
      <c r="CJ37" s="355"/>
      <c r="CK37" s="355"/>
      <c r="CL37" s="355"/>
      <c r="CM37" s="355"/>
      <c r="CN37" s="163"/>
      <c r="CO37" s="354" t="str">
        <f t="shared" si="3"/>
        <v/>
      </c>
      <c r="CP37" s="354"/>
      <c r="CQ37" s="355" t="str">
        <f>IF('各会計、関係団体の財政状況及び健全化判断比率'!BS10="","",'各会計、関係団体の財政状況及び健全化判断比率'!BS10)</f>
        <v/>
      </c>
      <c r="CR37" s="355"/>
      <c r="CS37" s="355"/>
      <c r="CT37" s="355"/>
      <c r="CU37" s="355"/>
      <c r="CV37" s="355"/>
      <c r="CW37" s="355"/>
      <c r="CX37" s="355"/>
      <c r="CY37" s="355"/>
      <c r="CZ37" s="355"/>
      <c r="DA37" s="355"/>
      <c r="DB37" s="355"/>
      <c r="DC37" s="355"/>
      <c r="DD37" s="355"/>
      <c r="DE37" s="355"/>
      <c r="DG37" s="352" t="str">
        <f>IF('各会計、関係団体の財政状況及び健全化判断比率'!BR10="","",'各会計、関係団体の財政状況及び健全化判断比率'!BR10)</f>
        <v/>
      </c>
      <c r="DH37" s="352"/>
      <c r="DI37" s="168"/>
    </row>
    <row r="38" spans="1:113" ht="32.25" customHeight="1" x14ac:dyDescent="0.15">
      <c r="A38" s="163"/>
      <c r="B38" s="190"/>
      <c r="C38" s="354" t="str">
        <f t="shared" ref="C38:C43" si="5">IF(E38="","",C37+1)</f>
        <v/>
      </c>
      <c r="D38" s="354"/>
      <c r="E38" s="355" t="str">
        <f>IF('各会計、関係団体の財政状況及び健全化判断比率'!B11="","",'各会計、関係団体の財政状況及び健全化判断比率'!B11)</f>
        <v/>
      </c>
      <c r="F38" s="355"/>
      <c r="G38" s="355"/>
      <c r="H38" s="355"/>
      <c r="I38" s="355"/>
      <c r="J38" s="355"/>
      <c r="K38" s="355"/>
      <c r="L38" s="355"/>
      <c r="M38" s="355"/>
      <c r="N38" s="355"/>
      <c r="O38" s="355"/>
      <c r="P38" s="355"/>
      <c r="Q38" s="355"/>
      <c r="R38" s="355"/>
      <c r="S38" s="355"/>
      <c r="T38" s="163"/>
      <c r="U38" s="354" t="str">
        <f t="shared" si="4"/>
        <v/>
      </c>
      <c r="V38" s="354"/>
      <c r="W38" s="355"/>
      <c r="X38" s="355"/>
      <c r="Y38" s="355"/>
      <c r="Z38" s="355"/>
      <c r="AA38" s="355"/>
      <c r="AB38" s="355"/>
      <c r="AC38" s="355"/>
      <c r="AD38" s="355"/>
      <c r="AE38" s="355"/>
      <c r="AF38" s="355"/>
      <c r="AG38" s="355"/>
      <c r="AH38" s="355"/>
      <c r="AI38" s="355"/>
      <c r="AJ38" s="355"/>
      <c r="AK38" s="355"/>
      <c r="AL38" s="163"/>
      <c r="AM38" s="354" t="str">
        <f t="shared" si="0"/>
        <v/>
      </c>
      <c r="AN38" s="354"/>
      <c r="AO38" s="355"/>
      <c r="AP38" s="355"/>
      <c r="AQ38" s="355"/>
      <c r="AR38" s="355"/>
      <c r="AS38" s="355"/>
      <c r="AT38" s="355"/>
      <c r="AU38" s="355"/>
      <c r="AV38" s="355"/>
      <c r="AW38" s="355"/>
      <c r="AX38" s="355"/>
      <c r="AY38" s="355"/>
      <c r="AZ38" s="355"/>
      <c r="BA38" s="355"/>
      <c r="BB38" s="355"/>
      <c r="BC38" s="355"/>
      <c r="BD38" s="163"/>
      <c r="BE38" s="354" t="str">
        <f t="shared" si="1"/>
        <v/>
      </c>
      <c r="BF38" s="354"/>
      <c r="BG38" s="355"/>
      <c r="BH38" s="355"/>
      <c r="BI38" s="355"/>
      <c r="BJ38" s="355"/>
      <c r="BK38" s="355"/>
      <c r="BL38" s="355"/>
      <c r="BM38" s="355"/>
      <c r="BN38" s="355"/>
      <c r="BO38" s="355"/>
      <c r="BP38" s="355"/>
      <c r="BQ38" s="355"/>
      <c r="BR38" s="355"/>
      <c r="BS38" s="355"/>
      <c r="BT38" s="355"/>
      <c r="BU38" s="355"/>
      <c r="BV38" s="163"/>
      <c r="BW38" s="354">
        <f t="shared" si="2"/>
        <v>11</v>
      </c>
      <c r="BX38" s="354"/>
      <c r="BY38" s="355" t="str">
        <f>IF('各会計、関係団体の財政状況及び健全化判断比率'!B72="","",'各会計、関係団体の財政状況及び健全化判断比率'!B72)</f>
        <v>高幡障害者支援施設組合</v>
      </c>
      <c r="BZ38" s="355"/>
      <c r="CA38" s="355"/>
      <c r="CB38" s="355"/>
      <c r="CC38" s="355"/>
      <c r="CD38" s="355"/>
      <c r="CE38" s="355"/>
      <c r="CF38" s="355"/>
      <c r="CG38" s="355"/>
      <c r="CH38" s="355"/>
      <c r="CI38" s="355"/>
      <c r="CJ38" s="355"/>
      <c r="CK38" s="355"/>
      <c r="CL38" s="355"/>
      <c r="CM38" s="355"/>
      <c r="CN38" s="163"/>
      <c r="CO38" s="354" t="str">
        <f t="shared" si="3"/>
        <v/>
      </c>
      <c r="CP38" s="354"/>
      <c r="CQ38" s="355" t="str">
        <f>IF('各会計、関係団体の財政状況及び健全化判断比率'!BS11="","",'各会計、関係団体の財政状況及び健全化判断比率'!BS11)</f>
        <v/>
      </c>
      <c r="CR38" s="355"/>
      <c r="CS38" s="355"/>
      <c r="CT38" s="355"/>
      <c r="CU38" s="355"/>
      <c r="CV38" s="355"/>
      <c r="CW38" s="355"/>
      <c r="CX38" s="355"/>
      <c r="CY38" s="355"/>
      <c r="CZ38" s="355"/>
      <c r="DA38" s="355"/>
      <c r="DB38" s="355"/>
      <c r="DC38" s="355"/>
      <c r="DD38" s="355"/>
      <c r="DE38" s="355"/>
      <c r="DG38" s="352" t="str">
        <f>IF('各会計、関係団体の財政状況及び健全化判断比率'!BR11="","",'各会計、関係団体の財政状況及び健全化判断比率'!BR11)</f>
        <v/>
      </c>
      <c r="DH38" s="352"/>
      <c r="DI38" s="168"/>
    </row>
    <row r="39" spans="1:113" ht="32.25" customHeight="1" x14ac:dyDescent="0.15">
      <c r="A39" s="163"/>
      <c r="B39" s="190"/>
      <c r="C39" s="354" t="str">
        <f t="shared" si="5"/>
        <v/>
      </c>
      <c r="D39" s="354"/>
      <c r="E39" s="355" t="str">
        <f>IF('各会計、関係団体の財政状況及び健全化判断比率'!B12="","",'各会計、関係団体の財政状況及び健全化判断比率'!B12)</f>
        <v/>
      </c>
      <c r="F39" s="355"/>
      <c r="G39" s="355"/>
      <c r="H39" s="355"/>
      <c r="I39" s="355"/>
      <c r="J39" s="355"/>
      <c r="K39" s="355"/>
      <c r="L39" s="355"/>
      <c r="M39" s="355"/>
      <c r="N39" s="355"/>
      <c r="O39" s="355"/>
      <c r="P39" s="355"/>
      <c r="Q39" s="355"/>
      <c r="R39" s="355"/>
      <c r="S39" s="355"/>
      <c r="T39" s="163"/>
      <c r="U39" s="354" t="str">
        <f t="shared" si="4"/>
        <v/>
      </c>
      <c r="V39" s="354"/>
      <c r="W39" s="355"/>
      <c r="X39" s="355"/>
      <c r="Y39" s="355"/>
      <c r="Z39" s="355"/>
      <c r="AA39" s="355"/>
      <c r="AB39" s="355"/>
      <c r="AC39" s="355"/>
      <c r="AD39" s="355"/>
      <c r="AE39" s="355"/>
      <c r="AF39" s="355"/>
      <c r="AG39" s="355"/>
      <c r="AH39" s="355"/>
      <c r="AI39" s="355"/>
      <c r="AJ39" s="355"/>
      <c r="AK39" s="355"/>
      <c r="AL39" s="163"/>
      <c r="AM39" s="354" t="str">
        <f t="shared" si="0"/>
        <v/>
      </c>
      <c r="AN39" s="354"/>
      <c r="AO39" s="355"/>
      <c r="AP39" s="355"/>
      <c r="AQ39" s="355"/>
      <c r="AR39" s="355"/>
      <c r="AS39" s="355"/>
      <c r="AT39" s="355"/>
      <c r="AU39" s="355"/>
      <c r="AV39" s="355"/>
      <c r="AW39" s="355"/>
      <c r="AX39" s="355"/>
      <c r="AY39" s="355"/>
      <c r="AZ39" s="355"/>
      <c r="BA39" s="355"/>
      <c r="BB39" s="355"/>
      <c r="BC39" s="355"/>
      <c r="BD39" s="163"/>
      <c r="BE39" s="354" t="str">
        <f t="shared" si="1"/>
        <v/>
      </c>
      <c r="BF39" s="354"/>
      <c r="BG39" s="355"/>
      <c r="BH39" s="355"/>
      <c r="BI39" s="355"/>
      <c r="BJ39" s="355"/>
      <c r="BK39" s="355"/>
      <c r="BL39" s="355"/>
      <c r="BM39" s="355"/>
      <c r="BN39" s="355"/>
      <c r="BO39" s="355"/>
      <c r="BP39" s="355"/>
      <c r="BQ39" s="355"/>
      <c r="BR39" s="355"/>
      <c r="BS39" s="355"/>
      <c r="BT39" s="355"/>
      <c r="BU39" s="355"/>
      <c r="BV39" s="163"/>
      <c r="BW39" s="354">
        <f t="shared" si="2"/>
        <v>12</v>
      </c>
      <c r="BX39" s="354"/>
      <c r="BY39" s="355" t="str">
        <f>IF('各会計、関係団体の財政状況及び健全化判断比率'!B73="","",'各会計、関係団体の財政状況及び健全化判断比率'!B73)</f>
        <v>高幡広域市町村圏事務組合（一般会計）</v>
      </c>
      <c r="BZ39" s="355"/>
      <c r="CA39" s="355"/>
      <c r="CB39" s="355"/>
      <c r="CC39" s="355"/>
      <c r="CD39" s="355"/>
      <c r="CE39" s="355"/>
      <c r="CF39" s="355"/>
      <c r="CG39" s="355"/>
      <c r="CH39" s="355"/>
      <c r="CI39" s="355"/>
      <c r="CJ39" s="355"/>
      <c r="CK39" s="355"/>
      <c r="CL39" s="355"/>
      <c r="CM39" s="355"/>
      <c r="CN39" s="163"/>
      <c r="CO39" s="354" t="str">
        <f t="shared" si="3"/>
        <v/>
      </c>
      <c r="CP39" s="354"/>
      <c r="CQ39" s="355" t="str">
        <f>IF('各会計、関係団体の財政状況及び健全化判断比率'!BS12="","",'各会計、関係団体の財政状況及び健全化判断比率'!BS12)</f>
        <v/>
      </c>
      <c r="CR39" s="355"/>
      <c r="CS39" s="355"/>
      <c r="CT39" s="355"/>
      <c r="CU39" s="355"/>
      <c r="CV39" s="355"/>
      <c r="CW39" s="355"/>
      <c r="CX39" s="355"/>
      <c r="CY39" s="355"/>
      <c r="CZ39" s="355"/>
      <c r="DA39" s="355"/>
      <c r="DB39" s="355"/>
      <c r="DC39" s="355"/>
      <c r="DD39" s="355"/>
      <c r="DE39" s="355"/>
      <c r="DG39" s="352" t="str">
        <f>IF('各会計、関係団体の財政状況及び健全化判断比率'!BR12="","",'各会計、関係団体の財政状況及び健全化判断比率'!BR12)</f>
        <v/>
      </c>
      <c r="DH39" s="352"/>
      <c r="DI39" s="168"/>
    </row>
    <row r="40" spans="1:113" ht="32.25" customHeight="1" x14ac:dyDescent="0.15">
      <c r="A40" s="163"/>
      <c r="B40" s="190"/>
      <c r="C40" s="354" t="str">
        <f t="shared" si="5"/>
        <v/>
      </c>
      <c r="D40" s="354"/>
      <c r="E40" s="355" t="str">
        <f>IF('各会計、関係団体の財政状況及び健全化判断比率'!B13="","",'各会計、関係団体の財政状況及び健全化判断比率'!B13)</f>
        <v/>
      </c>
      <c r="F40" s="355"/>
      <c r="G40" s="355"/>
      <c r="H40" s="355"/>
      <c r="I40" s="355"/>
      <c r="J40" s="355"/>
      <c r="K40" s="355"/>
      <c r="L40" s="355"/>
      <c r="M40" s="355"/>
      <c r="N40" s="355"/>
      <c r="O40" s="355"/>
      <c r="P40" s="355"/>
      <c r="Q40" s="355"/>
      <c r="R40" s="355"/>
      <c r="S40" s="355"/>
      <c r="T40" s="163"/>
      <c r="U40" s="354" t="str">
        <f t="shared" si="4"/>
        <v/>
      </c>
      <c r="V40" s="354"/>
      <c r="W40" s="355"/>
      <c r="X40" s="355"/>
      <c r="Y40" s="355"/>
      <c r="Z40" s="355"/>
      <c r="AA40" s="355"/>
      <c r="AB40" s="355"/>
      <c r="AC40" s="355"/>
      <c r="AD40" s="355"/>
      <c r="AE40" s="355"/>
      <c r="AF40" s="355"/>
      <c r="AG40" s="355"/>
      <c r="AH40" s="355"/>
      <c r="AI40" s="355"/>
      <c r="AJ40" s="355"/>
      <c r="AK40" s="355"/>
      <c r="AL40" s="163"/>
      <c r="AM40" s="354" t="str">
        <f t="shared" si="0"/>
        <v/>
      </c>
      <c r="AN40" s="354"/>
      <c r="AO40" s="355"/>
      <c r="AP40" s="355"/>
      <c r="AQ40" s="355"/>
      <c r="AR40" s="355"/>
      <c r="AS40" s="355"/>
      <c r="AT40" s="355"/>
      <c r="AU40" s="355"/>
      <c r="AV40" s="355"/>
      <c r="AW40" s="355"/>
      <c r="AX40" s="355"/>
      <c r="AY40" s="355"/>
      <c r="AZ40" s="355"/>
      <c r="BA40" s="355"/>
      <c r="BB40" s="355"/>
      <c r="BC40" s="355"/>
      <c r="BD40" s="163"/>
      <c r="BE40" s="354" t="str">
        <f t="shared" si="1"/>
        <v/>
      </c>
      <c r="BF40" s="354"/>
      <c r="BG40" s="355"/>
      <c r="BH40" s="355"/>
      <c r="BI40" s="355"/>
      <c r="BJ40" s="355"/>
      <c r="BK40" s="355"/>
      <c r="BL40" s="355"/>
      <c r="BM40" s="355"/>
      <c r="BN40" s="355"/>
      <c r="BO40" s="355"/>
      <c r="BP40" s="355"/>
      <c r="BQ40" s="355"/>
      <c r="BR40" s="355"/>
      <c r="BS40" s="355"/>
      <c r="BT40" s="355"/>
      <c r="BU40" s="355"/>
      <c r="BV40" s="163"/>
      <c r="BW40" s="354">
        <f t="shared" si="2"/>
        <v>13</v>
      </c>
      <c r="BX40" s="354"/>
      <c r="BY40" s="355" t="str">
        <f>IF('各会計、関係団体の財政状況及び健全化判断比率'!B74="","",'各会計、関係団体の財政状況及び健全化判断比率'!B74)</f>
        <v>高幡広域市町村圏事務組合（滞納整理事業特別会計）</v>
      </c>
      <c r="BZ40" s="355"/>
      <c r="CA40" s="355"/>
      <c r="CB40" s="355"/>
      <c r="CC40" s="355"/>
      <c r="CD40" s="355"/>
      <c r="CE40" s="355"/>
      <c r="CF40" s="355"/>
      <c r="CG40" s="355"/>
      <c r="CH40" s="355"/>
      <c r="CI40" s="355"/>
      <c r="CJ40" s="355"/>
      <c r="CK40" s="355"/>
      <c r="CL40" s="355"/>
      <c r="CM40" s="355"/>
      <c r="CN40" s="163"/>
      <c r="CO40" s="354" t="str">
        <f t="shared" si="3"/>
        <v/>
      </c>
      <c r="CP40" s="354"/>
      <c r="CQ40" s="355" t="str">
        <f>IF('各会計、関係団体の財政状況及び健全化判断比率'!BS13="","",'各会計、関係団体の財政状況及び健全化判断比率'!BS13)</f>
        <v/>
      </c>
      <c r="CR40" s="355"/>
      <c r="CS40" s="355"/>
      <c r="CT40" s="355"/>
      <c r="CU40" s="355"/>
      <c r="CV40" s="355"/>
      <c r="CW40" s="355"/>
      <c r="CX40" s="355"/>
      <c r="CY40" s="355"/>
      <c r="CZ40" s="355"/>
      <c r="DA40" s="355"/>
      <c r="DB40" s="355"/>
      <c r="DC40" s="355"/>
      <c r="DD40" s="355"/>
      <c r="DE40" s="355"/>
      <c r="DG40" s="352" t="str">
        <f>IF('各会計、関係団体の財政状況及び健全化判断比率'!BR13="","",'各会計、関係団体の財政状況及び健全化判断比率'!BR13)</f>
        <v/>
      </c>
      <c r="DH40" s="352"/>
      <c r="DI40" s="168"/>
    </row>
    <row r="41" spans="1:113" ht="32.25" customHeight="1" x14ac:dyDescent="0.15">
      <c r="A41" s="163"/>
      <c r="B41" s="190"/>
      <c r="C41" s="354" t="str">
        <f t="shared" si="5"/>
        <v/>
      </c>
      <c r="D41" s="354"/>
      <c r="E41" s="355" t="str">
        <f>IF('各会計、関係団体の財政状況及び健全化判断比率'!B14="","",'各会計、関係団体の財政状況及び健全化判断比率'!B14)</f>
        <v/>
      </c>
      <c r="F41" s="355"/>
      <c r="G41" s="355"/>
      <c r="H41" s="355"/>
      <c r="I41" s="355"/>
      <c r="J41" s="355"/>
      <c r="K41" s="355"/>
      <c r="L41" s="355"/>
      <c r="M41" s="355"/>
      <c r="N41" s="355"/>
      <c r="O41" s="355"/>
      <c r="P41" s="355"/>
      <c r="Q41" s="355"/>
      <c r="R41" s="355"/>
      <c r="S41" s="355"/>
      <c r="T41" s="163"/>
      <c r="U41" s="354" t="str">
        <f t="shared" si="4"/>
        <v/>
      </c>
      <c r="V41" s="354"/>
      <c r="W41" s="355"/>
      <c r="X41" s="355"/>
      <c r="Y41" s="355"/>
      <c r="Z41" s="355"/>
      <c r="AA41" s="355"/>
      <c r="AB41" s="355"/>
      <c r="AC41" s="355"/>
      <c r="AD41" s="355"/>
      <c r="AE41" s="355"/>
      <c r="AF41" s="355"/>
      <c r="AG41" s="355"/>
      <c r="AH41" s="355"/>
      <c r="AI41" s="355"/>
      <c r="AJ41" s="355"/>
      <c r="AK41" s="355"/>
      <c r="AL41" s="163"/>
      <c r="AM41" s="354" t="str">
        <f t="shared" si="0"/>
        <v/>
      </c>
      <c r="AN41" s="354"/>
      <c r="AO41" s="355"/>
      <c r="AP41" s="355"/>
      <c r="AQ41" s="355"/>
      <c r="AR41" s="355"/>
      <c r="AS41" s="355"/>
      <c r="AT41" s="355"/>
      <c r="AU41" s="355"/>
      <c r="AV41" s="355"/>
      <c r="AW41" s="355"/>
      <c r="AX41" s="355"/>
      <c r="AY41" s="355"/>
      <c r="AZ41" s="355"/>
      <c r="BA41" s="355"/>
      <c r="BB41" s="355"/>
      <c r="BC41" s="355"/>
      <c r="BD41" s="163"/>
      <c r="BE41" s="354" t="str">
        <f t="shared" si="1"/>
        <v/>
      </c>
      <c r="BF41" s="354"/>
      <c r="BG41" s="355"/>
      <c r="BH41" s="355"/>
      <c r="BI41" s="355"/>
      <c r="BJ41" s="355"/>
      <c r="BK41" s="355"/>
      <c r="BL41" s="355"/>
      <c r="BM41" s="355"/>
      <c r="BN41" s="355"/>
      <c r="BO41" s="355"/>
      <c r="BP41" s="355"/>
      <c r="BQ41" s="355"/>
      <c r="BR41" s="355"/>
      <c r="BS41" s="355"/>
      <c r="BT41" s="355"/>
      <c r="BU41" s="355"/>
      <c r="BV41" s="163"/>
      <c r="BW41" s="354">
        <f t="shared" si="2"/>
        <v>14</v>
      </c>
      <c r="BX41" s="354"/>
      <c r="BY41" s="355" t="str">
        <f>IF('各会計、関係団体の財政状況及び健全化判断比率'!B75="","",'各会計、関係団体の財政状況及び健全化判断比率'!B75)</f>
        <v>こうち人づくり広域連合</v>
      </c>
      <c r="BZ41" s="355"/>
      <c r="CA41" s="355"/>
      <c r="CB41" s="355"/>
      <c r="CC41" s="355"/>
      <c r="CD41" s="355"/>
      <c r="CE41" s="355"/>
      <c r="CF41" s="355"/>
      <c r="CG41" s="355"/>
      <c r="CH41" s="355"/>
      <c r="CI41" s="355"/>
      <c r="CJ41" s="355"/>
      <c r="CK41" s="355"/>
      <c r="CL41" s="355"/>
      <c r="CM41" s="355"/>
      <c r="CN41" s="163"/>
      <c r="CO41" s="354" t="str">
        <f t="shared" si="3"/>
        <v/>
      </c>
      <c r="CP41" s="354"/>
      <c r="CQ41" s="355" t="str">
        <f>IF('各会計、関係団体の財政状況及び健全化判断比率'!BS14="","",'各会計、関係団体の財政状況及び健全化判断比率'!BS14)</f>
        <v/>
      </c>
      <c r="CR41" s="355"/>
      <c r="CS41" s="355"/>
      <c r="CT41" s="355"/>
      <c r="CU41" s="355"/>
      <c r="CV41" s="355"/>
      <c r="CW41" s="355"/>
      <c r="CX41" s="355"/>
      <c r="CY41" s="355"/>
      <c r="CZ41" s="355"/>
      <c r="DA41" s="355"/>
      <c r="DB41" s="355"/>
      <c r="DC41" s="355"/>
      <c r="DD41" s="355"/>
      <c r="DE41" s="355"/>
      <c r="DG41" s="352" t="str">
        <f>IF('各会計、関係団体の財政状況及び健全化判断比率'!BR14="","",'各会計、関係団体の財政状況及び健全化判断比率'!BR14)</f>
        <v/>
      </c>
      <c r="DH41" s="352"/>
      <c r="DI41" s="168"/>
    </row>
    <row r="42" spans="1:113" ht="32.25" customHeight="1" x14ac:dyDescent="0.15">
      <c r="B42" s="190"/>
      <c r="C42" s="354" t="str">
        <f t="shared" si="5"/>
        <v/>
      </c>
      <c r="D42" s="354"/>
      <c r="E42" s="355" t="str">
        <f>IF('各会計、関係団体の財政状況及び健全化判断比率'!B15="","",'各会計、関係団体の財政状況及び健全化判断比率'!B15)</f>
        <v/>
      </c>
      <c r="F42" s="355"/>
      <c r="G42" s="355"/>
      <c r="H42" s="355"/>
      <c r="I42" s="355"/>
      <c r="J42" s="355"/>
      <c r="K42" s="355"/>
      <c r="L42" s="355"/>
      <c r="M42" s="355"/>
      <c r="N42" s="355"/>
      <c r="O42" s="355"/>
      <c r="P42" s="355"/>
      <c r="Q42" s="355"/>
      <c r="R42" s="355"/>
      <c r="S42" s="355"/>
      <c r="T42" s="163"/>
      <c r="U42" s="354" t="str">
        <f t="shared" si="4"/>
        <v/>
      </c>
      <c r="V42" s="354"/>
      <c r="W42" s="355"/>
      <c r="X42" s="355"/>
      <c r="Y42" s="355"/>
      <c r="Z42" s="355"/>
      <c r="AA42" s="355"/>
      <c r="AB42" s="355"/>
      <c r="AC42" s="355"/>
      <c r="AD42" s="355"/>
      <c r="AE42" s="355"/>
      <c r="AF42" s="355"/>
      <c r="AG42" s="355"/>
      <c r="AH42" s="355"/>
      <c r="AI42" s="355"/>
      <c r="AJ42" s="355"/>
      <c r="AK42" s="355"/>
      <c r="AL42" s="163"/>
      <c r="AM42" s="354" t="str">
        <f t="shared" si="0"/>
        <v/>
      </c>
      <c r="AN42" s="354"/>
      <c r="AO42" s="355"/>
      <c r="AP42" s="355"/>
      <c r="AQ42" s="355"/>
      <c r="AR42" s="355"/>
      <c r="AS42" s="355"/>
      <c r="AT42" s="355"/>
      <c r="AU42" s="355"/>
      <c r="AV42" s="355"/>
      <c r="AW42" s="355"/>
      <c r="AX42" s="355"/>
      <c r="AY42" s="355"/>
      <c r="AZ42" s="355"/>
      <c r="BA42" s="355"/>
      <c r="BB42" s="355"/>
      <c r="BC42" s="355"/>
      <c r="BD42" s="163"/>
      <c r="BE42" s="354" t="str">
        <f t="shared" si="1"/>
        <v/>
      </c>
      <c r="BF42" s="354"/>
      <c r="BG42" s="355"/>
      <c r="BH42" s="355"/>
      <c r="BI42" s="355"/>
      <c r="BJ42" s="355"/>
      <c r="BK42" s="355"/>
      <c r="BL42" s="355"/>
      <c r="BM42" s="355"/>
      <c r="BN42" s="355"/>
      <c r="BO42" s="355"/>
      <c r="BP42" s="355"/>
      <c r="BQ42" s="355"/>
      <c r="BR42" s="355"/>
      <c r="BS42" s="355"/>
      <c r="BT42" s="355"/>
      <c r="BU42" s="355"/>
      <c r="BV42" s="163"/>
      <c r="BW42" s="354">
        <f t="shared" si="2"/>
        <v>15</v>
      </c>
      <c r="BX42" s="354"/>
      <c r="BY42" s="355" t="str">
        <f>IF('各会計、関係団体の財政状況及び健全化判断比率'!B76="","",'各会計、関係団体の財政状況及び健全化判断比率'!B76)</f>
        <v>高知県市町村総合事務組合（一般会計）</v>
      </c>
      <c r="BZ42" s="355"/>
      <c r="CA42" s="355"/>
      <c r="CB42" s="355"/>
      <c r="CC42" s="355"/>
      <c r="CD42" s="355"/>
      <c r="CE42" s="355"/>
      <c r="CF42" s="355"/>
      <c r="CG42" s="355"/>
      <c r="CH42" s="355"/>
      <c r="CI42" s="355"/>
      <c r="CJ42" s="355"/>
      <c r="CK42" s="355"/>
      <c r="CL42" s="355"/>
      <c r="CM42" s="355"/>
      <c r="CN42" s="163"/>
      <c r="CO42" s="354" t="str">
        <f t="shared" si="3"/>
        <v/>
      </c>
      <c r="CP42" s="354"/>
      <c r="CQ42" s="355" t="str">
        <f>IF('各会計、関係団体の財政状況及び健全化判断比率'!BS15="","",'各会計、関係団体の財政状況及び健全化判断比率'!BS15)</f>
        <v/>
      </c>
      <c r="CR42" s="355"/>
      <c r="CS42" s="355"/>
      <c r="CT42" s="355"/>
      <c r="CU42" s="355"/>
      <c r="CV42" s="355"/>
      <c r="CW42" s="355"/>
      <c r="CX42" s="355"/>
      <c r="CY42" s="355"/>
      <c r="CZ42" s="355"/>
      <c r="DA42" s="355"/>
      <c r="DB42" s="355"/>
      <c r="DC42" s="355"/>
      <c r="DD42" s="355"/>
      <c r="DE42" s="355"/>
      <c r="DG42" s="352" t="str">
        <f>IF('各会計、関係団体の財政状況及び健全化判断比率'!BR15="","",'各会計、関係団体の財政状況及び健全化判断比率'!BR15)</f>
        <v/>
      </c>
      <c r="DH42" s="352"/>
      <c r="DI42" s="168"/>
    </row>
    <row r="43" spans="1:113" ht="32.25" customHeight="1" x14ac:dyDescent="0.15">
      <c r="B43" s="190"/>
      <c r="C43" s="354" t="str">
        <f t="shared" si="5"/>
        <v/>
      </c>
      <c r="D43" s="354"/>
      <c r="E43" s="355" t="str">
        <f>IF('各会計、関係団体の財政状況及び健全化判断比率'!B16="","",'各会計、関係団体の財政状況及び健全化判断比率'!B16)</f>
        <v/>
      </c>
      <c r="F43" s="355"/>
      <c r="G43" s="355"/>
      <c r="H43" s="355"/>
      <c r="I43" s="355"/>
      <c r="J43" s="355"/>
      <c r="K43" s="355"/>
      <c r="L43" s="355"/>
      <c r="M43" s="355"/>
      <c r="N43" s="355"/>
      <c r="O43" s="355"/>
      <c r="P43" s="355"/>
      <c r="Q43" s="355"/>
      <c r="R43" s="355"/>
      <c r="S43" s="355"/>
      <c r="T43" s="163"/>
      <c r="U43" s="354" t="str">
        <f t="shared" si="4"/>
        <v/>
      </c>
      <c r="V43" s="354"/>
      <c r="W43" s="355"/>
      <c r="X43" s="355"/>
      <c r="Y43" s="355"/>
      <c r="Z43" s="355"/>
      <c r="AA43" s="355"/>
      <c r="AB43" s="355"/>
      <c r="AC43" s="355"/>
      <c r="AD43" s="355"/>
      <c r="AE43" s="355"/>
      <c r="AF43" s="355"/>
      <c r="AG43" s="355"/>
      <c r="AH43" s="355"/>
      <c r="AI43" s="355"/>
      <c r="AJ43" s="355"/>
      <c r="AK43" s="355"/>
      <c r="AL43" s="163"/>
      <c r="AM43" s="354" t="str">
        <f t="shared" si="0"/>
        <v/>
      </c>
      <c r="AN43" s="354"/>
      <c r="AO43" s="355"/>
      <c r="AP43" s="355"/>
      <c r="AQ43" s="355"/>
      <c r="AR43" s="355"/>
      <c r="AS43" s="355"/>
      <c r="AT43" s="355"/>
      <c r="AU43" s="355"/>
      <c r="AV43" s="355"/>
      <c r="AW43" s="355"/>
      <c r="AX43" s="355"/>
      <c r="AY43" s="355"/>
      <c r="AZ43" s="355"/>
      <c r="BA43" s="355"/>
      <c r="BB43" s="355"/>
      <c r="BC43" s="355"/>
      <c r="BD43" s="163"/>
      <c r="BE43" s="354" t="str">
        <f t="shared" si="1"/>
        <v/>
      </c>
      <c r="BF43" s="354"/>
      <c r="BG43" s="355"/>
      <c r="BH43" s="355"/>
      <c r="BI43" s="355"/>
      <c r="BJ43" s="355"/>
      <c r="BK43" s="355"/>
      <c r="BL43" s="355"/>
      <c r="BM43" s="355"/>
      <c r="BN43" s="355"/>
      <c r="BO43" s="355"/>
      <c r="BP43" s="355"/>
      <c r="BQ43" s="355"/>
      <c r="BR43" s="355"/>
      <c r="BS43" s="355"/>
      <c r="BT43" s="355"/>
      <c r="BU43" s="355"/>
      <c r="BV43" s="163"/>
      <c r="BW43" s="354">
        <f t="shared" si="2"/>
        <v>16</v>
      </c>
      <c r="BX43" s="354"/>
      <c r="BY43" s="355" t="str">
        <f>IF('各会計、関係団体の財政状況及び健全化判断比率'!B77="","",'各会計、関係団体の財政状況及び健全化判断比率'!B77)</f>
        <v>高知県市町村総合事務組合（交通災害共済事業特別会計）</v>
      </c>
      <c r="BZ43" s="355"/>
      <c r="CA43" s="355"/>
      <c r="CB43" s="355"/>
      <c r="CC43" s="355"/>
      <c r="CD43" s="355"/>
      <c r="CE43" s="355"/>
      <c r="CF43" s="355"/>
      <c r="CG43" s="355"/>
      <c r="CH43" s="355"/>
      <c r="CI43" s="355"/>
      <c r="CJ43" s="355"/>
      <c r="CK43" s="355"/>
      <c r="CL43" s="355"/>
      <c r="CM43" s="355"/>
      <c r="CN43" s="163"/>
      <c r="CO43" s="354" t="str">
        <f t="shared" si="3"/>
        <v/>
      </c>
      <c r="CP43" s="354"/>
      <c r="CQ43" s="355" t="str">
        <f>IF('各会計、関係団体の財政状況及び健全化判断比率'!BS16="","",'各会計、関係団体の財政状況及び健全化判断比率'!BS16)</f>
        <v/>
      </c>
      <c r="CR43" s="355"/>
      <c r="CS43" s="355"/>
      <c r="CT43" s="355"/>
      <c r="CU43" s="355"/>
      <c r="CV43" s="355"/>
      <c r="CW43" s="355"/>
      <c r="CX43" s="355"/>
      <c r="CY43" s="355"/>
      <c r="CZ43" s="355"/>
      <c r="DA43" s="355"/>
      <c r="DB43" s="355"/>
      <c r="DC43" s="355"/>
      <c r="DD43" s="355"/>
      <c r="DE43" s="355"/>
      <c r="DG43" s="352" t="str">
        <f>IF('各会計、関係団体の財政状況及び健全化判断比率'!BR16="","",'各会計、関係団体の財政状況及び健全化判断比率'!BR16)</f>
        <v/>
      </c>
      <c r="DH43" s="352"/>
      <c r="DI43" s="168"/>
    </row>
    <row r="44" spans="1:113" ht="13.5" customHeight="1" thickBot="1" x14ac:dyDescent="0.2">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15"/>
    <row r="46" spans="1:113" x14ac:dyDescent="0.15">
      <c r="B46" s="162" t="s">
        <v>194</v>
      </c>
      <c r="E46" s="351" t="s">
        <v>195</v>
      </c>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351"/>
      <c r="AU46" s="351"/>
      <c r="AV46" s="351"/>
      <c r="AW46" s="351"/>
      <c r="AX46" s="351"/>
      <c r="AY46" s="351"/>
      <c r="AZ46" s="351"/>
      <c r="BA46" s="351"/>
      <c r="BB46" s="351"/>
      <c r="BC46" s="351"/>
      <c r="BD46" s="351"/>
      <c r="BE46" s="351"/>
      <c r="BF46" s="351"/>
      <c r="BG46" s="351"/>
      <c r="BH46" s="351"/>
      <c r="BI46" s="351"/>
      <c r="BJ46" s="351"/>
      <c r="BK46" s="351"/>
      <c r="BL46" s="351"/>
      <c r="BM46" s="351"/>
      <c r="BN46" s="351"/>
      <c r="BO46" s="351"/>
      <c r="BP46" s="351"/>
      <c r="BQ46" s="351"/>
      <c r="BR46" s="351"/>
      <c r="BS46" s="351"/>
      <c r="BT46" s="351"/>
      <c r="BU46" s="351"/>
      <c r="BV46" s="351"/>
      <c r="BW46" s="351"/>
      <c r="BX46" s="351"/>
      <c r="BY46" s="351"/>
      <c r="BZ46" s="351"/>
      <c r="CA46" s="351"/>
      <c r="CB46" s="351"/>
      <c r="CC46" s="351"/>
      <c r="CD46" s="351"/>
      <c r="CE46" s="351"/>
      <c r="CF46" s="351"/>
      <c r="CG46" s="351"/>
      <c r="CH46" s="351"/>
      <c r="CI46" s="351"/>
      <c r="CJ46" s="351"/>
      <c r="CK46" s="351"/>
      <c r="CL46" s="351"/>
      <c r="CM46" s="351"/>
      <c r="CN46" s="351"/>
      <c r="CO46" s="351"/>
      <c r="CP46" s="351"/>
      <c r="CQ46" s="351"/>
      <c r="CR46" s="351"/>
      <c r="CS46" s="351"/>
      <c r="CT46" s="351"/>
      <c r="CU46" s="351"/>
      <c r="CV46" s="351"/>
      <c r="CW46" s="351"/>
      <c r="CX46" s="351"/>
      <c r="CY46" s="351"/>
      <c r="CZ46" s="351"/>
      <c r="DA46" s="351"/>
      <c r="DB46" s="351"/>
      <c r="DC46" s="351"/>
      <c r="DD46" s="351"/>
      <c r="DE46" s="351"/>
      <c r="DF46" s="351"/>
      <c r="DG46" s="351"/>
      <c r="DH46" s="351"/>
      <c r="DI46" s="351"/>
    </row>
    <row r="47" spans="1:113" x14ac:dyDescent="0.15">
      <c r="E47" s="351" t="s">
        <v>196</v>
      </c>
      <c r="F47" s="351"/>
      <c r="G47" s="351"/>
      <c r="H47" s="351"/>
      <c r="I47" s="351"/>
      <c r="J47" s="351"/>
      <c r="K47" s="351"/>
      <c r="L47" s="351"/>
      <c r="M47" s="351"/>
      <c r="N47" s="351"/>
      <c r="O47" s="351"/>
      <c r="P47" s="351"/>
      <c r="Q47" s="351"/>
      <c r="R47" s="351"/>
      <c r="S47" s="351"/>
      <c r="T47" s="351"/>
      <c r="U47" s="351"/>
      <c r="V47" s="351"/>
      <c r="W47" s="351"/>
      <c r="X47" s="351"/>
      <c r="Y47" s="351"/>
      <c r="Z47" s="351"/>
      <c r="AA47" s="351"/>
      <c r="AB47" s="351"/>
      <c r="AC47" s="351"/>
      <c r="AD47" s="351"/>
      <c r="AE47" s="351"/>
      <c r="AF47" s="351"/>
      <c r="AG47" s="351"/>
      <c r="AH47" s="351"/>
      <c r="AI47" s="351"/>
      <c r="AJ47" s="351"/>
      <c r="AK47" s="351"/>
      <c r="AL47" s="351"/>
      <c r="AM47" s="351"/>
      <c r="AN47" s="351"/>
      <c r="AO47" s="351"/>
      <c r="AP47" s="351"/>
      <c r="AQ47" s="351"/>
      <c r="AR47" s="351"/>
      <c r="AS47" s="351"/>
      <c r="AT47" s="351"/>
      <c r="AU47" s="351"/>
      <c r="AV47" s="351"/>
      <c r="AW47" s="351"/>
      <c r="AX47" s="351"/>
      <c r="AY47" s="351"/>
      <c r="AZ47" s="351"/>
      <c r="BA47" s="351"/>
      <c r="BB47" s="351"/>
      <c r="BC47" s="351"/>
      <c r="BD47" s="351"/>
      <c r="BE47" s="351"/>
      <c r="BF47" s="351"/>
      <c r="BG47" s="351"/>
      <c r="BH47" s="351"/>
      <c r="BI47" s="351"/>
      <c r="BJ47" s="351"/>
      <c r="BK47" s="351"/>
      <c r="BL47" s="351"/>
      <c r="BM47" s="351"/>
      <c r="BN47" s="351"/>
      <c r="BO47" s="351"/>
      <c r="BP47" s="351"/>
      <c r="BQ47" s="351"/>
      <c r="BR47" s="351"/>
      <c r="BS47" s="351"/>
      <c r="BT47" s="351"/>
      <c r="BU47" s="351"/>
      <c r="BV47" s="351"/>
      <c r="BW47" s="351"/>
      <c r="BX47" s="351"/>
      <c r="BY47" s="351"/>
      <c r="BZ47" s="351"/>
      <c r="CA47" s="351"/>
      <c r="CB47" s="351"/>
      <c r="CC47" s="351"/>
      <c r="CD47" s="351"/>
      <c r="CE47" s="351"/>
      <c r="CF47" s="351"/>
      <c r="CG47" s="351"/>
      <c r="CH47" s="351"/>
      <c r="CI47" s="351"/>
      <c r="CJ47" s="351"/>
      <c r="CK47" s="351"/>
      <c r="CL47" s="351"/>
      <c r="CM47" s="351"/>
      <c r="CN47" s="351"/>
      <c r="CO47" s="351"/>
      <c r="CP47" s="351"/>
      <c r="CQ47" s="351"/>
      <c r="CR47" s="351"/>
      <c r="CS47" s="351"/>
      <c r="CT47" s="351"/>
      <c r="CU47" s="351"/>
      <c r="CV47" s="351"/>
      <c r="CW47" s="351"/>
      <c r="CX47" s="351"/>
      <c r="CY47" s="351"/>
      <c r="CZ47" s="351"/>
      <c r="DA47" s="351"/>
      <c r="DB47" s="351"/>
      <c r="DC47" s="351"/>
      <c r="DD47" s="351"/>
      <c r="DE47" s="351"/>
      <c r="DF47" s="351"/>
      <c r="DG47" s="351"/>
      <c r="DH47" s="351"/>
      <c r="DI47" s="351"/>
    </row>
    <row r="48" spans="1:113" x14ac:dyDescent="0.15">
      <c r="E48" s="351" t="s">
        <v>197</v>
      </c>
      <c r="F48" s="351"/>
      <c r="G48" s="351"/>
      <c r="H48" s="351"/>
      <c r="I48" s="351"/>
      <c r="J48" s="351"/>
      <c r="K48" s="351"/>
      <c r="L48" s="351"/>
      <c r="M48" s="351"/>
      <c r="N48" s="351"/>
      <c r="O48" s="351"/>
      <c r="P48" s="351"/>
      <c r="Q48" s="351"/>
      <c r="R48" s="351"/>
      <c r="S48" s="351"/>
      <c r="T48" s="351"/>
      <c r="U48" s="351"/>
      <c r="V48" s="351"/>
      <c r="W48" s="351"/>
      <c r="X48" s="351"/>
      <c r="Y48" s="351"/>
      <c r="Z48" s="351"/>
      <c r="AA48" s="351"/>
      <c r="AB48" s="351"/>
      <c r="AC48" s="351"/>
      <c r="AD48" s="351"/>
      <c r="AE48" s="351"/>
      <c r="AF48" s="351"/>
      <c r="AG48" s="351"/>
      <c r="AH48" s="351"/>
      <c r="AI48" s="351"/>
      <c r="AJ48" s="351"/>
      <c r="AK48" s="351"/>
      <c r="AL48" s="351"/>
      <c r="AM48" s="351"/>
      <c r="AN48" s="351"/>
      <c r="AO48" s="351"/>
      <c r="AP48" s="351"/>
      <c r="AQ48" s="351"/>
      <c r="AR48" s="351"/>
      <c r="AS48" s="351"/>
      <c r="AT48" s="351"/>
      <c r="AU48" s="351"/>
      <c r="AV48" s="351"/>
      <c r="AW48" s="351"/>
      <c r="AX48" s="351"/>
      <c r="AY48" s="351"/>
      <c r="AZ48" s="351"/>
      <c r="BA48" s="351"/>
      <c r="BB48" s="351"/>
      <c r="BC48" s="351"/>
      <c r="BD48" s="351"/>
      <c r="BE48" s="351"/>
      <c r="BF48" s="351"/>
      <c r="BG48" s="351"/>
      <c r="BH48" s="351"/>
      <c r="BI48" s="351"/>
      <c r="BJ48" s="351"/>
      <c r="BK48" s="351"/>
      <c r="BL48" s="351"/>
      <c r="BM48" s="351"/>
      <c r="BN48" s="351"/>
      <c r="BO48" s="351"/>
      <c r="BP48" s="351"/>
      <c r="BQ48" s="351"/>
      <c r="BR48" s="351"/>
      <c r="BS48" s="351"/>
      <c r="BT48" s="351"/>
      <c r="BU48" s="351"/>
      <c r="BV48" s="351"/>
      <c r="BW48" s="351"/>
      <c r="BX48" s="351"/>
      <c r="BY48" s="351"/>
      <c r="BZ48" s="351"/>
      <c r="CA48" s="351"/>
      <c r="CB48" s="351"/>
      <c r="CC48" s="351"/>
      <c r="CD48" s="351"/>
      <c r="CE48" s="351"/>
      <c r="CF48" s="351"/>
      <c r="CG48" s="351"/>
      <c r="CH48" s="351"/>
      <c r="CI48" s="351"/>
      <c r="CJ48" s="351"/>
      <c r="CK48" s="351"/>
      <c r="CL48" s="351"/>
      <c r="CM48" s="351"/>
      <c r="CN48" s="351"/>
      <c r="CO48" s="351"/>
      <c r="CP48" s="351"/>
      <c r="CQ48" s="351"/>
      <c r="CR48" s="351"/>
      <c r="CS48" s="351"/>
      <c r="CT48" s="351"/>
      <c r="CU48" s="351"/>
      <c r="CV48" s="351"/>
      <c r="CW48" s="351"/>
      <c r="CX48" s="351"/>
      <c r="CY48" s="351"/>
      <c r="CZ48" s="351"/>
      <c r="DA48" s="351"/>
      <c r="DB48" s="351"/>
      <c r="DC48" s="351"/>
      <c r="DD48" s="351"/>
      <c r="DE48" s="351"/>
      <c r="DF48" s="351"/>
      <c r="DG48" s="351"/>
      <c r="DH48" s="351"/>
      <c r="DI48" s="351"/>
    </row>
    <row r="49" spans="5:113" x14ac:dyDescent="0.15">
      <c r="E49" s="353" t="s">
        <v>198</v>
      </c>
      <c r="F49" s="353"/>
      <c r="G49" s="353"/>
      <c r="H49" s="353"/>
      <c r="I49" s="353"/>
      <c r="J49" s="353"/>
      <c r="K49" s="353"/>
      <c r="L49" s="353"/>
      <c r="M49" s="353"/>
      <c r="N49" s="353"/>
      <c r="O49" s="353"/>
      <c r="P49" s="353"/>
      <c r="Q49" s="353"/>
      <c r="R49" s="353"/>
      <c r="S49" s="353"/>
      <c r="T49" s="353"/>
      <c r="U49" s="353"/>
      <c r="V49" s="353"/>
      <c r="W49" s="353"/>
      <c r="X49" s="353"/>
      <c r="Y49" s="353"/>
      <c r="Z49" s="353"/>
      <c r="AA49" s="353"/>
      <c r="AB49" s="353"/>
      <c r="AC49" s="353"/>
      <c r="AD49" s="353"/>
      <c r="AE49" s="353"/>
      <c r="AF49" s="353"/>
      <c r="AG49" s="353"/>
      <c r="AH49" s="353"/>
      <c r="AI49" s="353"/>
      <c r="AJ49" s="353"/>
      <c r="AK49" s="353"/>
      <c r="AL49" s="353"/>
      <c r="AM49" s="353"/>
      <c r="AN49" s="353"/>
      <c r="AO49" s="353"/>
      <c r="AP49" s="353"/>
      <c r="AQ49" s="353"/>
      <c r="AR49" s="353"/>
      <c r="AS49" s="353"/>
      <c r="AT49" s="353"/>
      <c r="AU49" s="353"/>
      <c r="AV49" s="353"/>
      <c r="AW49" s="353"/>
      <c r="AX49" s="353"/>
      <c r="AY49" s="353"/>
      <c r="AZ49" s="353"/>
      <c r="BA49" s="353"/>
      <c r="BB49" s="353"/>
      <c r="BC49" s="353"/>
      <c r="BD49" s="353"/>
      <c r="BE49" s="353"/>
      <c r="BF49" s="353"/>
      <c r="BG49" s="353"/>
      <c r="BH49" s="353"/>
      <c r="BI49" s="353"/>
      <c r="BJ49" s="353"/>
      <c r="BK49" s="353"/>
      <c r="BL49" s="353"/>
      <c r="BM49" s="353"/>
      <c r="BN49" s="353"/>
      <c r="BO49" s="353"/>
      <c r="BP49" s="353"/>
      <c r="BQ49" s="353"/>
      <c r="BR49" s="353"/>
      <c r="BS49" s="353"/>
      <c r="BT49" s="353"/>
      <c r="BU49" s="353"/>
      <c r="BV49" s="353"/>
      <c r="BW49" s="353"/>
      <c r="BX49" s="353"/>
      <c r="BY49" s="353"/>
      <c r="BZ49" s="353"/>
      <c r="CA49" s="353"/>
      <c r="CB49" s="353"/>
      <c r="CC49" s="353"/>
      <c r="CD49" s="353"/>
      <c r="CE49" s="353"/>
      <c r="CF49" s="353"/>
      <c r="CG49" s="353"/>
      <c r="CH49" s="353"/>
      <c r="CI49" s="353"/>
      <c r="CJ49" s="353"/>
      <c r="CK49" s="353"/>
      <c r="CL49" s="353"/>
      <c r="CM49" s="353"/>
      <c r="CN49" s="353"/>
      <c r="CO49" s="353"/>
      <c r="CP49" s="353"/>
      <c r="CQ49" s="353"/>
      <c r="CR49" s="353"/>
      <c r="CS49" s="353"/>
      <c r="CT49" s="353"/>
      <c r="CU49" s="353"/>
      <c r="CV49" s="353"/>
      <c r="CW49" s="353"/>
      <c r="CX49" s="353"/>
      <c r="CY49" s="353"/>
      <c r="CZ49" s="353"/>
      <c r="DA49" s="353"/>
      <c r="DB49" s="353"/>
      <c r="DC49" s="353"/>
      <c r="DD49" s="353"/>
      <c r="DE49" s="353"/>
      <c r="DF49" s="353"/>
      <c r="DG49" s="353"/>
      <c r="DH49" s="353"/>
      <c r="DI49" s="353"/>
    </row>
    <row r="50" spans="5:113" x14ac:dyDescent="0.15">
      <c r="E50" s="351" t="s">
        <v>199</v>
      </c>
      <c r="F50" s="351"/>
      <c r="G50" s="351"/>
      <c r="H50" s="351"/>
      <c r="I50" s="351"/>
      <c r="J50" s="351"/>
      <c r="K50" s="351"/>
      <c r="L50" s="351"/>
      <c r="M50" s="351"/>
      <c r="N50" s="351"/>
      <c r="O50" s="351"/>
      <c r="P50" s="351"/>
      <c r="Q50" s="351"/>
      <c r="R50" s="351"/>
      <c r="S50" s="351"/>
      <c r="T50" s="351"/>
      <c r="U50" s="351"/>
      <c r="V50" s="351"/>
      <c r="W50" s="351"/>
      <c r="X50" s="351"/>
      <c r="Y50" s="351"/>
      <c r="Z50" s="351"/>
      <c r="AA50" s="351"/>
      <c r="AB50" s="351"/>
      <c r="AC50" s="351"/>
      <c r="AD50" s="351"/>
      <c r="AE50" s="351"/>
      <c r="AF50" s="351"/>
      <c r="AG50" s="351"/>
      <c r="AH50" s="351"/>
      <c r="AI50" s="351"/>
      <c r="AJ50" s="351"/>
      <c r="AK50" s="351"/>
      <c r="AL50" s="351"/>
      <c r="AM50" s="351"/>
      <c r="AN50" s="351"/>
      <c r="AO50" s="351"/>
      <c r="AP50" s="351"/>
      <c r="AQ50" s="351"/>
      <c r="AR50" s="351"/>
      <c r="AS50" s="351"/>
      <c r="AT50" s="351"/>
      <c r="AU50" s="351"/>
      <c r="AV50" s="351"/>
      <c r="AW50" s="351"/>
      <c r="AX50" s="351"/>
      <c r="AY50" s="351"/>
      <c r="AZ50" s="351"/>
      <c r="BA50" s="351"/>
      <c r="BB50" s="351"/>
      <c r="BC50" s="351"/>
      <c r="BD50" s="351"/>
      <c r="BE50" s="351"/>
      <c r="BF50" s="351"/>
      <c r="BG50" s="351"/>
      <c r="BH50" s="351"/>
      <c r="BI50" s="351"/>
      <c r="BJ50" s="351"/>
      <c r="BK50" s="351"/>
      <c r="BL50" s="351"/>
      <c r="BM50" s="351"/>
      <c r="BN50" s="351"/>
      <c r="BO50" s="351"/>
      <c r="BP50" s="351"/>
      <c r="BQ50" s="351"/>
      <c r="BR50" s="351"/>
      <c r="BS50" s="351"/>
      <c r="BT50" s="351"/>
      <c r="BU50" s="351"/>
      <c r="BV50" s="351"/>
      <c r="BW50" s="351"/>
      <c r="BX50" s="351"/>
      <c r="BY50" s="351"/>
      <c r="BZ50" s="351"/>
      <c r="CA50" s="351"/>
      <c r="CB50" s="351"/>
      <c r="CC50" s="351"/>
      <c r="CD50" s="351"/>
      <c r="CE50" s="351"/>
      <c r="CF50" s="351"/>
      <c r="CG50" s="351"/>
      <c r="CH50" s="351"/>
      <c r="CI50" s="351"/>
      <c r="CJ50" s="351"/>
      <c r="CK50" s="351"/>
      <c r="CL50" s="351"/>
      <c r="CM50" s="351"/>
      <c r="CN50" s="351"/>
      <c r="CO50" s="351"/>
      <c r="CP50" s="351"/>
      <c r="CQ50" s="351"/>
      <c r="CR50" s="351"/>
      <c r="CS50" s="351"/>
      <c r="CT50" s="351"/>
      <c r="CU50" s="351"/>
      <c r="CV50" s="351"/>
      <c r="CW50" s="351"/>
      <c r="CX50" s="351"/>
      <c r="CY50" s="351"/>
      <c r="CZ50" s="351"/>
      <c r="DA50" s="351"/>
      <c r="DB50" s="351"/>
      <c r="DC50" s="351"/>
      <c r="DD50" s="351"/>
      <c r="DE50" s="351"/>
      <c r="DF50" s="351"/>
      <c r="DG50" s="351"/>
      <c r="DH50" s="351"/>
      <c r="DI50" s="351"/>
    </row>
    <row r="51" spans="5:113" x14ac:dyDescent="0.15">
      <c r="E51" s="351" t="s">
        <v>200</v>
      </c>
      <c r="F51" s="351"/>
      <c r="G51" s="351"/>
      <c r="H51" s="351"/>
      <c r="I51" s="351"/>
      <c r="J51" s="351"/>
      <c r="K51" s="351"/>
      <c r="L51" s="351"/>
      <c r="M51" s="351"/>
      <c r="N51" s="351"/>
      <c r="O51" s="351"/>
      <c r="P51" s="351"/>
      <c r="Q51" s="351"/>
      <c r="R51" s="351"/>
      <c r="S51" s="351"/>
      <c r="T51" s="351"/>
      <c r="U51" s="351"/>
      <c r="V51" s="351"/>
      <c r="W51" s="351"/>
      <c r="X51" s="351"/>
      <c r="Y51" s="351"/>
      <c r="Z51" s="351"/>
      <c r="AA51" s="351"/>
      <c r="AB51" s="351"/>
      <c r="AC51" s="351"/>
      <c r="AD51" s="351"/>
      <c r="AE51" s="351"/>
      <c r="AF51" s="351"/>
      <c r="AG51" s="351"/>
      <c r="AH51" s="351"/>
      <c r="AI51" s="351"/>
      <c r="AJ51" s="351"/>
      <c r="AK51" s="351"/>
      <c r="AL51" s="351"/>
      <c r="AM51" s="351"/>
      <c r="AN51" s="351"/>
      <c r="AO51" s="351"/>
      <c r="AP51" s="351"/>
      <c r="AQ51" s="351"/>
      <c r="AR51" s="351"/>
      <c r="AS51" s="351"/>
      <c r="AT51" s="351"/>
      <c r="AU51" s="351"/>
      <c r="AV51" s="351"/>
      <c r="AW51" s="351"/>
      <c r="AX51" s="351"/>
      <c r="AY51" s="351"/>
      <c r="AZ51" s="351"/>
      <c r="BA51" s="351"/>
      <c r="BB51" s="351"/>
      <c r="BC51" s="351"/>
      <c r="BD51" s="351"/>
      <c r="BE51" s="351"/>
      <c r="BF51" s="351"/>
      <c r="BG51" s="351"/>
      <c r="BH51" s="351"/>
      <c r="BI51" s="351"/>
      <c r="BJ51" s="351"/>
      <c r="BK51" s="351"/>
      <c r="BL51" s="351"/>
      <c r="BM51" s="351"/>
      <c r="BN51" s="351"/>
      <c r="BO51" s="351"/>
      <c r="BP51" s="351"/>
      <c r="BQ51" s="351"/>
      <c r="BR51" s="351"/>
      <c r="BS51" s="351"/>
      <c r="BT51" s="351"/>
      <c r="BU51" s="351"/>
      <c r="BV51" s="351"/>
      <c r="BW51" s="351"/>
      <c r="BX51" s="351"/>
      <c r="BY51" s="351"/>
      <c r="BZ51" s="351"/>
      <c r="CA51" s="351"/>
      <c r="CB51" s="351"/>
      <c r="CC51" s="351"/>
      <c r="CD51" s="351"/>
      <c r="CE51" s="351"/>
      <c r="CF51" s="351"/>
      <c r="CG51" s="351"/>
      <c r="CH51" s="351"/>
      <c r="CI51" s="351"/>
      <c r="CJ51" s="351"/>
      <c r="CK51" s="351"/>
      <c r="CL51" s="351"/>
      <c r="CM51" s="351"/>
      <c r="CN51" s="351"/>
      <c r="CO51" s="351"/>
      <c r="CP51" s="351"/>
      <c r="CQ51" s="351"/>
      <c r="CR51" s="351"/>
      <c r="CS51" s="351"/>
      <c r="CT51" s="351"/>
      <c r="CU51" s="351"/>
      <c r="CV51" s="351"/>
      <c r="CW51" s="351"/>
      <c r="CX51" s="351"/>
      <c r="CY51" s="351"/>
      <c r="CZ51" s="351"/>
      <c r="DA51" s="351"/>
      <c r="DB51" s="351"/>
      <c r="DC51" s="351"/>
      <c r="DD51" s="351"/>
      <c r="DE51" s="351"/>
      <c r="DF51" s="351"/>
      <c r="DG51" s="351"/>
      <c r="DH51" s="351"/>
      <c r="DI51" s="351"/>
    </row>
    <row r="52" spans="5:113" x14ac:dyDescent="0.15">
      <c r="E52" s="351" t="s">
        <v>201</v>
      </c>
      <c r="F52" s="351"/>
      <c r="G52" s="351"/>
      <c r="H52" s="351"/>
      <c r="I52" s="351"/>
      <c r="J52" s="351"/>
      <c r="K52" s="351"/>
      <c r="L52" s="351"/>
      <c r="M52" s="351"/>
      <c r="N52" s="351"/>
      <c r="O52" s="351"/>
      <c r="P52" s="351"/>
      <c r="Q52" s="351"/>
      <c r="R52" s="351"/>
      <c r="S52" s="351"/>
      <c r="T52" s="351"/>
      <c r="U52" s="351"/>
      <c r="V52" s="351"/>
      <c r="W52" s="351"/>
      <c r="X52" s="351"/>
      <c r="Y52" s="351"/>
      <c r="Z52" s="351"/>
      <c r="AA52" s="351"/>
      <c r="AB52" s="351"/>
      <c r="AC52" s="351"/>
      <c r="AD52" s="351"/>
      <c r="AE52" s="351"/>
      <c r="AF52" s="351"/>
      <c r="AG52" s="351"/>
      <c r="AH52" s="351"/>
      <c r="AI52" s="351"/>
      <c r="AJ52" s="351"/>
      <c r="AK52" s="351"/>
      <c r="AL52" s="351"/>
      <c r="AM52" s="351"/>
      <c r="AN52" s="351"/>
      <c r="AO52" s="351"/>
      <c r="AP52" s="351"/>
      <c r="AQ52" s="351"/>
      <c r="AR52" s="351"/>
      <c r="AS52" s="351"/>
      <c r="AT52" s="351"/>
      <c r="AU52" s="351"/>
      <c r="AV52" s="351"/>
      <c r="AW52" s="351"/>
      <c r="AX52" s="351"/>
      <c r="AY52" s="351"/>
      <c r="AZ52" s="351"/>
      <c r="BA52" s="351"/>
      <c r="BB52" s="351"/>
      <c r="BC52" s="351"/>
      <c r="BD52" s="351"/>
      <c r="BE52" s="351"/>
      <c r="BF52" s="351"/>
      <c r="BG52" s="351"/>
      <c r="BH52" s="351"/>
      <c r="BI52" s="351"/>
      <c r="BJ52" s="351"/>
      <c r="BK52" s="351"/>
      <c r="BL52" s="351"/>
      <c r="BM52" s="351"/>
      <c r="BN52" s="351"/>
      <c r="BO52" s="351"/>
      <c r="BP52" s="351"/>
      <c r="BQ52" s="351"/>
      <c r="BR52" s="351"/>
      <c r="BS52" s="351"/>
      <c r="BT52" s="351"/>
      <c r="BU52" s="351"/>
      <c r="BV52" s="351"/>
      <c r="BW52" s="351"/>
      <c r="BX52" s="351"/>
      <c r="BY52" s="351"/>
      <c r="BZ52" s="351"/>
      <c r="CA52" s="351"/>
      <c r="CB52" s="351"/>
      <c r="CC52" s="351"/>
      <c r="CD52" s="351"/>
      <c r="CE52" s="351"/>
      <c r="CF52" s="351"/>
      <c r="CG52" s="351"/>
      <c r="CH52" s="351"/>
      <c r="CI52" s="351"/>
      <c r="CJ52" s="351"/>
      <c r="CK52" s="351"/>
      <c r="CL52" s="351"/>
      <c r="CM52" s="351"/>
      <c r="CN52" s="351"/>
      <c r="CO52" s="351"/>
      <c r="CP52" s="351"/>
      <c r="CQ52" s="351"/>
      <c r="CR52" s="351"/>
      <c r="CS52" s="351"/>
      <c r="CT52" s="351"/>
      <c r="CU52" s="351"/>
      <c r="CV52" s="351"/>
      <c r="CW52" s="351"/>
      <c r="CX52" s="351"/>
      <c r="CY52" s="351"/>
      <c r="CZ52" s="351"/>
      <c r="DA52" s="351"/>
      <c r="DB52" s="351"/>
      <c r="DC52" s="351"/>
      <c r="DD52" s="351"/>
      <c r="DE52" s="351"/>
      <c r="DF52" s="351"/>
      <c r="DG52" s="351"/>
      <c r="DH52" s="351"/>
      <c r="DI52" s="351"/>
    </row>
    <row r="53" spans="5:113" x14ac:dyDescent="0.15">
      <c r="E53" s="351" t="s">
        <v>202</v>
      </c>
      <c r="F53" s="351"/>
      <c r="G53" s="351"/>
      <c r="H53" s="351"/>
      <c r="I53" s="351"/>
      <c r="J53" s="351"/>
      <c r="K53" s="351"/>
      <c r="L53" s="351"/>
      <c r="M53" s="351"/>
      <c r="N53" s="351"/>
      <c r="O53" s="351"/>
      <c r="P53" s="351"/>
      <c r="Q53" s="351"/>
      <c r="R53" s="351"/>
      <c r="S53" s="351"/>
      <c r="T53" s="351"/>
      <c r="U53" s="351"/>
      <c r="V53" s="351"/>
      <c r="W53" s="351"/>
      <c r="X53" s="351"/>
      <c r="Y53" s="351"/>
      <c r="Z53" s="351"/>
      <c r="AA53" s="351"/>
      <c r="AB53" s="351"/>
      <c r="AC53" s="351"/>
      <c r="AD53" s="351"/>
      <c r="AE53" s="351"/>
      <c r="AF53" s="351"/>
      <c r="AG53" s="351"/>
      <c r="AH53" s="351"/>
      <c r="AI53" s="351"/>
      <c r="AJ53" s="351"/>
      <c r="AK53" s="351"/>
      <c r="AL53" s="351"/>
      <c r="AM53" s="351"/>
      <c r="AN53" s="351"/>
      <c r="AO53" s="351"/>
      <c r="AP53" s="351"/>
      <c r="AQ53" s="351"/>
      <c r="AR53" s="351"/>
      <c r="AS53" s="351"/>
      <c r="AT53" s="351"/>
      <c r="AU53" s="351"/>
      <c r="AV53" s="351"/>
      <c r="AW53" s="351"/>
      <c r="AX53" s="351"/>
      <c r="AY53" s="351"/>
      <c r="AZ53" s="351"/>
      <c r="BA53" s="351"/>
      <c r="BB53" s="351"/>
      <c r="BC53" s="351"/>
      <c r="BD53" s="351"/>
      <c r="BE53" s="351"/>
      <c r="BF53" s="351"/>
      <c r="BG53" s="351"/>
      <c r="BH53" s="351"/>
      <c r="BI53" s="351"/>
      <c r="BJ53" s="351"/>
      <c r="BK53" s="351"/>
      <c r="BL53" s="351"/>
      <c r="BM53" s="351"/>
      <c r="BN53" s="351"/>
      <c r="BO53" s="351"/>
      <c r="BP53" s="351"/>
      <c r="BQ53" s="351"/>
      <c r="BR53" s="351"/>
      <c r="BS53" s="351"/>
      <c r="BT53" s="351"/>
      <c r="BU53" s="351"/>
      <c r="BV53" s="351"/>
      <c r="BW53" s="351"/>
      <c r="BX53" s="351"/>
      <c r="BY53" s="351"/>
      <c r="BZ53" s="351"/>
      <c r="CA53" s="351"/>
      <c r="CB53" s="351"/>
      <c r="CC53" s="351"/>
      <c r="CD53" s="351"/>
      <c r="CE53" s="351"/>
      <c r="CF53" s="351"/>
      <c r="CG53" s="351"/>
      <c r="CH53" s="351"/>
      <c r="CI53" s="351"/>
      <c r="CJ53" s="351"/>
      <c r="CK53" s="351"/>
      <c r="CL53" s="351"/>
      <c r="CM53" s="351"/>
      <c r="CN53" s="351"/>
      <c r="CO53" s="351"/>
      <c r="CP53" s="351"/>
      <c r="CQ53" s="351"/>
      <c r="CR53" s="351"/>
      <c r="CS53" s="351"/>
      <c r="CT53" s="351"/>
      <c r="CU53" s="351"/>
      <c r="CV53" s="351"/>
      <c r="CW53" s="351"/>
      <c r="CX53" s="351"/>
      <c r="CY53" s="351"/>
      <c r="CZ53" s="351"/>
      <c r="DA53" s="351"/>
      <c r="DB53" s="351"/>
      <c r="DC53" s="351"/>
      <c r="DD53" s="351"/>
      <c r="DE53" s="351"/>
      <c r="DF53" s="351"/>
      <c r="DG53" s="351"/>
      <c r="DH53" s="351"/>
      <c r="DI53" s="351"/>
    </row>
    <row r="54" spans="5:113" x14ac:dyDescent="0.15"/>
    <row r="55" spans="5:113" x14ac:dyDescent="0.15"/>
    <row r="56" spans="5:113" x14ac:dyDescent="0.15"/>
  </sheetData>
  <sheetProtection algorithmName="SHA-512" hashValue="N/VGHbUpYmGUPOLUJD3NOjMh0Nc3y5JVSzWagUlhxHJB6watDlE20QTxVUxhIE+zU4qJqPRCAOnLI5FuE8QOXg==" saltValue="+7HVMPAMz1/lZEoXh78PuA=="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8" scale="80"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196" customWidth="1"/>
    <col min="2" max="2" width="2.375" style="196" customWidth="1"/>
    <col min="3" max="16" width="2.625" style="196" customWidth="1"/>
    <col min="17" max="17" width="2.375" style="196" customWidth="1"/>
    <col min="18" max="95" width="1.625" style="196" customWidth="1"/>
    <col min="96" max="133" width="1.625" style="208" customWidth="1"/>
    <col min="134" max="143" width="1.625" style="196" customWidth="1"/>
    <col min="144" max="16384" width="0" style="196" hidden="1"/>
  </cols>
  <sheetData>
    <row r="1" spans="2:143" ht="22.5" customHeight="1" thickBot="1" x14ac:dyDescent="0.2">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704" t="s">
        <v>203</v>
      </c>
      <c r="DI1" s="705"/>
      <c r="DJ1" s="705"/>
      <c r="DK1" s="705"/>
      <c r="DL1" s="705"/>
      <c r="DM1" s="705"/>
      <c r="DN1" s="706"/>
      <c r="DO1" s="196"/>
      <c r="DP1" s="704" t="s">
        <v>204</v>
      </c>
      <c r="DQ1" s="705"/>
      <c r="DR1" s="705"/>
      <c r="DS1" s="705"/>
      <c r="DT1" s="705"/>
      <c r="DU1" s="705"/>
      <c r="DV1" s="705"/>
      <c r="DW1" s="705"/>
      <c r="DX1" s="705"/>
      <c r="DY1" s="705"/>
      <c r="DZ1" s="705"/>
      <c r="EA1" s="705"/>
      <c r="EB1" s="705"/>
      <c r="EC1" s="706"/>
      <c r="ED1" s="195"/>
      <c r="EE1" s="195"/>
      <c r="EF1" s="195"/>
      <c r="EG1" s="195"/>
      <c r="EH1" s="195"/>
      <c r="EI1" s="195"/>
      <c r="EJ1" s="195"/>
      <c r="EK1" s="195"/>
      <c r="EL1" s="195"/>
      <c r="EM1" s="195"/>
    </row>
    <row r="2" spans="2:143" ht="22.5" customHeight="1" x14ac:dyDescent="0.15">
      <c r="B2" s="197" t="s">
        <v>205</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15">
      <c r="B3" s="666" t="s">
        <v>206</v>
      </c>
      <c r="C3" s="667"/>
      <c r="D3" s="667"/>
      <c r="E3" s="667"/>
      <c r="F3" s="667"/>
      <c r="G3" s="667"/>
      <c r="H3" s="667"/>
      <c r="I3" s="667"/>
      <c r="J3" s="667"/>
      <c r="K3" s="667"/>
      <c r="L3" s="667"/>
      <c r="M3" s="667"/>
      <c r="N3" s="667"/>
      <c r="O3" s="667"/>
      <c r="P3" s="667"/>
      <c r="Q3" s="667"/>
      <c r="R3" s="667"/>
      <c r="S3" s="667"/>
      <c r="T3" s="667"/>
      <c r="U3" s="667"/>
      <c r="V3" s="667"/>
      <c r="W3" s="667"/>
      <c r="X3" s="667"/>
      <c r="Y3" s="667"/>
      <c r="Z3" s="667"/>
      <c r="AA3" s="667"/>
      <c r="AB3" s="667"/>
      <c r="AC3" s="667"/>
      <c r="AD3" s="667"/>
      <c r="AE3" s="667"/>
      <c r="AF3" s="667"/>
      <c r="AG3" s="667"/>
      <c r="AH3" s="667"/>
      <c r="AI3" s="667"/>
      <c r="AJ3" s="667"/>
      <c r="AK3" s="667"/>
      <c r="AL3" s="667"/>
      <c r="AM3" s="667"/>
      <c r="AN3" s="667"/>
      <c r="AO3" s="667"/>
      <c r="AP3" s="666" t="s">
        <v>207</v>
      </c>
      <c r="AQ3" s="667"/>
      <c r="AR3" s="667"/>
      <c r="AS3" s="667"/>
      <c r="AT3" s="667"/>
      <c r="AU3" s="667"/>
      <c r="AV3" s="667"/>
      <c r="AW3" s="667"/>
      <c r="AX3" s="667"/>
      <c r="AY3" s="667"/>
      <c r="AZ3" s="667"/>
      <c r="BA3" s="667"/>
      <c r="BB3" s="667"/>
      <c r="BC3" s="667"/>
      <c r="BD3" s="667"/>
      <c r="BE3" s="667"/>
      <c r="BF3" s="667"/>
      <c r="BG3" s="667"/>
      <c r="BH3" s="667"/>
      <c r="BI3" s="667"/>
      <c r="BJ3" s="667"/>
      <c r="BK3" s="667"/>
      <c r="BL3" s="667"/>
      <c r="BM3" s="667"/>
      <c r="BN3" s="667"/>
      <c r="BO3" s="667"/>
      <c r="BP3" s="667"/>
      <c r="BQ3" s="667"/>
      <c r="BR3" s="667"/>
      <c r="BS3" s="667"/>
      <c r="BT3" s="667"/>
      <c r="BU3" s="667"/>
      <c r="BV3" s="667"/>
      <c r="BW3" s="667"/>
      <c r="BX3" s="667"/>
      <c r="BY3" s="667"/>
      <c r="BZ3" s="667"/>
      <c r="CA3" s="667"/>
      <c r="CB3" s="668"/>
      <c r="CD3" s="666" t="s">
        <v>208</v>
      </c>
      <c r="CE3" s="667"/>
      <c r="CF3" s="667"/>
      <c r="CG3" s="667"/>
      <c r="CH3" s="667"/>
      <c r="CI3" s="667"/>
      <c r="CJ3" s="667"/>
      <c r="CK3" s="667"/>
      <c r="CL3" s="667"/>
      <c r="CM3" s="667"/>
      <c r="CN3" s="667"/>
      <c r="CO3" s="667"/>
      <c r="CP3" s="667"/>
      <c r="CQ3" s="667"/>
      <c r="CR3" s="667"/>
      <c r="CS3" s="667"/>
      <c r="CT3" s="667"/>
      <c r="CU3" s="667"/>
      <c r="CV3" s="667"/>
      <c r="CW3" s="667"/>
      <c r="CX3" s="667"/>
      <c r="CY3" s="667"/>
      <c r="CZ3" s="667"/>
      <c r="DA3" s="667"/>
      <c r="DB3" s="667"/>
      <c r="DC3" s="667"/>
      <c r="DD3" s="667"/>
      <c r="DE3" s="667"/>
      <c r="DF3" s="667"/>
      <c r="DG3" s="667"/>
      <c r="DH3" s="667"/>
      <c r="DI3" s="667"/>
      <c r="DJ3" s="667"/>
      <c r="DK3" s="667"/>
      <c r="DL3" s="667"/>
      <c r="DM3" s="667"/>
      <c r="DN3" s="667"/>
      <c r="DO3" s="667"/>
      <c r="DP3" s="667"/>
      <c r="DQ3" s="667"/>
      <c r="DR3" s="667"/>
      <c r="DS3" s="667"/>
      <c r="DT3" s="667"/>
      <c r="DU3" s="667"/>
      <c r="DV3" s="667"/>
      <c r="DW3" s="667"/>
      <c r="DX3" s="667"/>
      <c r="DY3" s="667"/>
      <c r="DZ3" s="667"/>
      <c r="EA3" s="667"/>
      <c r="EB3" s="667"/>
      <c r="EC3" s="668"/>
    </row>
    <row r="4" spans="2:143" ht="11.25" customHeight="1" x14ac:dyDescent="0.15">
      <c r="B4" s="666" t="s">
        <v>1</v>
      </c>
      <c r="C4" s="667"/>
      <c r="D4" s="667"/>
      <c r="E4" s="667"/>
      <c r="F4" s="667"/>
      <c r="G4" s="667"/>
      <c r="H4" s="667"/>
      <c r="I4" s="667"/>
      <c r="J4" s="667"/>
      <c r="K4" s="667"/>
      <c r="L4" s="667"/>
      <c r="M4" s="667"/>
      <c r="N4" s="667"/>
      <c r="O4" s="667"/>
      <c r="P4" s="667"/>
      <c r="Q4" s="668"/>
      <c r="R4" s="666" t="s">
        <v>209</v>
      </c>
      <c r="S4" s="667"/>
      <c r="T4" s="667"/>
      <c r="U4" s="667"/>
      <c r="V4" s="667"/>
      <c r="W4" s="667"/>
      <c r="X4" s="667"/>
      <c r="Y4" s="668"/>
      <c r="Z4" s="666" t="s">
        <v>210</v>
      </c>
      <c r="AA4" s="667"/>
      <c r="AB4" s="667"/>
      <c r="AC4" s="668"/>
      <c r="AD4" s="666" t="s">
        <v>211</v>
      </c>
      <c r="AE4" s="667"/>
      <c r="AF4" s="667"/>
      <c r="AG4" s="667"/>
      <c r="AH4" s="667"/>
      <c r="AI4" s="667"/>
      <c r="AJ4" s="667"/>
      <c r="AK4" s="668"/>
      <c r="AL4" s="666" t="s">
        <v>210</v>
      </c>
      <c r="AM4" s="667"/>
      <c r="AN4" s="667"/>
      <c r="AO4" s="668"/>
      <c r="AP4" s="707" t="s">
        <v>212</v>
      </c>
      <c r="AQ4" s="707"/>
      <c r="AR4" s="707"/>
      <c r="AS4" s="707"/>
      <c r="AT4" s="707"/>
      <c r="AU4" s="707"/>
      <c r="AV4" s="707"/>
      <c r="AW4" s="707"/>
      <c r="AX4" s="707"/>
      <c r="AY4" s="707"/>
      <c r="AZ4" s="707"/>
      <c r="BA4" s="707"/>
      <c r="BB4" s="707"/>
      <c r="BC4" s="707"/>
      <c r="BD4" s="707"/>
      <c r="BE4" s="707"/>
      <c r="BF4" s="707"/>
      <c r="BG4" s="707" t="s">
        <v>213</v>
      </c>
      <c r="BH4" s="707"/>
      <c r="BI4" s="707"/>
      <c r="BJ4" s="707"/>
      <c r="BK4" s="707"/>
      <c r="BL4" s="707"/>
      <c r="BM4" s="707"/>
      <c r="BN4" s="707"/>
      <c r="BO4" s="707" t="s">
        <v>210</v>
      </c>
      <c r="BP4" s="707"/>
      <c r="BQ4" s="707"/>
      <c r="BR4" s="707"/>
      <c r="BS4" s="707" t="s">
        <v>214</v>
      </c>
      <c r="BT4" s="707"/>
      <c r="BU4" s="707"/>
      <c r="BV4" s="707"/>
      <c r="BW4" s="707"/>
      <c r="BX4" s="707"/>
      <c r="BY4" s="707"/>
      <c r="BZ4" s="707"/>
      <c r="CA4" s="707"/>
      <c r="CB4" s="707"/>
      <c r="CD4" s="666" t="s">
        <v>215</v>
      </c>
      <c r="CE4" s="667"/>
      <c r="CF4" s="667"/>
      <c r="CG4" s="667"/>
      <c r="CH4" s="667"/>
      <c r="CI4" s="667"/>
      <c r="CJ4" s="667"/>
      <c r="CK4" s="667"/>
      <c r="CL4" s="667"/>
      <c r="CM4" s="667"/>
      <c r="CN4" s="667"/>
      <c r="CO4" s="667"/>
      <c r="CP4" s="667"/>
      <c r="CQ4" s="667"/>
      <c r="CR4" s="667"/>
      <c r="CS4" s="667"/>
      <c r="CT4" s="667"/>
      <c r="CU4" s="667"/>
      <c r="CV4" s="667"/>
      <c r="CW4" s="667"/>
      <c r="CX4" s="667"/>
      <c r="CY4" s="667"/>
      <c r="CZ4" s="667"/>
      <c r="DA4" s="667"/>
      <c r="DB4" s="667"/>
      <c r="DC4" s="667"/>
      <c r="DD4" s="667"/>
      <c r="DE4" s="667"/>
      <c r="DF4" s="667"/>
      <c r="DG4" s="667"/>
      <c r="DH4" s="667"/>
      <c r="DI4" s="667"/>
      <c r="DJ4" s="667"/>
      <c r="DK4" s="667"/>
      <c r="DL4" s="667"/>
      <c r="DM4" s="667"/>
      <c r="DN4" s="667"/>
      <c r="DO4" s="667"/>
      <c r="DP4" s="667"/>
      <c r="DQ4" s="667"/>
      <c r="DR4" s="667"/>
      <c r="DS4" s="667"/>
      <c r="DT4" s="667"/>
      <c r="DU4" s="667"/>
      <c r="DV4" s="667"/>
      <c r="DW4" s="667"/>
      <c r="DX4" s="667"/>
      <c r="DY4" s="667"/>
      <c r="DZ4" s="667"/>
      <c r="EA4" s="667"/>
      <c r="EB4" s="667"/>
      <c r="EC4" s="668"/>
    </row>
    <row r="5" spans="2:143" ht="11.25" customHeight="1" x14ac:dyDescent="0.15">
      <c r="B5" s="663" t="s">
        <v>216</v>
      </c>
      <c r="C5" s="664"/>
      <c r="D5" s="664"/>
      <c r="E5" s="664"/>
      <c r="F5" s="664"/>
      <c r="G5" s="664"/>
      <c r="H5" s="664"/>
      <c r="I5" s="664"/>
      <c r="J5" s="664"/>
      <c r="K5" s="664"/>
      <c r="L5" s="664"/>
      <c r="M5" s="664"/>
      <c r="N5" s="664"/>
      <c r="O5" s="664"/>
      <c r="P5" s="664"/>
      <c r="Q5" s="665"/>
      <c r="R5" s="660">
        <v>497782</v>
      </c>
      <c r="S5" s="661"/>
      <c r="T5" s="661"/>
      <c r="U5" s="661"/>
      <c r="V5" s="661"/>
      <c r="W5" s="661"/>
      <c r="X5" s="661"/>
      <c r="Y5" s="689"/>
      <c r="Z5" s="702">
        <v>6.6</v>
      </c>
      <c r="AA5" s="702"/>
      <c r="AB5" s="702"/>
      <c r="AC5" s="702"/>
      <c r="AD5" s="703">
        <v>497782</v>
      </c>
      <c r="AE5" s="703"/>
      <c r="AF5" s="703"/>
      <c r="AG5" s="703"/>
      <c r="AH5" s="703"/>
      <c r="AI5" s="703"/>
      <c r="AJ5" s="703"/>
      <c r="AK5" s="703"/>
      <c r="AL5" s="690">
        <v>12.4</v>
      </c>
      <c r="AM5" s="672"/>
      <c r="AN5" s="672"/>
      <c r="AO5" s="691"/>
      <c r="AP5" s="663" t="s">
        <v>217</v>
      </c>
      <c r="AQ5" s="664"/>
      <c r="AR5" s="664"/>
      <c r="AS5" s="664"/>
      <c r="AT5" s="664"/>
      <c r="AU5" s="664"/>
      <c r="AV5" s="664"/>
      <c r="AW5" s="664"/>
      <c r="AX5" s="664"/>
      <c r="AY5" s="664"/>
      <c r="AZ5" s="664"/>
      <c r="BA5" s="664"/>
      <c r="BB5" s="664"/>
      <c r="BC5" s="664"/>
      <c r="BD5" s="664"/>
      <c r="BE5" s="664"/>
      <c r="BF5" s="665"/>
      <c r="BG5" s="608">
        <v>496602</v>
      </c>
      <c r="BH5" s="609"/>
      <c r="BI5" s="609"/>
      <c r="BJ5" s="609"/>
      <c r="BK5" s="609"/>
      <c r="BL5" s="609"/>
      <c r="BM5" s="609"/>
      <c r="BN5" s="610"/>
      <c r="BO5" s="646">
        <v>99.8</v>
      </c>
      <c r="BP5" s="646"/>
      <c r="BQ5" s="646"/>
      <c r="BR5" s="646"/>
      <c r="BS5" s="647" t="s">
        <v>122</v>
      </c>
      <c r="BT5" s="647"/>
      <c r="BU5" s="647"/>
      <c r="BV5" s="647"/>
      <c r="BW5" s="647"/>
      <c r="BX5" s="647"/>
      <c r="BY5" s="647"/>
      <c r="BZ5" s="647"/>
      <c r="CA5" s="647"/>
      <c r="CB5" s="682"/>
      <c r="CD5" s="666" t="s">
        <v>212</v>
      </c>
      <c r="CE5" s="667"/>
      <c r="CF5" s="667"/>
      <c r="CG5" s="667"/>
      <c r="CH5" s="667"/>
      <c r="CI5" s="667"/>
      <c r="CJ5" s="667"/>
      <c r="CK5" s="667"/>
      <c r="CL5" s="667"/>
      <c r="CM5" s="667"/>
      <c r="CN5" s="667"/>
      <c r="CO5" s="667"/>
      <c r="CP5" s="667"/>
      <c r="CQ5" s="668"/>
      <c r="CR5" s="666" t="s">
        <v>218</v>
      </c>
      <c r="CS5" s="667"/>
      <c r="CT5" s="667"/>
      <c r="CU5" s="667"/>
      <c r="CV5" s="667"/>
      <c r="CW5" s="667"/>
      <c r="CX5" s="667"/>
      <c r="CY5" s="668"/>
      <c r="CZ5" s="666" t="s">
        <v>210</v>
      </c>
      <c r="DA5" s="667"/>
      <c r="DB5" s="667"/>
      <c r="DC5" s="668"/>
      <c r="DD5" s="666" t="s">
        <v>219</v>
      </c>
      <c r="DE5" s="667"/>
      <c r="DF5" s="667"/>
      <c r="DG5" s="667"/>
      <c r="DH5" s="667"/>
      <c r="DI5" s="667"/>
      <c r="DJ5" s="667"/>
      <c r="DK5" s="667"/>
      <c r="DL5" s="667"/>
      <c r="DM5" s="667"/>
      <c r="DN5" s="667"/>
      <c r="DO5" s="667"/>
      <c r="DP5" s="668"/>
      <c r="DQ5" s="666" t="s">
        <v>220</v>
      </c>
      <c r="DR5" s="667"/>
      <c r="DS5" s="667"/>
      <c r="DT5" s="667"/>
      <c r="DU5" s="667"/>
      <c r="DV5" s="667"/>
      <c r="DW5" s="667"/>
      <c r="DX5" s="667"/>
      <c r="DY5" s="667"/>
      <c r="DZ5" s="667"/>
      <c r="EA5" s="667"/>
      <c r="EB5" s="667"/>
      <c r="EC5" s="668"/>
    </row>
    <row r="6" spans="2:143" ht="11.25" customHeight="1" x14ac:dyDescent="0.15">
      <c r="B6" s="605" t="s">
        <v>221</v>
      </c>
      <c r="C6" s="606"/>
      <c r="D6" s="606"/>
      <c r="E6" s="606"/>
      <c r="F6" s="606"/>
      <c r="G6" s="606"/>
      <c r="H6" s="606"/>
      <c r="I6" s="606"/>
      <c r="J6" s="606"/>
      <c r="K6" s="606"/>
      <c r="L6" s="606"/>
      <c r="M6" s="606"/>
      <c r="N6" s="606"/>
      <c r="O6" s="606"/>
      <c r="P6" s="606"/>
      <c r="Q6" s="607"/>
      <c r="R6" s="608">
        <v>87565</v>
      </c>
      <c r="S6" s="609"/>
      <c r="T6" s="609"/>
      <c r="U6" s="609"/>
      <c r="V6" s="609"/>
      <c r="W6" s="609"/>
      <c r="X6" s="609"/>
      <c r="Y6" s="610"/>
      <c r="Z6" s="646">
        <v>1.2</v>
      </c>
      <c r="AA6" s="646"/>
      <c r="AB6" s="646"/>
      <c r="AC6" s="646"/>
      <c r="AD6" s="647">
        <v>87565</v>
      </c>
      <c r="AE6" s="647"/>
      <c r="AF6" s="647"/>
      <c r="AG6" s="647"/>
      <c r="AH6" s="647"/>
      <c r="AI6" s="647"/>
      <c r="AJ6" s="647"/>
      <c r="AK6" s="647"/>
      <c r="AL6" s="611">
        <v>2.2000000000000002</v>
      </c>
      <c r="AM6" s="612"/>
      <c r="AN6" s="612"/>
      <c r="AO6" s="648"/>
      <c r="AP6" s="605" t="s">
        <v>222</v>
      </c>
      <c r="AQ6" s="606"/>
      <c r="AR6" s="606"/>
      <c r="AS6" s="606"/>
      <c r="AT6" s="606"/>
      <c r="AU6" s="606"/>
      <c r="AV6" s="606"/>
      <c r="AW6" s="606"/>
      <c r="AX6" s="606"/>
      <c r="AY6" s="606"/>
      <c r="AZ6" s="606"/>
      <c r="BA6" s="606"/>
      <c r="BB6" s="606"/>
      <c r="BC6" s="606"/>
      <c r="BD6" s="606"/>
      <c r="BE6" s="606"/>
      <c r="BF6" s="607"/>
      <c r="BG6" s="608">
        <v>496602</v>
      </c>
      <c r="BH6" s="609"/>
      <c r="BI6" s="609"/>
      <c r="BJ6" s="609"/>
      <c r="BK6" s="609"/>
      <c r="BL6" s="609"/>
      <c r="BM6" s="609"/>
      <c r="BN6" s="610"/>
      <c r="BO6" s="646">
        <v>99.8</v>
      </c>
      <c r="BP6" s="646"/>
      <c r="BQ6" s="646"/>
      <c r="BR6" s="646"/>
      <c r="BS6" s="647" t="s">
        <v>122</v>
      </c>
      <c r="BT6" s="647"/>
      <c r="BU6" s="647"/>
      <c r="BV6" s="647"/>
      <c r="BW6" s="647"/>
      <c r="BX6" s="647"/>
      <c r="BY6" s="647"/>
      <c r="BZ6" s="647"/>
      <c r="CA6" s="647"/>
      <c r="CB6" s="682"/>
      <c r="CD6" s="663" t="s">
        <v>223</v>
      </c>
      <c r="CE6" s="664"/>
      <c r="CF6" s="664"/>
      <c r="CG6" s="664"/>
      <c r="CH6" s="664"/>
      <c r="CI6" s="664"/>
      <c r="CJ6" s="664"/>
      <c r="CK6" s="664"/>
      <c r="CL6" s="664"/>
      <c r="CM6" s="664"/>
      <c r="CN6" s="664"/>
      <c r="CO6" s="664"/>
      <c r="CP6" s="664"/>
      <c r="CQ6" s="665"/>
      <c r="CR6" s="608">
        <v>69291</v>
      </c>
      <c r="CS6" s="609"/>
      <c r="CT6" s="609"/>
      <c r="CU6" s="609"/>
      <c r="CV6" s="609"/>
      <c r="CW6" s="609"/>
      <c r="CX6" s="609"/>
      <c r="CY6" s="610"/>
      <c r="CZ6" s="690">
        <v>1</v>
      </c>
      <c r="DA6" s="672"/>
      <c r="DB6" s="672"/>
      <c r="DC6" s="692"/>
      <c r="DD6" s="614" t="s">
        <v>122</v>
      </c>
      <c r="DE6" s="609"/>
      <c r="DF6" s="609"/>
      <c r="DG6" s="609"/>
      <c r="DH6" s="609"/>
      <c r="DI6" s="609"/>
      <c r="DJ6" s="609"/>
      <c r="DK6" s="609"/>
      <c r="DL6" s="609"/>
      <c r="DM6" s="609"/>
      <c r="DN6" s="609"/>
      <c r="DO6" s="609"/>
      <c r="DP6" s="610"/>
      <c r="DQ6" s="614">
        <v>69291</v>
      </c>
      <c r="DR6" s="609"/>
      <c r="DS6" s="609"/>
      <c r="DT6" s="609"/>
      <c r="DU6" s="609"/>
      <c r="DV6" s="609"/>
      <c r="DW6" s="609"/>
      <c r="DX6" s="609"/>
      <c r="DY6" s="609"/>
      <c r="DZ6" s="609"/>
      <c r="EA6" s="609"/>
      <c r="EB6" s="609"/>
      <c r="EC6" s="645"/>
    </row>
    <row r="7" spans="2:143" ht="11.25" customHeight="1" x14ac:dyDescent="0.15">
      <c r="B7" s="605" t="s">
        <v>224</v>
      </c>
      <c r="C7" s="606"/>
      <c r="D7" s="606"/>
      <c r="E7" s="606"/>
      <c r="F7" s="606"/>
      <c r="G7" s="606"/>
      <c r="H7" s="606"/>
      <c r="I7" s="606"/>
      <c r="J7" s="606"/>
      <c r="K7" s="606"/>
      <c r="L7" s="606"/>
      <c r="M7" s="606"/>
      <c r="N7" s="606"/>
      <c r="O7" s="606"/>
      <c r="P7" s="606"/>
      <c r="Q7" s="607"/>
      <c r="R7" s="608">
        <v>521</v>
      </c>
      <c r="S7" s="609"/>
      <c r="T7" s="609"/>
      <c r="U7" s="609"/>
      <c r="V7" s="609"/>
      <c r="W7" s="609"/>
      <c r="X7" s="609"/>
      <c r="Y7" s="610"/>
      <c r="Z7" s="646">
        <v>0</v>
      </c>
      <c r="AA7" s="646"/>
      <c r="AB7" s="646"/>
      <c r="AC7" s="646"/>
      <c r="AD7" s="647">
        <v>521</v>
      </c>
      <c r="AE7" s="647"/>
      <c r="AF7" s="647"/>
      <c r="AG7" s="647"/>
      <c r="AH7" s="647"/>
      <c r="AI7" s="647"/>
      <c r="AJ7" s="647"/>
      <c r="AK7" s="647"/>
      <c r="AL7" s="611">
        <v>0</v>
      </c>
      <c r="AM7" s="612"/>
      <c r="AN7" s="612"/>
      <c r="AO7" s="648"/>
      <c r="AP7" s="605" t="s">
        <v>225</v>
      </c>
      <c r="AQ7" s="606"/>
      <c r="AR7" s="606"/>
      <c r="AS7" s="606"/>
      <c r="AT7" s="606"/>
      <c r="AU7" s="606"/>
      <c r="AV7" s="606"/>
      <c r="AW7" s="606"/>
      <c r="AX7" s="606"/>
      <c r="AY7" s="606"/>
      <c r="AZ7" s="606"/>
      <c r="BA7" s="606"/>
      <c r="BB7" s="606"/>
      <c r="BC7" s="606"/>
      <c r="BD7" s="606"/>
      <c r="BE7" s="606"/>
      <c r="BF7" s="607"/>
      <c r="BG7" s="608">
        <v>205093</v>
      </c>
      <c r="BH7" s="609"/>
      <c r="BI7" s="609"/>
      <c r="BJ7" s="609"/>
      <c r="BK7" s="609"/>
      <c r="BL7" s="609"/>
      <c r="BM7" s="609"/>
      <c r="BN7" s="610"/>
      <c r="BO7" s="646">
        <v>41.2</v>
      </c>
      <c r="BP7" s="646"/>
      <c r="BQ7" s="646"/>
      <c r="BR7" s="646"/>
      <c r="BS7" s="647" t="s">
        <v>122</v>
      </c>
      <c r="BT7" s="647"/>
      <c r="BU7" s="647"/>
      <c r="BV7" s="647"/>
      <c r="BW7" s="647"/>
      <c r="BX7" s="647"/>
      <c r="BY7" s="647"/>
      <c r="BZ7" s="647"/>
      <c r="CA7" s="647"/>
      <c r="CB7" s="682"/>
      <c r="CD7" s="605" t="s">
        <v>226</v>
      </c>
      <c r="CE7" s="606"/>
      <c r="CF7" s="606"/>
      <c r="CG7" s="606"/>
      <c r="CH7" s="606"/>
      <c r="CI7" s="606"/>
      <c r="CJ7" s="606"/>
      <c r="CK7" s="606"/>
      <c r="CL7" s="606"/>
      <c r="CM7" s="606"/>
      <c r="CN7" s="606"/>
      <c r="CO7" s="606"/>
      <c r="CP7" s="606"/>
      <c r="CQ7" s="607"/>
      <c r="CR7" s="608">
        <v>1059707</v>
      </c>
      <c r="CS7" s="609"/>
      <c r="CT7" s="609"/>
      <c r="CU7" s="609"/>
      <c r="CV7" s="609"/>
      <c r="CW7" s="609"/>
      <c r="CX7" s="609"/>
      <c r="CY7" s="610"/>
      <c r="CZ7" s="646">
        <v>14.6</v>
      </c>
      <c r="DA7" s="646"/>
      <c r="DB7" s="646"/>
      <c r="DC7" s="646"/>
      <c r="DD7" s="614">
        <v>63276</v>
      </c>
      <c r="DE7" s="609"/>
      <c r="DF7" s="609"/>
      <c r="DG7" s="609"/>
      <c r="DH7" s="609"/>
      <c r="DI7" s="609"/>
      <c r="DJ7" s="609"/>
      <c r="DK7" s="609"/>
      <c r="DL7" s="609"/>
      <c r="DM7" s="609"/>
      <c r="DN7" s="609"/>
      <c r="DO7" s="609"/>
      <c r="DP7" s="610"/>
      <c r="DQ7" s="614">
        <v>765569</v>
      </c>
      <c r="DR7" s="609"/>
      <c r="DS7" s="609"/>
      <c r="DT7" s="609"/>
      <c r="DU7" s="609"/>
      <c r="DV7" s="609"/>
      <c r="DW7" s="609"/>
      <c r="DX7" s="609"/>
      <c r="DY7" s="609"/>
      <c r="DZ7" s="609"/>
      <c r="EA7" s="609"/>
      <c r="EB7" s="609"/>
      <c r="EC7" s="645"/>
    </row>
    <row r="8" spans="2:143" ht="11.25" customHeight="1" x14ac:dyDescent="0.15">
      <c r="B8" s="605" t="s">
        <v>227</v>
      </c>
      <c r="C8" s="606"/>
      <c r="D8" s="606"/>
      <c r="E8" s="606"/>
      <c r="F8" s="606"/>
      <c r="G8" s="606"/>
      <c r="H8" s="606"/>
      <c r="I8" s="606"/>
      <c r="J8" s="606"/>
      <c r="K8" s="606"/>
      <c r="L8" s="606"/>
      <c r="M8" s="606"/>
      <c r="N8" s="606"/>
      <c r="O8" s="606"/>
      <c r="P8" s="606"/>
      <c r="Q8" s="607"/>
      <c r="R8" s="608">
        <v>4112</v>
      </c>
      <c r="S8" s="609"/>
      <c r="T8" s="609"/>
      <c r="U8" s="609"/>
      <c r="V8" s="609"/>
      <c r="W8" s="609"/>
      <c r="X8" s="609"/>
      <c r="Y8" s="610"/>
      <c r="Z8" s="646">
        <v>0.1</v>
      </c>
      <c r="AA8" s="646"/>
      <c r="AB8" s="646"/>
      <c r="AC8" s="646"/>
      <c r="AD8" s="647">
        <v>4112</v>
      </c>
      <c r="AE8" s="647"/>
      <c r="AF8" s="647"/>
      <c r="AG8" s="647"/>
      <c r="AH8" s="647"/>
      <c r="AI8" s="647"/>
      <c r="AJ8" s="647"/>
      <c r="AK8" s="647"/>
      <c r="AL8" s="611">
        <v>0.1</v>
      </c>
      <c r="AM8" s="612"/>
      <c r="AN8" s="612"/>
      <c r="AO8" s="648"/>
      <c r="AP8" s="605" t="s">
        <v>228</v>
      </c>
      <c r="AQ8" s="606"/>
      <c r="AR8" s="606"/>
      <c r="AS8" s="606"/>
      <c r="AT8" s="606"/>
      <c r="AU8" s="606"/>
      <c r="AV8" s="606"/>
      <c r="AW8" s="606"/>
      <c r="AX8" s="606"/>
      <c r="AY8" s="606"/>
      <c r="AZ8" s="606"/>
      <c r="BA8" s="606"/>
      <c r="BB8" s="606"/>
      <c r="BC8" s="606"/>
      <c r="BD8" s="606"/>
      <c r="BE8" s="606"/>
      <c r="BF8" s="607"/>
      <c r="BG8" s="608">
        <v>7788</v>
      </c>
      <c r="BH8" s="609"/>
      <c r="BI8" s="609"/>
      <c r="BJ8" s="609"/>
      <c r="BK8" s="609"/>
      <c r="BL8" s="609"/>
      <c r="BM8" s="609"/>
      <c r="BN8" s="610"/>
      <c r="BO8" s="646">
        <v>1.6</v>
      </c>
      <c r="BP8" s="646"/>
      <c r="BQ8" s="646"/>
      <c r="BR8" s="646"/>
      <c r="BS8" s="647" t="s">
        <v>122</v>
      </c>
      <c r="BT8" s="647"/>
      <c r="BU8" s="647"/>
      <c r="BV8" s="647"/>
      <c r="BW8" s="647"/>
      <c r="BX8" s="647"/>
      <c r="BY8" s="647"/>
      <c r="BZ8" s="647"/>
      <c r="CA8" s="647"/>
      <c r="CB8" s="682"/>
      <c r="CD8" s="605" t="s">
        <v>229</v>
      </c>
      <c r="CE8" s="606"/>
      <c r="CF8" s="606"/>
      <c r="CG8" s="606"/>
      <c r="CH8" s="606"/>
      <c r="CI8" s="606"/>
      <c r="CJ8" s="606"/>
      <c r="CK8" s="606"/>
      <c r="CL8" s="606"/>
      <c r="CM8" s="606"/>
      <c r="CN8" s="606"/>
      <c r="CO8" s="606"/>
      <c r="CP8" s="606"/>
      <c r="CQ8" s="607"/>
      <c r="CR8" s="608">
        <v>1585555</v>
      </c>
      <c r="CS8" s="609"/>
      <c r="CT8" s="609"/>
      <c r="CU8" s="609"/>
      <c r="CV8" s="609"/>
      <c r="CW8" s="609"/>
      <c r="CX8" s="609"/>
      <c r="CY8" s="610"/>
      <c r="CZ8" s="646">
        <v>21.8</v>
      </c>
      <c r="DA8" s="646"/>
      <c r="DB8" s="646"/>
      <c r="DC8" s="646"/>
      <c r="DD8" s="614">
        <v>12472</v>
      </c>
      <c r="DE8" s="609"/>
      <c r="DF8" s="609"/>
      <c r="DG8" s="609"/>
      <c r="DH8" s="609"/>
      <c r="DI8" s="609"/>
      <c r="DJ8" s="609"/>
      <c r="DK8" s="609"/>
      <c r="DL8" s="609"/>
      <c r="DM8" s="609"/>
      <c r="DN8" s="609"/>
      <c r="DO8" s="609"/>
      <c r="DP8" s="610"/>
      <c r="DQ8" s="614">
        <v>1114719</v>
      </c>
      <c r="DR8" s="609"/>
      <c r="DS8" s="609"/>
      <c r="DT8" s="609"/>
      <c r="DU8" s="609"/>
      <c r="DV8" s="609"/>
      <c r="DW8" s="609"/>
      <c r="DX8" s="609"/>
      <c r="DY8" s="609"/>
      <c r="DZ8" s="609"/>
      <c r="EA8" s="609"/>
      <c r="EB8" s="609"/>
      <c r="EC8" s="645"/>
    </row>
    <row r="9" spans="2:143" ht="11.25" customHeight="1" x14ac:dyDescent="0.15">
      <c r="B9" s="605" t="s">
        <v>230</v>
      </c>
      <c r="C9" s="606"/>
      <c r="D9" s="606"/>
      <c r="E9" s="606"/>
      <c r="F9" s="606"/>
      <c r="G9" s="606"/>
      <c r="H9" s="606"/>
      <c r="I9" s="606"/>
      <c r="J9" s="606"/>
      <c r="K9" s="606"/>
      <c r="L9" s="606"/>
      <c r="M9" s="606"/>
      <c r="N9" s="606"/>
      <c r="O9" s="606"/>
      <c r="P9" s="606"/>
      <c r="Q9" s="607"/>
      <c r="R9" s="608">
        <v>4991</v>
      </c>
      <c r="S9" s="609"/>
      <c r="T9" s="609"/>
      <c r="U9" s="609"/>
      <c r="V9" s="609"/>
      <c r="W9" s="609"/>
      <c r="X9" s="609"/>
      <c r="Y9" s="610"/>
      <c r="Z9" s="646">
        <v>0.1</v>
      </c>
      <c r="AA9" s="646"/>
      <c r="AB9" s="646"/>
      <c r="AC9" s="646"/>
      <c r="AD9" s="647">
        <v>4991</v>
      </c>
      <c r="AE9" s="647"/>
      <c r="AF9" s="647"/>
      <c r="AG9" s="647"/>
      <c r="AH9" s="647"/>
      <c r="AI9" s="647"/>
      <c r="AJ9" s="647"/>
      <c r="AK9" s="647"/>
      <c r="AL9" s="611">
        <v>0.1</v>
      </c>
      <c r="AM9" s="612"/>
      <c r="AN9" s="612"/>
      <c r="AO9" s="648"/>
      <c r="AP9" s="605" t="s">
        <v>231</v>
      </c>
      <c r="AQ9" s="606"/>
      <c r="AR9" s="606"/>
      <c r="AS9" s="606"/>
      <c r="AT9" s="606"/>
      <c r="AU9" s="606"/>
      <c r="AV9" s="606"/>
      <c r="AW9" s="606"/>
      <c r="AX9" s="606"/>
      <c r="AY9" s="606"/>
      <c r="AZ9" s="606"/>
      <c r="BA9" s="606"/>
      <c r="BB9" s="606"/>
      <c r="BC9" s="606"/>
      <c r="BD9" s="606"/>
      <c r="BE9" s="606"/>
      <c r="BF9" s="607"/>
      <c r="BG9" s="608">
        <v>173110</v>
      </c>
      <c r="BH9" s="609"/>
      <c r="BI9" s="609"/>
      <c r="BJ9" s="609"/>
      <c r="BK9" s="609"/>
      <c r="BL9" s="609"/>
      <c r="BM9" s="609"/>
      <c r="BN9" s="610"/>
      <c r="BO9" s="646">
        <v>34.799999999999997</v>
      </c>
      <c r="BP9" s="646"/>
      <c r="BQ9" s="646"/>
      <c r="BR9" s="646"/>
      <c r="BS9" s="647" t="s">
        <v>122</v>
      </c>
      <c r="BT9" s="647"/>
      <c r="BU9" s="647"/>
      <c r="BV9" s="647"/>
      <c r="BW9" s="647"/>
      <c r="BX9" s="647"/>
      <c r="BY9" s="647"/>
      <c r="BZ9" s="647"/>
      <c r="CA9" s="647"/>
      <c r="CB9" s="682"/>
      <c r="CD9" s="605" t="s">
        <v>232</v>
      </c>
      <c r="CE9" s="606"/>
      <c r="CF9" s="606"/>
      <c r="CG9" s="606"/>
      <c r="CH9" s="606"/>
      <c r="CI9" s="606"/>
      <c r="CJ9" s="606"/>
      <c r="CK9" s="606"/>
      <c r="CL9" s="606"/>
      <c r="CM9" s="606"/>
      <c r="CN9" s="606"/>
      <c r="CO9" s="606"/>
      <c r="CP9" s="606"/>
      <c r="CQ9" s="607"/>
      <c r="CR9" s="608">
        <v>402704</v>
      </c>
      <c r="CS9" s="609"/>
      <c r="CT9" s="609"/>
      <c r="CU9" s="609"/>
      <c r="CV9" s="609"/>
      <c r="CW9" s="609"/>
      <c r="CX9" s="609"/>
      <c r="CY9" s="610"/>
      <c r="CZ9" s="646">
        <v>5.5</v>
      </c>
      <c r="DA9" s="646"/>
      <c r="DB9" s="646"/>
      <c r="DC9" s="646"/>
      <c r="DD9" s="614">
        <v>43690</v>
      </c>
      <c r="DE9" s="609"/>
      <c r="DF9" s="609"/>
      <c r="DG9" s="609"/>
      <c r="DH9" s="609"/>
      <c r="DI9" s="609"/>
      <c r="DJ9" s="609"/>
      <c r="DK9" s="609"/>
      <c r="DL9" s="609"/>
      <c r="DM9" s="609"/>
      <c r="DN9" s="609"/>
      <c r="DO9" s="609"/>
      <c r="DP9" s="610"/>
      <c r="DQ9" s="614">
        <v>300979</v>
      </c>
      <c r="DR9" s="609"/>
      <c r="DS9" s="609"/>
      <c r="DT9" s="609"/>
      <c r="DU9" s="609"/>
      <c r="DV9" s="609"/>
      <c r="DW9" s="609"/>
      <c r="DX9" s="609"/>
      <c r="DY9" s="609"/>
      <c r="DZ9" s="609"/>
      <c r="EA9" s="609"/>
      <c r="EB9" s="609"/>
      <c r="EC9" s="645"/>
    </row>
    <row r="10" spans="2:143" ht="11.25" customHeight="1" x14ac:dyDescent="0.15">
      <c r="B10" s="605" t="s">
        <v>233</v>
      </c>
      <c r="C10" s="606"/>
      <c r="D10" s="606"/>
      <c r="E10" s="606"/>
      <c r="F10" s="606"/>
      <c r="G10" s="606"/>
      <c r="H10" s="606"/>
      <c r="I10" s="606"/>
      <c r="J10" s="606"/>
      <c r="K10" s="606"/>
      <c r="L10" s="606"/>
      <c r="M10" s="606"/>
      <c r="N10" s="606"/>
      <c r="O10" s="606"/>
      <c r="P10" s="606"/>
      <c r="Q10" s="607"/>
      <c r="R10" s="608" t="s">
        <v>122</v>
      </c>
      <c r="S10" s="609"/>
      <c r="T10" s="609"/>
      <c r="U10" s="609"/>
      <c r="V10" s="609"/>
      <c r="W10" s="609"/>
      <c r="X10" s="609"/>
      <c r="Y10" s="610"/>
      <c r="Z10" s="646" t="s">
        <v>122</v>
      </c>
      <c r="AA10" s="646"/>
      <c r="AB10" s="646"/>
      <c r="AC10" s="646"/>
      <c r="AD10" s="647" t="s">
        <v>122</v>
      </c>
      <c r="AE10" s="647"/>
      <c r="AF10" s="647"/>
      <c r="AG10" s="647"/>
      <c r="AH10" s="647"/>
      <c r="AI10" s="647"/>
      <c r="AJ10" s="647"/>
      <c r="AK10" s="647"/>
      <c r="AL10" s="611" t="s">
        <v>122</v>
      </c>
      <c r="AM10" s="612"/>
      <c r="AN10" s="612"/>
      <c r="AO10" s="648"/>
      <c r="AP10" s="605" t="s">
        <v>234</v>
      </c>
      <c r="AQ10" s="606"/>
      <c r="AR10" s="606"/>
      <c r="AS10" s="606"/>
      <c r="AT10" s="606"/>
      <c r="AU10" s="606"/>
      <c r="AV10" s="606"/>
      <c r="AW10" s="606"/>
      <c r="AX10" s="606"/>
      <c r="AY10" s="606"/>
      <c r="AZ10" s="606"/>
      <c r="BA10" s="606"/>
      <c r="BB10" s="606"/>
      <c r="BC10" s="606"/>
      <c r="BD10" s="606"/>
      <c r="BE10" s="606"/>
      <c r="BF10" s="607"/>
      <c r="BG10" s="608">
        <v>11282</v>
      </c>
      <c r="BH10" s="609"/>
      <c r="BI10" s="609"/>
      <c r="BJ10" s="609"/>
      <c r="BK10" s="609"/>
      <c r="BL10" s="609"/>
      <c r="BM10" s="609"/>
      <c r="BN10" s="610"/>
      <c r="BO10" s="646">
        <v>2.2999999999999998</v>
      </c>
      <c r="BP10" s="646"/>
      <c r="BQ10" s="646"/>
      <c r="BR10" s="646"/>
      <c r="BS10" s="647" t="s">
        <v>122</v>
      </c>
      <c r="BT10" s="647"/>
      <c r="BU10" s="647"/>
      <c r="BV10" s="647"/>
      <c r="BW10" s="647"/>
      <c r="BX10" s="647"/>
      <c r="BY10" s="647"/>
      <c r="BZ10" s="647"/>
      <c r="CA10" s="647"/>
      <c r="CB10" s="682"/>
      <c r="CD10" s="605" t="s">
        <v>235</v>
      </c>
      <c r="CE10" s="606"/>
      <c r="CF10" s="606"/>
      <c r="CG10" s="606"/>
      <c r="CH10" s="606"/>
      <c r="CI10" s="606"/>
      <c r="CJ10" s="606"/>
      <c r="CK10" s="606"/>
      <c r="CL10" s="606"/>
      <c r="CM10" s="606"/>
      <c r="CN10" s="606"/>
      <c r="CO10" s="606"/>
      <c r="CP10" s="606"/>
      <c r="CQ10" s="607"/>
      <c r="CR10" s="608" t="s">
        <v>122</v>
      </c>
      <c r="CS10" s="609"/>
      <c r="CT10" s="609"/>
      <c r="CU10" s="609"/>
      <c r="CV10" s="609"/>
      <c r="CW10" s="609"/>
      <c r="CX10" s="609"/>
      <c r="CY10" s="610"/>
      <c r="CZ10" s="646" t="s">
        <v>122</v>
      </c>
      <c r="DA10" s="646"/>
      <c r="DB10" s="646"/>
      <c r="DC10" s="646"/>
      <c r="DD10" s="614" t="s">
        <v>122</v>
      </c>
      <c r="DE10" s="609"/>
      <c r="DF10" s="609"/>
      <c r="DG10" s="609"/>
      <c r="DH10" s="609"/>
      <c r="DI10" s="609"/>
      <c r="DJ10" s="609"/>
      <c r="DK10" s="609"/>
      <c r="DL10" s="609"/>
      <c r="DM10" s="609"/>
      <c r="DN10" s="609"/>
      <c r="DO10" s="609"/>
      <c r="DP10" s="610"/>
      <c r="DQ10" s="614" t="s">
        <v>122</v>
      </c>
      <c r="DR10" s="609"/>
      <c r="DS10" s="609"/>
      <c r="DT10" s="609"/>
      <c r="DU10" s="609"/>
      <c r="DV10" s="609"/>
      <c r="DW10" s="609"/>
      <c r="DX10" s="609"/>
      <c r="DY10" s="609"/>
      <c r="DZ10" s="609"/>
      <c r="EA10" s="609"/>
      <c r="EB10" s="609"/>
      <c r="EC10" s="645"/>
    </row>
    <row r="11" spans="2:143" ht="11.25" customHeight="1" x14ac:dyDescent="0.15">
      <c r="B11" s="605" t="s">
        <v>236</v>
      </c>
      <c r="C11" s="606"/>
      <c r="D11" s="606"/>
      <c r="E11" s="606"/>
      <c r="F11" s="606"/>
      <c r="G11" s="606"/>
      <c r="H11" s="606"/>
      <c r="I11" s="606"/>
      <c r="J11" s="606"/>
      <c r="K11" s="606"/>
      <c r="L11" s="606"/>
      <c r="M11" s="606"/>
      <c r="N11" s="606"/>
      <c r="O11" s="606"/>
      <c r="P11" s="606"/>
      <c r="Q11" s="607"/>
      <c r="R11" s="608">
        <v>153021</v>
      </c>
      <c r="S11" s="609"/>
      <c r="T11" s="609"/>
      <c r="U11" s="609"/>
      <c r="V11" s="609"/>
      <c r="W11" s="609"/>
      <c r="X11" s="609"/>
      <c r="Y11" s="610"/>
      <c r="Z11" s="611">
        <v>2</v>
      </c>
      <c r="AA11" s="612"/>
      <c r="AB11" s="612"/>
      <c r="AC11" s="613"/>
      <c r="AD11" s="614">
        <v>153021</v>
      </c>
      <c r="AE11" s="609"/>
      <c r="AF11" s="609"/>
      <c r="AG11" s="609"/>
      <c r="AH11" s="609"/>
      <c r="AI11" s="609"/>
      <c r="AJ11" s="609"/>
      <c r="AK11" s="610"/>
      <c r="AL11" s="611">
        <v>3.8</v>
      </c>
      <c r="AM11" s="612"/>
      <c r="AN11" s="612"/>
      <c r="AO11" s="648"/>
      <c r="AP11" s="605" t="s">
        <v>237</v>
      </c>
      <c r="AQ11" s="606"/>
      <c r="AR11" s="606"/>
      <c r="AS11" s="606"/>
      <c r="AT11" s="606"/>
      <c r="AU11" s="606"/>
      <c r="AV11" s="606"/>
      <c r="AW11" s="606"/>
      <c r="AX11" s="606"/>
      <c r="AY11" s="606"/>
      <c r="AZ11" s="606"/>
      <c r="BA11" s="606"/>
      <c r="BB11" s="606"/>
      <c r="BC11" s="606"/>
      <c r="BD11" s="606"/>
      <c r="BE11" s="606"/>
      <c r="BF11" s="607"/>
      <c r="BG11" s="608">
        <v>12913</v>
      </c>
      <c r="BH11" s="609"/>
      <c r="BI11" s="609"/>
      <c r="BJ11" s="609"/>
      <c r="BK11" s="609"/>
      <c r="BL11" s="609"/>
      <c r="BM11" s="609"/>
      <c r="BN11" s="610"/>
      <c r="BO11" s="646">
        <v>2.6</v>
      </c>
      <c r="BP11" s="646"/>
      <c r="BQ11" s="646"/>
      <c r="BR11" s="646"/>
      <c r="BS11" s="647" t="s">
        <v>122</v>
      </c>
      <c r="BT11" s="647"/>
      <c r="BU11" s="647"/>
      <c r="BV11" s="647"/>
      <c r="BW11" s="647"/>
      <c r="BX11" s="647"/>
      <c r="BY11" s="647"/>
      <c r="BZ11" s="647"/>
      <c r="CA11" s="647"/>
      <c r="CB11" s="682"/>
      <c r="CD11" s="605" t="s">
        <v>238</v>
      </c>
      <c r="CE11" s="606"/>
      <c r="CF11" s="606"/>
      <c r="CG11" s="606"/>
      <c r="CH11" s="606"/>
      <c r="CI11" s="606"/>
      <c r="CJ11" s="606"/>
      <c r="CK11" s="606"/>
      <c r="CL11" s="606"/>
      <c r="CM11" s="606"/>
      <c r="CN11" s="606"/>
      <c r="CO11" s="606"/>
      <c r="CP11" s="606"/>
      <c r="CQ11" s="607"/>
      <c r="CR11" s="608">
        <v>427967</v>
      </c>
      <c r="CS11" s="609"/>
      <c r="CT11" s="609"/>
      <c r="CU11" s="609"/>
      <c r="CV11" s="609"/>
      <c r="CW11" s="609"/>
      <c r="CX11" s="609"/>
      <c r="CY11" s="610"/>
      <c r="CZ11" s="646">
        <v>5.9</v>
      </c>
      <c r="DA11" s="646"/>
      <c r="DB11" s="646"/>
      <c r="DC11" s="646"/>
      <c r="DD11" s="614">
        <v>139954</v>
      </c>
      <c r="DE11" s="609"/>
      <c r="DF11" s="609"/>
      <c r="DG11" s="609"/>
      <c r="DH11" s="609"/>
      <c r="DI11" s="609"/>
      <c r="DJ11" s="609"/>
      <c r="DK11" s="609"/>
      <c r="DL11" s="609"/>
      <c r="DM11" s="609"/>
      <c r="DN11" s="609"/>
      <c r="DO11" s="609"/>
      <c r="DP11" s="610"/>
      <c r="DQ11" s="614">
        <v>203452</v>
      </c>
      <c r="DR11" s="609"/>
      <c r="DS11" s="609"/>
      <c r="DT11" s="609"/>
      <c r="DU11" s="609"/>
      <c r="DV11" s="609"/>
      <c r="DW11" s="609"/>
      <c r="DX11" s="609"/>
      <c r="DY11" s="609"/>
      <c r="DZ11" s="609"/>
      <c r="EA11" s="609"/>
      <c r="EB11" s="609"/>
      <c r="EC11" s="645"/>
    </row>
    <row r="12" spans="2:143" ht="11.25" customHeight="1" x14ac:dyDescent="0.15">
      <c r="B12" s="605" t="s">
        <v>239</v>
      </c>
      <c r="C12" s="606"/>
      <c r="D12" s="606"/>
      <c r="E12" s="606"/>
      <c r="F12" s="606"/>
      <c r="G12" s="606"/>
      <c r="H12" s="606"/>
      <c r="I12" s="606"/>
      <c r="J12" s="606"/>
      <c r="K12" s="606"/>
      <c r="L12" s="606"/>
      <c r="M12" s="606"/>
      <c r="N12" s="606"/>
      <c r="O12" s="606"/>
      <c r="P12" s="606"/>
      <c r="Q12" s="607"/>
      <c r="R12" s="608" t="s">
        <v>122</v>
      </c>
      <c r="S12" s="609"/>
      <c r="T12" s="609"/>
      <c r="U12" s="609"/>
      <c r="V12" s="609"/>
      <c r="W12" s="609"/>
      <c r="X12" s="609"/>
      <c r="Y12" s="610"/>
      <c r="Z12" s="646" t="s">
        <v>122</v>
      </c>
      <c r="AA12" s="646"/>
      <c r="AB12" s="646"/>
      <c r="AC12" s="646"/>
      <c r="AD12" s="647" t="s">
        <v>122</v>
      </c>
      <c r="AE12" s="647"/>
      <c r="AF12" s="647"/>
      <c r="AG12" s="647"/>
      <c r="AH12" s="647"/>
      <c r="AI12" s="647"/>
      <c r="AJ12" s="647"/>
      <c r="AK12" s="647"/>
      <c r="AL12" s="611" t="s">
        <v>122</v>
      </c>
      <c r="AM12" s="612"/>
      <c r="AN12" s="612"/>
      <c r="AO12" s="648"/>
      <c r="AP12" s="605" t="s">
        <v>240</v>
      </c>
      <c r="AQ12" s="606"/>
      <c r="AR12" s="606"/>
      <c r="AS12" s="606"/>
      <c r="AT12" s="606"/>
      <c r="AU12" s="606"/>
      <c r="AV12" s="606"/>
      <c r="AW12" s="606"/>
      <c r="AX12" s="606"/>
      <c r="AY12" s="606"/>
      <c r="AZ12" s="606"/>
      <c r="BA12" s="606"/>
      <c r="BB12" s="606"/>
      <c r="BC12" s="606"/>
      <c r="BD12" s="606"/>
      <c r="BE12" s="606"/>
      <c r="BF12" s="607"/>
      <c r="BG12" s="608">
        <v>221799</v>
      </c>
      <c r="BH12" s="609"/>
      <c r="BI12" s="609"/>
      <c r="BJ12" s="609"/>
      <c r="BK12" s="609"/>
      <c r="BL12" s="609"/>
      <c r="BM12" s="609"/>
      <c r="BN12" s="610"/>
      <c r="BO12" s="646">
        <v>44.6</v>
      </c>
      <c r="BP12" s="646"/>
      <c r="BQ12" s="646"/>
      <c r="BR12" s="646"/>
      <c r="BS12" s="647" t="s">
        <v>122</v>
      </c>
      <c r="BT12" s="647"/>
      <c r="BU12" s="647"/>
      <c r="BV12" s="647"/>
      <c r="BW12" s="647"/>
      <c r="BX12" s="647"/>
      <c r="BY12" s="647"/>
      <c r="BZ12" s="647"/>
      <c r="CA12" s="647"/>
      <c r="CB12" s="682"/>
      <c r="CD12" s="605" t="s">
        <v>241</v>
      </c>
      <c r="CE12" s="606"/>
      <c r="CF12" s="606"/>
      <c r="CG12" s="606"/>
      <c r="CH12" s="606"/>
      <c r="CI12" s="606"/>
      <c r="CJ12" s="606"/>
      <c r="CK12" s="606"/>
      <c r="CL12" s="606"/>
      <c r="CM12" s="606"/>
      <c r="CN12" s="606"/>
      <c r="CO12" s="606"/>
      <c r="CP12" s="606"/>
      <c r="CQ12" s="607"/>
      <c r="CR12" s="608">
        <v>118419</v>
      </c>
      <c r="CS12" s="609"/>
      <c r="CT12" s="609"/>
      <c r="CU12" s="609"/>
      <c r="CV12" s="609"/>
      <c r="CW12" s="609"/>
      <c r="CX12" s="609"/>
      <c r="CY12" s="610"/>
      <c r="CZ12" s="646">
        <v>1.6</v>
      </c>
      <c r="DA12" s="646"/>
      <c r="DB12" s="646"/>
      <c r="DC12" s="646"/>
      <c r="DD12" s="614">
        <v>8116</v>
      </c>
      <c r="DE12" s="609"/>
      <c r="DF12" s="609"/>
      <c r="DG12" s="609"/>
      <c r="DH12" s="609"/>
      <c r="DI12" s="609"/>
      <c r="DJ12" s="609"/>
      <c r="DK12" s="609"/>
      <c r="DL12" s="609"/>
      <c r="DM12" s="609"/>
      <c r="DN12" s="609"/>
      <c r="DO12" s="609"/>
      <c r="DP12" s="610"/>
      <c r="DQ12" s="614">
        <v>86576</v>
      </c>
      <c r="DR12" s="609"/>
      <c r="DS12" s="609"/>
      <c r="DT12" s="609"/>
      <c r="DU12" s="609"/>
      <c r="DV12" s="609"/>
      <c r="DW12" s="609"/>
      <c r="DX12" s="609"/>
      <c r="DY12" s="609"/>
      <c r="DZ12" s="609"/>
      <c r="EA12" s="609"/>
      <c r="EB12" s="609"/>
      <c r="EC12" s="645"/>
    </row>
    <row r="13" spans="2:143" ht="11.25" customHeight="1" x14ac:dyDescent="0.15">
      <c r="B13" s="605" t="s">
        <v>242</v>
      </c>
      <c r="C13" s="606"/>
      <c r="D13" s="606"/>
      <c r="E13" s="606"/>
      <c r="F13" s="606"/>
      <c r="G13" s="606"/>
      <c r="H13" s="606"/>
      <c r="I13" s="606"/>
      <c r="J13" s="606"/>
      <c r="K13" s="606"/>
      <c r="L13" s="606"/>
      <c r="M13" s="606"/>
      <c r="N13" s="606"/>
      <c r="O13" s="606"/>
      <c r="P13" s="606"/>
      <c r="Q13" s="607"/>
      <c r="R13" s="608" t="s">
        <v>122</v>
      </c>
      <c r="S13" s="609"/>
      <c r="T13" s="609"/>
      <c r="U13" s="609"/>
      <c r="V13" s="609"/>
      <c r="W13" s="609"/>
      <c r="X13" s="609"/>
      <c r="Y13" s="610"/>
      <c r="Z13" s="646" t="s">
        <v>122</v>
      </c>
      <c r="AA13" s="646"/>
      <c r="AB13" s="646"/>
      <c r="AC13" s="646"/>
      <c r="AD13" s="647" t="s">
        <v>122</v>
      </c>
      <c r="AE13" s="647"/>
      <c r="AF13" s="647"/>
      <c r="AG13" s="647"/>
      <c r="AH13" s="647"/>
      <c r="AI13" s="647"/>
      <c r="AJ13" s="647"/>
      <c r="AK13" s="647"/>
      <c r="AL13" s="611" t="s">
        <v>122</v>
      </c>
      <c r="AM13" s="612"/>
      <c r="AN13" s="612"/>
      <c r="AO13" s="648"/>
      <c r="AP13" s="605" t="s">
        <v>243</v>
      </c>
      <c r="AQ13" s="606"/>
      <c r="AR13" s="606"/>
      <c r="AS13" s="606"/>
      <c r="AT13" s="606"/>
      <c r="AU13" s="606"/>
      <c r="AV13" s="606"/>
      <c r="AW13" s="606"/>
      <c r="AX13" s="606"/>
      <c r="AY13" s="606"/>
      <c r="AZ13" s="606"/>
      <c r="BA13" s="606"/>
      <c r="BB13" s="606"/>
      <c r="BC13" s="606"/>
      <c r="BD13" s="606"/>
      <c r="BE13" s="606"/>
      <c r="BF13" s="607"/>
      <c r="BG13" s="608">
        <v>217646</v>
      </c>
      <c r="BH13" s="609"/>
      <c r="BI13" s="609"/>
      <c r="BJ13" s="609"/>
      <c r="BK13" s="609"/>
      <c r="BL13" s="609"/>
      <c r="BM13" s="609"/>
      <c r="BN13" s="610"/>
      <c r="BO13" s="646">
        <v>43.7</v>
      </c>
      <c r="BP13" s="646"/>
      <c r="BQ13" s="646"/>
      <c r="BR13" s="646"/>
      <c r="BS13" s="647" t="s">
        <v>122</v>
      </c>
      <c r="BT13" s="647"/>
      <c r="BU13" s="647"/>
      <c r="BV13" s="647"/>
      <c r="BW13" s="647"/>
      <c r="BX13" s="647"/>
      <c r="BY13" s="647"/>
      <c r="BZ13" s="647"/>
      <c r="CA13" s="647"/>
      <c r="CB13" s="682"/>
      <c r="CD13" s="605" t="s">
        <v>244</v>
      </c>
      <c r="CE13" s="606"/>
      <c r="CF13" s="606"/>
      <c r="CG13" s="606"/>
      <c r="CH13" s="606"/>
      <c r="CI13" s="606"/>
      <c r="CJ13" s="606"/>
      <c r="CK13" s="606"/>
      <c r="CL13" s="606"/>
      <c r="CM13" s="606"/>
      <c r="CN13" s="606"/>
      <c r="CO13" s="606"/>
      <c r="CP13" s="606"/>
      <c r="CQ13" s="607"/>
      <c r="CR13" s="608">
        <v>390451</v>
      </c>
      <c r="CS13" s="609"/>
      <c r="CT13" s="609"/>
      <c r="CU13" s="609"/>
      <c r="CV13" s="609"/>
      <c r="CW13" s="609"/>
      <c r="CX13" s="609"/>
      <c r="CY13" s="610"/>
      <c r="CZ13" s="646">
        <v>5.4</v>
      </c>
      <c r="DA13" s="646"/>
      <c r="DB13" s="646"/>
      <c r="DC13" s="646"/>
      <c r="DD13" s="614">
        <v>171801</v>
      </c>
      <c r="DE13" s="609"/>
      <c r="DF13" s="609"/>
      <c r="DG13" s="609"/>
      <c r="DH13" s="609"/>
      <c r="DI13" s="609"/>
      <c r="DJ13" s="609"/>
      <c r="DK13" s="609"/>
      <c r="DL13" s="609"/>
      <c r="DM13" s="609"/>
      <c r="DN13" s="609"/>
      <c r="DO13" s="609"/>
      <c r="DP13" s="610"/>
      <c r="DQ13" s="614">
        <v>187049</v>
      </c>
      <c r="DR13" s="609"/>
      <c r="DS13" s="609"/>
      <c r="DT13" s="609"/>
      <c r="DU13" s="609"/>
      <c r="DV13" s="609"/>
      <c r="DW13" s="609"/>
      <c r="DX13" s="609"/>
      <c r="DY13" s="609"/>
      <c r="DZ13" s="609"/>
      <c r="EA13" s="609"/>
      <c r="EB13" s="609"/>
      <c r="EC13" s="645"/>
    </row>
    <row r="14" spans="2:143" ht="11.25" customHeight="1" x14ac:dyDescent="0.15">
      <c r="B14" s="605" t="s">
        <v>245</v>
      </c>
      <c r="C14" s="606"/>
      <c r="D14" s="606"/>
      <c r="E14" s="606"/>
      <c r="F14" s="606"/>
      <c r="G14" s="606"/>
      <c r="H14" s="606"/>
      <c r="I14" s="606"/>
      <c r="J14" s="606"/>
      <c r="K14" s="606"/>
      <c r="L14" s="606"/>
      <c r="M14" s="606"/>
      <c r="N14" s="606"/>
      <c r="O14" s="606"/>
      <c r="P14" s="606"/>
      <c r="Q14" s="607"/>
      <c r="R14" s="608" t="s">
        <v>122</v>
      </c>
      <c r="S14" s="609"/>
      <c r="T14" s="609"/>
      <c r="U14" s="609"/>
      <c r="V14" s="609"/>
      <c r="W14" s="609"/>
      <c r="X14" s="609"/>
      <c r="Y14" s="610"/>
      <c r="Z14" s="646" t="s">
        <v>122</v>
      </c>
      <c r="AA14" s="646"/>
      <c r="AB14" s="646"/>
      <c r="AC14" s="646"/>
      <c r="AD14" s="647" t="s">
        <v>122</v>
      </c>
      <c r="AE14" s="647"/>
      <c r="AF14" s="647"/>
      <c r="AG14" s="647"/>
      <c r="AH14" s="647"/>
      <c r="AI14" s="647"/>
      <c r="AJ14" s="647"/>
      <c r="AK14" s="647"/>
      <c r="AL14" s="611" t="s">
        <v>122</v>
      </c>
      <c r="AM14" s="612"/>
      <c r="AN14" s="612"/>
      <c r="AO14" s="648"/>
      <c r="AP14" s="605" t="s">
        <v>246</v>
      </c>
      <c r="AQ14" s="606"/>
      <c r="AR14" s="606"/>
      <c r="AS14" s="606"/>
      <c r="AT14" s="606"/>
      <c r="AU14" s="606"/>
      <c r="AV14" s="606"/>
      <c r="AW14" s="606"/>
      <c r="AX14" s="606"/>
      <c r="AY14" s="606"/>
      <c r="AZ14" s="606"/>
      <c r="BA14" s="606"/>
      <c r="BB14" s="606"/>
      <c r="BC14" s="606"/>
      <c r="BD14" s="606"/>
      <c r="BE14" s="606"/>
      <c r="BF14" s="607"/>
      <c r="BG14" s="608">
        <v>28726</v>
      </c>
      <c r="BH14" s="609"/>
      <c r="BI14" s="609"/>
      <c r="BJ14" s="609"/>
      <c r="BK14" s="609"/>
      <c r="BL14" s="609"/>
      <c r="BM14" s="609"/>
      <c r="BN14" s="610"/>
      <c r="BO14" s="646">
        <v>5.8</v>
      </c>
      <c r="BP14" s="646"/>
      <c r="BQ14" s="646"/>
      <c r="BR14" s="646"/>
      <c r="BS14" s="647" t="s">
        <v>122</v>
      </c>
      <c r="BT14" s="647"/>
      <c r="BU14" s="647"/>
      <c r="BV14" s="647"/>
      <c r="BW14" s="647"/>
      <c r="BX14" s="647"/>
      <c r="BY14" s="647"/>
      <c r="BZ14" s="647"/>
      <c r="CA14" s="647"/>
      <c r="CB14" s="682"/>
      <c r="CD14" s="605" t="s">
        <v>247</v>
      </c>
      <c r="CE14" s="606"/>
      <c r="CF14" s="606"/>
      <c r="CG14" s="606"/>
      <c r="CH14" s="606"/>
      <c r="CI14" s="606"/>
      <c r="CJ14" s="606"/>
      <c r="CK14" s="606"/>
      <c r="CL14" s="606"/>
      <c r="CM14" s="606"/>
      <c r="CN14" s="606"/>
      <c r="CO14" s="606"/>
      <c r="CP14" s="606"/>
      <c r="CQ14" s="607"/>
      <c r="CR14" s="608">
        <v>475268</v>
      </c>
      <c r="CS14" s="609"/>
      <c r="CT14" s="609"/>
      <c r="CU14" s="609"/>
      <c r="CV14" s="609"/>
      <c r="CW14" s="609"/>
      <c r="CX14" s="609"/>
      <c r="CY14" s="610"/>
      <c r="CZ14" s="646">
        <v>6.5</v>
      </c>
      <c r="DA14" s="646"/>
      <c r="DB14" s="646"/>
      <c r="DC14" s="646"/>
      <c r="DD14" s="614">
        <v>157169</v>
      </c>
      <c r="DE14" s="609"/>
      <c r="DF14" s="609"/>
      <c r="DG14" s="609"/>
      <c r="DH14" s="609"/>
      <c r="DI14" s="609"/>
      <c r="DJ14" s="609"/>
      <c r="DK14" s="609"/>
      <c r="DL14" s="609"/>
      <c r="DM14" s="609"/>
      <c r="DN14" s="609"/>
      <c r="DO14" s="609"/>
      <c r="DP14" s="610"/>
      <c r="DQ14" s="614">
        <v>325111</v>
      </c>
      <c r="DR14" s="609"/>
      <c r="DS14" s="609"/>
      <c r="DT14" s="609"/>
      <c r="DU14" s="609"/>
      <c r="DV14" s="609"/>
      <c r="DW14" s="609"/>
      <c r="DX14" s="609"/>
      <c r="DY14" s="609"/>
      <c r="DZ14" s="609"/>
      <c r="EA14" s="609"/>
      <c r="EB14" s="609"/>
      <c r="EC14" s="645"/>
    </row>
    <row r="15" spans="2:143" ht="11.25" customHeight="1" x14ac:dyDescent="0.15">
      <c r="B15" s="605" t="s">
        <v>248</v>
      </c>
      <c r="C15" s="606"/>
      <c r="D15" s="606"/>
      <c r="E15" s="606"/>
      <c r="F15" s="606"/>
      <c r="G15" s="606"/>
      <c r="H15" s="606"/>
      <c r="I15" s="606"/>
      <c r="J15" s="606"/>
      <c r="K15" s="606"/>
      <c r="L15" s="606"/>
      <c r="M15" s="606"/>
      <c r="N15" s="606"/>
      <c r="O15" s="606"/>
      <c r="P15" s="606"/>
      <c r="Q15" s="607"/>
      <c r="R15" s="608">
        <v>3301</v>
      </c>
      <c r="S15" s="609"/>
      <c r="T15" s="609"/>
      <c r="U15" s="609"/>
      <c r="V15" s="609"/>
      <c r="W15" s="609"/>
      <c r="X15" s="609"/>
      <c r="Y15" s="610"/>
      <c r="Z15" s="646">
        <v>0</v>
      </c>
      <c r="AA15" s="646"/>
      <c r="AB15" s="646"/>
      <c r="AC15" s="646"/>
      <c r="AD15" s="647">
        <v>3301</v>
      </c>
      <c r="AE15" s="647"/>
      <c r="AF15" s="647"/>
      <c r="AG15" s="647"/>
      <c r="AH15" s="647"/>
      <c r="AI15" s="647"/>
      <c r="AJ15" s="647"/>
      <c r="AK15" s="647"/>
      <c r="AL15" s="611">
        <v>0.1</v>
      </c>
      <c r="AM15" s="612"/>
      <c r="AN15" s="612"/>
      <c r="AO15" s="648"/>
      <c r="AP15" s="605" t="s">
        <v>249</v>
      </c>
      <c r="AQ15" s="606"/>
      <c r="AR15" s="606"/>
      <c r="AS15" s="606"/>
      <c r="AT15" s="606"/>
      <c r="AU15" s="606"/>
      <c r="AV15" s="606"/>
      <c r="AW15" s="606"/>
      <c r="AX15" s="606"/>
      <c r="AY15" s="606"/>
      <c r="AZ15" s="606"/>
      <c r="BA15" s="606"/>
      <c r="BB15" s="606"/>
      <c r="BC15" s="606"/>
      <c r="BD15" s="606"/>
      <c r="BE15" s="606"/>
      <c r="BF15" s="607"/>
      <c r="BG15" s="608">
        <v>40984</v>
      </c>
      <c r="BH15" s="609"/>
      <c r="BI15" s="609"/>
      <c r="BJ15" s="609"/>
      <c r="BK15" s="609"/>
      <c r="BL15" s="609"/>
      <c r="BM15" s="609"/>
      <c r="BN15" s="610"/>
      <c r="BO15" s="646">
        <v>8.1999999999999993</v>
      </c>
      <c r="BP15" s="646"/>
      <c r="BQ15" s="646"/>
      <c r="BR15" s="646"/>
      <c r="BS15" s="647" t="s">
        <v>122</v>
      </c>
      <c r="BT15" s="647"/>
      <c r="BU15" s="647"/>
      <c r="BV15" s="647"/>
      <c r="BW15" s="647"/>
      <c r="BX15" s="647"/>
      <c r="BY15" s="647"/>
      <c r="BZ15" s="647"/>
      <c r="CA15" s="647"/>
      <c r="CB15" s="682"/>
      <c r="CD15" s="605" t="s">
        <v>250</v>
      </c>
      <c r="CE15" s="606"/>
      <c r="CF15" s="606"/>
      <c r="CG15" s="606"/>
      <c r="CH15" s="606"/>
      <c r="CI15" s="606"/>
      <c r="CJ15" s="606"/>
      <c r="CK15" s="606"/>
      <c r="CL15" s="606"/>
      <c r="CM15" s="606"/>
      <c r="CN15" s="606"/>
      <c r="CO15" s="606"/>
      <c r="CP15" s="606"/>
      <c r="CQ15" s="607"/>
      <c r="CR15" s="608">
        <v>1291002</v>
      </c>
      <c r="CS15" s="609"/>
      <c r="CT15" s="609"/>
      <c r="CU15" s="609"/>
      <c r="CV15" s="609"/>
      <c r="CW15" s="609"/>
      <c r="CX15" s="609"/>
      <c r="CY15" s="610"/>
      <c r="CZ15" s="646">
        <v>17.8</v>
      </c>
      <c r="DA15" s="646"/>
      <c r="DB15" s="646"/>
      <c r="DC15" s="646"/>
      <c r="DD15" s="614">
        <v>837162</v>
      </c>
      <c r="DE15" s="609"/>
      <c r="DF15" s="609"/>
      <c r="DG15" s="609"/>
      <c r="DH15" s="609"/>
      <c r="DI15" s="609"/>
      <c r="DJ15" s="609"/>
      <c r="DK15" s="609"/>
      <c r="DL15" s="609"/>
      <c r="DM15" s="609"/>
      <c r="DN15" s="609"/>
      <c r="DO15" s="609"/>
      <c r="DP15" s="610"/>
      <c r="DQ15" s="614">
        <v>385524</v>
      </c>
      <c r="DR15" s="609"/>
      <c r="DS15" s="609"/>
      <c r="DT15" s="609"/>
      <c r="DU15" s="609"/>
      <c r="DV15" s="609"/>
      <c r="DW15" s="609"/>
      <c r="DX15" s="609"/>
      <c r="DY15" s="609"/>
      <c r="DZ15" s="609"/>
      <c r="EA15" s="609"/>
      <c r="EB15" s="609"/>
      <c r="EC15" s="645"/>
    </row>
    <row r="16" spans="2:143" ht="11.25" customHeight="1" x14ac:dyDescent="0.15">
      <c r="B16" s="605" t="s">
        <v>251</v>
      </c>
      <c r="C16" s="606"/>
      <c r="D16" s="606"/>
      <c r="E16" s="606"/>
      <c r="F16" s="606"/>
      <c r="G16" s="606"/>
      <c r="H16" s="606"/>
      <c r="I16" s="606"/>
      <c r="J16" s="606"/>
      <c r="K16" s="606"/>
      <c r="L16" s="606"/>
      <c r="M16" s="606"/>
      <c r="N16" s="606"/>
      <c r="O16" s="606"/>
      <c r="P16" s="606"/>
      <c r="Q16" s="607"/>
      <c r="R16" s="608">
        <v>7611</v>
      </c>
      <c r="S16" s="609"/>
      <c r="T16" s="609"/>
      <c r="U16" s="609"/>
      <c r="V16" s="609"/>
      <c r="W16" s="609"/>
      <c r="X16" s="609"/>
      <c r="Y16" s="610"/>
      <c r="Z16" s="646">
        <v>0.1</v>
      </c>
      <c r="AA16" s="646"/>
      <c r="AB16" s="646"/>
      <c r="AC16" s="646"/>
      <c r="AD16" s="647">
        <v>7611</v>
      </c>
      <c r="AE16" s="647"/>
      <c r="AF16" s="647"/>
      <c r="AG16" s="647"/>
      <c r="AH16" s="647"/>
      <c r="AI16" s="647"/>
      <c r="AJ16" s="647"/>
      <c r="AK16" s="647"/>
      <c r="AL16" s="611">
        <v>0.2</v>
      </c>
      <c r="AM16" s="612"/>
      <c r="AN16" s="612"/>
      <c r="AO16" s="648"/>
      <c r="AP16" s="605" t="s">
        <v>252</v>
      </c>
      <c r="AQ16" s="606"/>
      <c r="AR16" s="606"/>
      <c r="AS16" s="606"/>
      <c r="AT16" s="606"/>
      <c r="AU16" s="606"/>
      <c r="AV16" s="606"/>
      <c r="AW16" s="606"/>
      <c r="AX16" s="606"/>
      <c r="AY16" s="606"/>
      <c r="AZ16" s="606"/>
      <c r="BA16" s="606"/>
      <c r="BB16" s="606"/>
      <c r="BC16" s="606"/>
      <c r="BD16" s="606"/>
      <c r="BE16" s="606"/>
      <c r="BF16" s="607"/>
      <c r="BG16" s="608" t="s">
        <v>122</v>
      </c>
      <c r="BH16" s="609"/>
      <c r="BI16" s="609"/>
      <c r="BJ16" s="609"/>
      <c r="BK16" s="609"/>
      <c r="BL16" s="609"/>
      <c r="BM16" s="609"/>
      <c r="BN16" s="610"/>
      <c r="BO16" s="646" t="s">
        <v>122</v>
      </c>
      <c r="BP16" s="646"/>
      <c r="BQ16" s="646"/>
      <c r="BR16" s="646"/>
      <c r="BS16" s="647" t="s">
        <v>122</v>
      </c>
      <c r="BT16" s="647"/>
      <c r="BU16" s="647"/>
      <c r="BV16" s="647"/>
      <c r="BW16" s="647"/>
      <c r="BX16" s="647"/>
      <c r="BY16" s="647"/>
      <c r="BZ16" s="647"/>
      <c r="CA16" s="647"/>
      <c r="CB16" s="682"/>
      <c r="CD16" s="605" t="s">
        <v>253</v>
      </c>
      <c r="CE16" s="606"/>
      <c r="CF16" s="606"/>
      <c r="CG16" s="606"/>
      <c r="CH16" s="606"/>
      <c r="CI16" s="606"/>
      <c r="CJ16" s="606"/>
      <c r="CK16" s="606"/>
      <c r="CL16" s="606"/>
      <c r="CM16" s="606"/>
      <c r="CN16" s="606"/>
      <c r="CO16" s="606"/>
      <c r="CP16" s="606"/>
      <c r="CQ16" s="607"/>
      <c r="CR16" s="608">
        <v>98330</v>
      </c>
      <c r="CS16" s="609"/>
      <c r="CT16" s="609"/>
      <c r="CU16" s="609"/>
      <c r="CV16" s="609"/>
      <c r="CW16" s="609"/>
      <c r="CX16" s="609"/>
      <c r="CY16" s="610"/>
      <c r="CZ16" s="646">
        <v>1.4</v>
      </c>
      <c r="DA16" s="646"/>
      <c r="DB16" s="646"/>
      <c r="DC16" s="646"/>
      <c r="DD16" s="614" t="s">
        <v>122</v>
      </c>
      <c r="DE16" s="609"/>
      <c r="DF16" s="609"/>
      <c r="DG16" s="609"/>
      <c r="DH16" s="609"/>
      <c r="DI16" s="609"/>
      <c r="DJ16" s="609"/>
      <c r="DK16" s="609"/>
      <c r="DL16" s="609"/>
      <c r="DM16" s="609"/>
      <c r="DN16" s="609"/>
      <c r="DO16" s="609"/>
      <c r="DP16" s="610"/>
      <c r="DQ16" s="614">
        <v>22796</v>
      </c>
      <c r="DR16" s="609"/>
      <c r="DS16" s="609"/>
      <c r="DT16" s="609"/>
      <c r="DU16" s="609"/>
      <c r="DV16" s="609"/>
      <c r="DW16" s="609"/>
      <c r="DX16" s="609"/>
      <c r="DY16" s="609"/>
      <c r="DZ16" s="609"/>
      <c r="EA16" s="609"/>
      <c r="EB16" s="609"/>
      <c r="EC16" s="645"/>
    </row>
    <row r="17" spans="2:133" ht="11.25" customHeight="1" x14ac:dyDescent="0.15">
      <c r="B17" s="605" t="s">
        <v>254</v>
      </c>
      <c r="C17" s="606"/>
      <c r="D17" s="606"/>
      <c r="E17" s="606"/>
      <c r="F17" s="606"/>
      <c r="G17" s="606"/>
      <c r="H17" s="606"/>
      <c r="I17" s="606"/>
      <c r="J17" s="606"/>
      <c r="K17" s="606"/>
      <c r="L17" s="606"/>
      <c r="M17" s="606"/>
      <c r="N17" s="606"/>
      <c r="O17" s="606"/>
      <c r="P17" s="606"/>
      <c r="Q17" s="607"/>
      <c r="R17" s="608">
        <v>20709</v>
      </c>
      <c r="S17" s="609"/>
      <c r="T17" s="609"/>
      <c r="U17" s="609"/>
      <c r="V17" s="609"/>
      <c r="W17" s="609"/>
      <c r="X17" s="609"/>
      <c r="Y17" s="610"/>
      <c r="Z17" s="646">
        <v>0.3</v>
      </c>
      <c r="AA17" s="646"/>
      <c r="AB17" s="646"/>
      <c r="AC17" s="646"/>
      <c r="AD17" s="647">
        <v>20709</v>
      </c>
      <c r="AE17" s="647"/>
      <c r="AF17" s="647"/>
      <c r="AG17" s="647"/>
      <c r="AH17" s="647"/>
      <c r="AI17" s="647"/>
      <c r="AJ17" s="647"/>
      <c r="AK17" s="647"/>
      <c r="AL17" s="611">
        <v>0.5</v>
      </c>
      <c r="AM17" s="612"/>
      <c r="AN17" s="612"/>
      <c r="AO17" s="648"/>
      <c r="AP17" s="605" t="s">
        <v>255</v>
      </c>
      <c r="AQ17" s="606"/>
      <c r="AR17" s="606"/>
      <c r="AS17" s="606"/>
      <c r="AT17" s="606"/>
      <c r="AU17" s="606"/>
      <c r="AV17" s="606"/>
      <c r="AW17" s="606"/>
      <c r="AX17" s="606"/>
      <c r="AY17" s="606"/>
      <c r="AZ17" s="606"/>
      <c r="BA17" s="606"/>
      <c r="BB17" s="606"/>
      <c r="BC17" s="606"/>
      <c r="BD17" s="606"/>
      <c r="BE17" s="606"/>
      <c r="BF17" s="607"/>
      <c r="BG17" s="608" t="s">
        <v>122</v>
      </c>
      <c r="BH17" s="609"/>
      <c r="BI17" s="609"/>
      <c r="BJ17" s="609"/>
      <c r="BK17" s="609"/>
      <c r="BL17" s="609"/>
      <c r="BM17" s="609"/>
      <c r="BN17" s="610"/>
      <c r="BO17" s="646" t="s">
        <v>122</v>
      </c>
      <c r="BP17" s="646"/>
      <c r="BQ17" s="646"/>
      <c r="BR17" s="646"/>
      <c r="BS17" s="647" t="s">
        <v>122</v>
      </c>
      <c r="BT17" s="647"/>
      <c r="BU17" s="647"/>
      <c r="BV17" s="647"/>
      <c r="BW17" s="647"/>
      <c r="BX17" s="647"/>
      <c r="BY17" s="647"/>
      <c r="BZ17" s="647"/>
      <c r="CA17" s="647"/>
      <c r="CB17" s="682"/>
      <c r="CD17" s="605" t="s">
        <v>256</v>
      </c>
      <c r="CE17" s="606"/>
      <c r="CF17" s="606"/>
      <c r="CG17" s="606"/>
      <c r="CH17" s="606"/>
      <c r="CI17" s="606"/>
      <c r="CJ17" s="606"/>
      <c r="CK17" s="606"/>
      <c r="CL17" s="606"/>
      <c r="CM17" s="606"/>
      <c r="CN17" s="606"/>
      <c r="CO17" s="606"/>
      <c r="CP17" s="606"/>
      <c r="CQ17" s="607"/>
      <c r="CR17" s="608">
        <v>1341097</v>
      </c>
      <c r="CS17" s="609"/>
      <c r="CT17" s="609"/>
      <c r="CU17" s="609"/>
      <c r="CV17" s="609"/>
      <c r="CW17" s="609"/>
      <c r="CX17" s="609"/>
      <c r="CY17" s="610"/>
      <c r="CZ17" s="646">
        <v>18.5</v>
      </c>
      <c r="DA17" s="646"/>
      <c r="DB17" s="646"/>
      <c r="DC17" s="646"/>
      <c r="DD17" s="614" t="s">
        <v>122</v>
      </c>
      <c r="DE17" s="609"/>
      <c r="DF17" s="609"/>
      <c r="DG17" s="609"/>
      <c r="DH17" s="609"/>
      <c r="DI17" s="609"/>
      <c r="DJ17" s="609"/>
      <c r="DK17" s="609"/>
      <c r="DL17" s="609"/>
      <c r="DM17" s="609"/>
      <c r="DN17" s="609"/>
      <c r="DO17" s="609"/>
      <c r="DP17" s="610"/>
      <c r="DQ17" s="614">
        <v>1330877</v>
      </c>
      <c r="DR17" s="609"/>
      <c r="DS17" s="609"/>
      <c r="DT17" s="609"/>
      <c r="DU17" s="609"/>
      <c r="DV17" s="609"/>
      <c r="DW17" s="609"/>
      <c r="DX17" s="609"/>
      <c r="DY17" s="609"/>
      <c r="DZ17" s="609"/>
      <c r="EA17" s="609"/>
      <c r="EB17" s="609"/>
      <c r="EC17" s="645"/>
    </row>
    <row r="18" spans="2:133" ht="11.25" customHeight="1" x14ac:dyDescent="0.15">
      <c r="B18" s="605" t="s">
        <v>257</v>
      </c>
      <c r="C18" s="606"/>
      <c r="D18" s="606"/>
      <c r="E18" s="606"/>
      <c r="F18" s="606"/>
      <c r="G18" s="606"/>
      <c r="H18" s="606"/>
      <c r="I18" s="606"/>
      <c r="J18" s="606"/>
      <c r="K18" s="606"/>
      <c r="L18" s="606"/>
      <c r="M18" s="606"/>
      <c r="N18" s="606"/>
      <c r="O18" s="606"/>
      <c r="P18" s="606"/>
      <c r="Q18" s="607"/>
      <c r="R18" s="608">
        <v>1735</v>
      </c>
      <c r="S18" s="609"/>
      <c r="T18" s="609"/>
      <c r="U18" s="609"/>
      <c r="V18" s="609"/>
      <c r="W18" s="609"/>
      <c r="X18" s="609"/>
      <c r="Y18" s="610"/>
      <c r="Z18" s="646">
        <v>0</v>
      </c>
      <c r="AA18" s="646"/>
      <c r="AB18" s="646"/>
      <c r="AC18" s="646"/>
      <c r="AD18" s="647">
        <v>1735</v>
      </c>
      <c r="AE18" s="647"/>
      <c r="AF18" s="647"/>
      <c r="AG18" s="647"/>
      <c r="AH18" s="647"/>
      <c r="AI18" s="647"/>
      <c r="AJ18" s="647"/>
      <c r="AK18" s="647"/>
      <c r="AL18" s="611">
        <v>0</v>
      </c>
      <c r="AM18" s="612"/>
      <c r="AN18" s="612"/>
      <c r="AO18" s="648"/>
      <c r="AP18" s="605" t="s">
        <v>258</v>
      </c>
      <c r="AQ18" s="606"/>
      <c r="AR18" s="606"/>
      <c r="AS18" s="606"/>
      <c r="AT18" s="606"/>
      <c r="AU18" s="606"/>
      <c r="AV18" s="606"/>
      <c r="AW18" s="606"/>
      <c r="AX18" s="606"/>
      <c r="AY18" s="606"/>
      <c r="AZ18" s="606"/>
      <c r="BA18" s="606"/>
      <c r="BB18" s="606"/>
      <c r="BC18" s="606"/>
      <c r="BD18" s="606"/>
      <c r="BE18" s="606"/>
      <c r="BF18" s="607"/>
      <c r="BG18" s="608" t="s">
        <v>122</v>
      </c>
      <c r="BH18" s="609"/>
      <c r="BI18" s="609"/>
      <c r="BJ18" s="609"/>
      <c r="BK18" s="609"/>
      <c r="BL18" s="609"/>
      <c r="BM18" s="609"/>
      <c r="BN18" s="610"/>
      <c r="BO18" s="646" t="s">
        <v>122</v>
      </c>
      <c r="BP18" s="646"/>
      <c r="BQ18" s="646"/>
      <c r="BR18" s="646"/>
      <c r="BS18" s="647" t="s">
        <v>122</v>
      </c>
      <c r="BT18" s="647"/>
      <c r="BU18" s="647"/>
      <c r="BV18" s="647"/>
      <c r="BW18" s="647"/>
      <c r="BX18" s="647"/>
      <c r="BY18" s="647"/>
      <c r="BZ18" s="647"/>
      <c r="CA18" s="647"/>
      <c r="CB18" s="682"/>
      <c r="CD18" s="605" t="s">
        <v>259</v>
      </c>
      <c r="CE18" s="606"/>
      <c r="CF18" s="606"/>
      <c r="CG18" s="606"/>
      <c r="CH18" s="606"/>
      <c r="CI18" s="606"/>
      <c r="CJ18" s="606"/>
      <c r="CK18" s="606"/>
      <c r="CL18" s="606"/>
      <c r="CM18" s="606"/>
      <c r="CN18" s="606"/>
      <c r="CO18" s="606"/>
      <c r="CP18" s="606"/>
      <c r="CQ18" s="607"/>
      <c r="CR18" s="608" t="s">
        <v>122</v>
      </c>
      <c r="CS18" s="609"/>
      <c r="CT18" s="609"/>
      <c r="CU18" s="609"/>
      <c r="CV18" s="609"/>
      <c r="CW18" s="609"/>
      <c r="CX18" s="609"/>
      <c r="CY18" s="610"/>
      <c r="CZ18" s="646" t="s">
        <v>122</v>
      </c>
      <c r="DA18" s="646"/>
      <c r="DB18" s="646"/>
      <c r="DC18" s="646"/>
      <c r="DD18" s="614" t="s">
        <v>122</v>
      </c>
      <c r="DE18" s="609"/>
      <c r="DF18" s="609"/>
      <c r="DG18" s="609"/>
      <c r="DH18" s="609"/>
      <c r="DI18" s="609"/>
      <c r="DJ18" s="609"/>
      <c r="DK18" s="609"/>
      <c r="DL18" s="609"/>
      <c r="DM18" s="609"/>
      <c r="DN18" s="609"/>
      <c r="DO18" s="609"/>
      <c r="DP18" s="610"/>
      <c r="DQ18" s="614" t="s">
        <v>122</v>
      </c>
      <c r="DR18" s="609"/>
      <c r="DS18" s="609"/>
      <c r="DT18" s="609"/>
      <c r="DU18" s="609"/>
      <c r="DV18" s="609"/>
      <c r="DW18" s="609"/>
      <c r="DX18" s="609"/>
      <c r="DY18" s="609"/>
      <c r="DZ18" s="609"/>
      <c r="EA18" s="609"/>
      <c r="EB18" s="609"/>
      <c r="EC18" s="645"/>
    </row>
    <row r="19" spans="2:133" ht="11.25" customHeight="1" x14ac:dyDescent="0.15">
      <c r="B19" s="605" t="s">
        <v>260</v>
      </c>
      <c r="C19" s="606"/>
      <c r="D19" s="606"/>
      <c r="E19" s="606"/>
      <c r="F19" s="606"/>
      <c r="G19" s="606"/>
      <c r="H19" s="606"/>
      <c r="I19" s="606"/>
      <c r="J19" s="606"/>
      <c r="K19" s="606"/>
      <c r="L19" s="606"/>
      <c r="M19" s="606"/>
      <c r="N19" s="606"/>
      <c r="O19" s="606"/>
      <c r="P19" s="606"/>
      <c r="Q19" s="607"/>
      <c r="R19" s="608">
        <v>18974</v>
      </c>
      <c r="S19" s="609"/>
      <c r="T19" s="609"/>
      <c r="U19" s="609"/>
      <c r="V19" s="609"/>
      <c r="W19" s="609"/>
      <c r="X19" s="609"/>
      <c r="Y19" s="610"/>
      <c r="Z19" s="646">
        <v>0.3</v>
      </c>
      <c r="AA19" s="646"/>
      <c r="AB19" s="646"/>
      <c r="AC19" s="646"/>
      <c r="AD19" s="647">
        <v>18974</v>
      </c>
      <c r="AE19" s="647"/>
      <c r="AF19" s="647"/>
      <c r="AG19" s="647"/>
      <c r="AH19" s="647"/>
      <c r="AI19" s="647"/>
      <c r="AJ19" s="647"/>
      <c r="AK19" s="647"/>
      <c r="AL19" s="611">
        <v>0.5</v>
      </c>
      <c r="AM19" s="612"/>
      <c r="AN19" s="612"/>
      <c r="AO19" s="648"/>
      <c r="AP19" s="605" t="s">
        <v>261</v>
      </c>
      <c r="AQ19" s="606"/>
      <c r="AR19" s="606"/>
      <c r="AS19" s="606"/>
      <c r="AT19" s="606"/>
      <c r="AU19" s="606"/>
      <c r="AV19" s="606"/>
      <c r="AW19" s="606"/>
      <c r="AX19" s="606"/>
      <c r="AY19" s="606"/>
      <c r="AZ19" s="606"/>
      <c r="BA19" s="606"/>
      <c r="BB19" s="606"/>
      <c r="BC19" s="606"/>
      <c r="BD19" s="606"/>
      <c r="BE19" s="606"/>
      <c r="BF19" s="607"/>
      <c r="BG19" s="608">
        <v>1180</v>
      </c>
      <c r="BH19" s="609"/>
      <c r="BI19" s="609"/>
      <c r="BJ19" s="609"/>
      <c r="BK19" s="609"/>
      <c r="BL19" s="609"/>
      <c r="BM19" s="609"/>
      <c r="BN19" s="610"/>
      <c r="BO19" s="646">
        <v>0.2</v>
      </c>
      <c r="BP19" s="646"/>
      <c r="BQ19" s="646"/>
      <c r="BR19" s="646"/>
      <c r="BS19" s="647" t="s">
        <v>122</v>
      </c>
      <c r="BT19" s="647"/>
      <c r="BU19" s="647"/>
      <c r="BV19" s="647"/>
      <c r="BW19" s="647"/>
      <c r="BX19" s="647"/>
      <c r="BY19" s="647"/>
      <c r="BZ19" s="647"/>
      <c r="CA19" s="647"/>
      <c r="CB19" s="682"/>
      <c r="CD19" s="605" t="s">
        <v>262</v>
      </c>
      <c r="CE19" s="606"/>
      <c r="CF19" s="606"/>
      <c r="CG19" s="606"/>
      <c r="CH19" s="606"/>
      <c r="CI19" s="606"/>
      <c r="CJ19" s="606"/>
      <c r="CK19" s="606"/>
      <c r="CL19" s="606"/>
      <c r="CM19" s="606"/>
      <c r="CN19" s="606"/>
      <c r="CO19" s="606"/>
      <c r="CP19" s="606"/>
      <c r="CQ19" s="607"/>
      <c r="CR19" s="608" t="s">
        <v>122</v>
      </c>
      <c r="CS19" s="609"/>
      <c r="CT19" s="609"/>
      <c r="CU19" s="609"/>
      <c r="CV19" s="609"/>
      <c r="CW19" s="609"/>
      <c r="CX19" s="609"/>
      <c r="CY19" s="610"/>
      <c r="CZ19" s="646" t="s">
        <v>122</v>
      </c>
      <c r="DA19" s="646"/>
      <c r="DB19" s="646"/>
      <c r="DC19" s="646"/>
      <c r="DD19" s="614" t="s">
        <v>122</v>
      </c>
      <c r="DE19" s="609"/>
      <c r="DF19" s="609"/>
      <c r="DG19" s="609"/>
      <c r="DH19" s="609"/>
      <c r="DI19" s="609"/>
      <c r="DJ19" s="609"/>
      <c r="DK19" s="609"/>
      <c r="DL19" s="609"/>
      <c r="DM19" s="609"/>
      <c r="DN19" s="609"/>
      <c r="DO19" s="609"/>
      <c r="DP19" s="610"/>
      <c r="DQ19" s="614" t="s">
        <v>122</v>
      </c>
      <c r="DR19" s="609"/>
      <c r="DS19" s="609"/>
      <c r="DT19" s="609"/>
      <c r="DU19" s="609"/>
      <c r="DV19" s="609"/>
      <c r="DW19" s="609"/>
      <c r="DX19" s="609"/>
      <c r="DY19" s="609"/>
      <c r="DZ19" s="609"/>
      <c r="EA19" s="609"/>
      <c r="EB19" s="609"/>
      <c r="EC19" s="645"/>
    </row>
    <row r="20" spans="2:133" ht="11.25" customHeight="1" x14ac:dyDescent="0.15">
      <c r="B20" s="683" t="s">
        <v>263</v>
      </c>
      <c r="C20" s="684"/>
      <c r="D20" s="684"/>
      <c r="E20" s="684"/>
      <c r="F20" s="684"/>
      <c r="G20" s="684"/>
      <c r="H20" s="684"/>
      <c r="I20" s="684"/>
      <c r="J20" s="684"/>
      <c r="K20" s="684"/>
      <c r="L20" s="684"/>
      <c r="M20" s="684"/>
      <c r="N20" s="684"/>
      <c r="O20" s="684"/>
      <c r="P20" s="684"/>
      <c r="Q20" s="685"/>
      <c r="R20" s="608" t="s">
        <v>122</v>
      </c>
      <c r="S20" s="609"/>
      <c r="T20" s="609"/>
      <c r="U20" s="609"/>
      <c r="V20" s="609"/>
      <c r="W20" s="609"/>
      <c r="X20" s="609"/>
      <c r="Y20" s="610"/>
      <c r="Z20" s="646" t="s">
        <v>122</v>
      </c>
      <c r="AA20" s="646"/>
      <c r="AB20" s="646"/>
      <c r="AC20" s="646"/>
      <c r="AD20" s="647" t="s">
        <v>122</v>
      </c>
      <c r="AE20" s="647"/>
      <c r="AF20" s="647"/>
      <c r="AG20" s="647"/>
      <c r="AH20" s="647"/>
      <c r="AI20" s="647"/>
      <c r="AJ20" s="647"/>
      <c r="AK20" s="647"/>
      <c r="AL20" s="611" t="s">
        <v>122</v>
      </c>
      <c r="AM20" s="612"/>
      <c r="AN20" s="612"/>
      <c r="AO20" s="648"/>
      <c r="AP20" s="605" t="s">
        <v>264</v>
      </c>
      <c r="AQ20" s="606"/>
      <c r="AR20" s="606"/>
      <c r="AS20" s="606"/>
      <c r="AT20" s="606"/>
      <c r="AU20" s="606"/>
      <c r="AV20" s="606"/>
      <c r="AW20" s="606"/>
      <c r="AX20" s="606"/>
      <c r="AY20" s="606"/>
      <c r="AZ20" s="606"/>
      <c r="BA20" s="606"/>
      <c r="BB20" s="606"/>
      <c r="BC20" s="606"/>
      <c r="BD20" s="606"/>
      <c r="BE20" s="606"/>
      <c r="BF20" s="607"/>
      <c r="BG20" s="608">
        <v>1180</v>
      </c>
      <c r="BH20" s="609"/>
      <c r="BI20" s="609"/>
      <c r="BJ20" s="609"/>
      <c r="BK20" s="609"/>
      <c r="BL20" s="609"/>
      <c r="BM20" s="609"/>
      <c r="BN20" s="610"/>
      <c r="BO20" s="646">
        <v>0.2</v>
      </c>
      <c r="BP20" s="646"/>
      <c r="BQ20" s="646"/>
      <c r="BR20" s="646"/>
      <c r="BS20" s="647" t="s">
        <v>122</v>
      </c>
      <c r="BT20" s="647"/>
      <c r="BU20" s="647"/>
      <c r="BV20" s="647"/>
      <c r="BW20" s="647"/>
      <c r="BX20" s="647"/>
      <c r="BY20" s="647"/>
      <c r="BZ20" s="647"/>
      <c r="CA20" s="647"/>
      <c r="CB20" s="682"/>
      <c r="CD20" s="605" t="s">
        <v>265</v>
      </c>
      <c r="CE20" s="606"/>
      <c r="CF20" s="606"/>
      <c r="CG20" s="606"/>
      <c r="CH20" s="606"/>
      <c r="CI20" s="606"/>
      <c r="CJ20" s="606"/>
      <c r="CK20" s="606"/>
      <c r="CL20" s="606"/>
      <c r="CM20" s="606"/>
      <c r="CN20" s="606"/>
      <c r="CO20" s="606"/>
      <c r="CP20" s="606"/>
      <c r="CQ20" s="607"/>
      <c r="CR20" s="608">
        <v>7259791</v>
      </c>
      <c r="CS20" s="609"/>
      <c r="CT20" s="609"/>
      <c r="CU20" s="609"/>
      <c r="CV20" s="609"/>
      <c r="CW20" s="609"/>
      <c r="CX20" s="609"/>
      <c r="CY20" s="610"/>
      <c r="CZ20" s="646">
        <v>100</v>
      </c>
      <c r="DA20" s="646"/>
      <c r="DB20" s="646"/>
      <c r="DC20" s="646"/>
      <c r="DD20" s="614">
        <v>1433640</v>
      </c>
      <c r="DE20" s="609"/>
      <c r="DF20" s="609"/>
      <c r="DG20" s="609"/>
      <c r="DH20" s="609"/>
      <c r="DI20" s="609"/>
      <c r="DJ20" s="609"/>
      <c r="DK20" s="609"/>
      <c r="DL20" s="609"/>
      <c r="DM20" s="609"/>
      <c r="DN20" s="609"/>
      <c r="DO20" s="609"/>
      <c r="DP20" s="610"/>
      <c r="DQ20" s="614">
        <v>4791943</v>
      </c>
      <c r="DR20" s="609"/>
      <c r="DS20" s="609"/>
      <c r="DT20" s="609"/>
      <c r="DU20" s="609"/>
      <c r="DV20" s="609"/>
      <c r="DW20" s="609"/>
      <c r="DX20" s="609"/>
      <c r="DY20" s="609"/>
      <c r="DZ20" s="609"/>
      <c r="EA20" s="609"/>
      <c r="EB20" s="609"/>
      <c r="EC20" s="645"/>
    </row>
    <row r="21" spans="2:133" ht="11.25" customHeight="1" x14ac:dyDescent="0.15">
      <c r="B21" s="605" t="s">
        <v>266</v>
      </c>
      <c r="C21" s="606"/>
      <c r="D21" s="606"/>
      <c r="E21" s="606"/>
      <c r="F21" s="606"/>
      <c r="G21" s="606"/>
      <c r="H21" s="606"/>
      <c r="I21" s="606"/>
      <c r="J21" s="606"/>
      <c r="K21" s="606"/>
      <c r="L21" s="606"/>
      <c r="M21" s="606"/>
      <c r="N21" s="606"/>
      <c r="O21" s="606"/>
      <c r="P21" s="606"/>
      <c r="Q21" s="607"/>
      <c r="R21" s="608">
        <v>3518649</v>
      </c>
      <c r="S21" s="609"/>
      <c r="T21" s="609"/>
      <c r="U21" s="609"/>
      <c r="V21" s="609"/>
      <c r="W21" s="609"/>
      <c r="X21" s="609"/>
      <c r="Y21" s="610"/>
      <c r="Z21" s="646">
        <v>46.6</v>
      </c>
      <c r="AA21" s="646"/>
      <c r="AB21" s="646"/>
      <c r="AC21" s="646"/>
      <c r="AD21" s="647">
        <v>3235112</v>
      </c>
      <c r="AE21" s="647"/>
      <c r="AF21" s="647"/>
      <c r="AG21" s="647"/>
      <c r="AH21" s="647"/>
      <c r="AI21" s="647"/>
      <c r="AJ21" s="647"/>
      <c r="AK21" s="647"/>
      <c r="AL21" s="611">
        <v>80.400000000000006</v>
      </c>
      <c r="AM21" s="612"/>
      <c r="AN21" s="612"/>
      <c r="AO21" s="648"/>
      <c r="AP21" s="605" t="s">
        <v>267</v>
      </c>
      <c r="AQ21" s="686"/>
      <c r="AR21" s="686"/>
      <c r="AS21" s="686"/>
      <c r="AT21" s="686"/>
      <c r="AU21" s="686"/>
      <c r="AV21" s="686"/>
      <c r="AW21" s="686"/>
      <c r="AX21" s="686"/>
      <c r="AY21" s="686"/>
      <c r="AZ21" s="686"/>
      <c r="BA21" s="686"/>
      <c r="BB21" s="686"/>
      <c r="BC21" s="686"/>
      <c r="BD21" s="686"/>
      <c r="BE21" s="686"/>
      <c r="BF21" s="687"/>
      <c r="BG21" s="608">
        <v>1180</v>
      </c>
      <c r="BH21" s="609"/>
      <c r="BI21" s="609"/>
      <c r="BJ21" s="609"/>
      <c r="BK21" s="609"/>
      <c r="BL21" s="609"/>
      <c r="BM21" s="609"/>
      <c r="BN21" s="610"/>
      <c r="BO21" s="646">
        <v>0.2</v>
      </c>
      <c r="BP21" s="646"/>
      <c r="BQ21" s="646"/>
      <c r="BR21" s="646"/>
      <c r="BS21" s="647" t="s">
        <v>122</v>
      </c>
      <c r="BT21" s="647"/>
      <c r="BU21" s="647"/>
      <c r="BV21" s="647"/>
      <c r="BW21" s="647"/>
      <c r="BX21" s="647"/>
      <c r="BY21" s="647"/>
      <c r="BZ21" s="647"/>
      <c r="CA21" s="647"/>
      <c r="CB21" s="682"/>
      <c r="CD21" s="589"/>
      <c r="CE21" s="590"/>
      <c r="CF21" s="590"/>
      <c r="CG21" s="590"/>
      <c r="CH21" s="590"/>
      <c r="CI21" s="590"/>
      <c r="CJ21" s="590"/>
      <c r="CK21" s="590"/>
      <c r="CL21" s="590"/>
      <c r="CM21" s="590"/>
      <c r="CN21" s="590"/>
      <c r="CO21" s="590"/>
      <c r="CP21" s="590"/>
      <c r="CQ21" s="591"/>
      <c r="CR21" s="693"/>
      <c r="CS21" s="694"/>
      <c r="CT21" s="694"/>
      <c r="CU21" s="694"/>
      <c r="CV21" s="694"/>
      <c r="CW21" s="694"/>
      <c r="CX21" s="694"/>
      <c r="CY21" s="695"/>
      <c r="CZ21" s="696"/>
      <c r="DA21" s="696"/>
      <c r="DB21" s="696"/>
      <c r="DC21" s="696"/>
      <c r="DD21" s="697"/>
      <c r="DE21" s="694"/>
      <c r="DF21" s="694"/>
      <c r="DG21" s="694"/>
      <c r="DH21" s="694"/>
      <c r="DI21" s="694"/>
      <c r="DJ21" s="694"/>
      <c r="DK21" s="694"/>
      <c r="DL21" s="694"/>
      <c r="DM21" s="694"/>
      <c r="DN21" s="694"/>
      <c r="DO21" s="694"/>
      <c r="DP21" s="695"/>
      <c r="DQ21" s="697"/>
      <c r="DR21" s="694"/>
      <c r="DS21" s="694"/>
      <c r="DT21" s="694"/>
      <c r="DU21" s="694"/>
      <c r="DV21" s="694"/>
      <c r="DW21" s="694"/>
      <c r="DX21" s="694"/>
      <c r="DY21" s="694"/>
      <c r="DZ21" s="694"/>
      <c r="EA21" s="694"/>
      <c r="EB21" s="694"/>
      <c r="EC21" s="701"/>
    </row>
    <row r="22" spans="2:133" ht="11.25" customHeight="1" x14ac:dyDescent="0.15">
      <c r="B22" s="605" t="s">
        <v>268</v>
      </c>
      <c r="C22" s="606"/>
      <c r="D22" s="606"/>
      <c r="E22" s="606"/>
      <c r="F22" s="606"/>
      <c r="G22" s="606"/>
      <c r="H22" s="606"/>
      <c r="I22" s="606"/>
      <c r="J22" s="606"/>
      <c r="K22" s="606"/>
      <c r="L22" s="606"/>
      <c r="M22" s="606"/>
      <c r="N22" s="606"/>
      <c r="O22" s="606"/>
      <c r="P22" s="606"/>
      <c r="Q22" s="607"/>
      <c r="R22" s="608">
        <v>3235112</v>
      </c>
      <c r="S22" s="609"/>
      <c r="T22" s="609"/>
      <c r="U22" s="609"/>
      <c r="V22" s="609"/>
      <c r="W22" s="609"/>
      <c r="X22" s="609"/>
      <c r="Y22" s="610"/>
      <c r="Z22" s="646">
        <v>42.8</v>
      </c>
      <c r="AA22" s="646"/>
      <c r="AB22" s="646"/>
      <c r="AC22" s="646"/>
      <c r="AD22" s="647">
        <v>3235112</v>
      </c>
      <c r="AE22" s="647"/>
      <c r="AF22" s="647"/>
      <c r="AG22" s="647"/>
      <c r="AH22" s="647"/>
      <c r="AI22" s="647"/>
      <c r="AJ22" s="647"/>
      <c r="AK22" s="647"/>
      <c r="AL22" s="611">
        <v>80.400000000000006</v>
      </c>
      <c r="AM22" s="612"/>
      <c r="AN22" s="612"/>
      <c r="AO22" s="648"/>
      <c r="AP22" s="605" t="s">
        <v>269</v>
      </c>
      <c r="AQ22" s="686"/>
      <c r="AR22" s="686"/>
      <c r="AS22" s="686"/>
      <c r="AT22" s="686"/>
      <c r="AU22" s="686"/>
      <c r="AV22" s="686"/>
      <c r="AW22" s="686"/>
      <c r="AX22" s="686"/>
      <c r="AY22" s="686"/>
      <c r="AZ22" s="686"/>
      <c r="BA22" s="686"/>
      <c r="BB22" s="686"/>
      <c r="BC22" s="686"/>
      <c r="BD22" s="686"/>
      <c r="BE22" s="686"/>
      <c r="BF22" s="687"/>
      <c r="BG22" s="608" t="s">
        <v>122</v>
      </c>
      <c r="BH22" s="609"/>
      <c r="BI22" s="609"/>
      <c r="BJ22" s="609"/>
      <c r="BK22" s="609"/>
      <c r="BL22" s="609"/>
      <c r="BM22" s="609"/>
      <c r="BN22" s="610"/>
      <c r="BO22" s="646" t="s">
        <v>122</v>
      </c>
      <c r="BP22" s="646"/>
      <c r="BQ22" s="646"/>
      <c r="BR22" s="646"/>
      <c r="BS22" s="647" t="s">
        <v>122</v>
      </c>
      <c r="BT22" s="647"/>
      <c r="BU22" s="647"/>
      <c r="BV22" s="647"/>
      <c r="BW22" s="647"/>
      <c r="BX22" s="647"/>
      <c r="BY22" s="647"/>
      <c r="BZ22" s="647"/>
      <c r="CA22" s="647"/>
      <c r="CB22" s="682"/>
      <c r="CD22" s="666" t="s">
        <v>270</v>
      </c>
      <c r="CE22" s="667"/>
      <c r="CF22" s="667"/>
      <c r="CG22" s="667"/>
      <c r="CH22" s="667"/>
      <c r="CI22" s="667"/>
      <c r="CJ22" s="667"/>
      <c r="CK22" s="667"/>
      <c r="CL22" s="667"/>
      <c r="CM22" s="667"/>
      <c r="CN22" s="667"/>
      <c r="CO22" s="667"/>
      <c r="CP22" s="667"/>
      <c r="CQ22" s="667"/>
      <c r="CR22" s="667"/>
      <c r="CS22" s="667"/>
      <c r="CT22" s="667"/>
      <c r="CU22" s="667"/>
      <c r="CV22" s="667"/>
      <c r="CW22" s="667"/>
      <c r="CX22" s="667"/>
      <c r="CY22" s="667"/>
      <c r="CZ22" s="667"/>
      <c r="DA22" s="667"/>
      <c r="DB22" s="667"/>
      <c r="DC22" s="667"/>
      <c r="DD22" s="667"/>
      <c r="DE22" s="667"/>
      <c r="DF22" s="667"/>
      <c r="DG22" s="667"/>
      <c r="DH22" s="667"/>
      <c r="DI22" s="667"/>
      <c r="DJ22" s="667"/>
      <c r="DK22" s="667"/>
      <c r="DL22" s="667"/>
      <c r="DM22" s="667"/>
      <c r="DN22" s="667"/>
      <c r="DO22" s="667"/>
      <c r="DP22" s="667"/>
      <c r="DQ22" s="667"/>
      <c r="DR22" s="667"/>
      <c r="DS22" s="667"/>
      <c r="DT22" s="667"/>
      <c r="DU22" s="667"/>
      <c r="DV22" s="667"/>
      <c r="DW22" s="667"/>
      <c r="DX22" s="667"/>
      <c r="DY22" s="667"/>
      <c r="DZ22" s="667"/>
      <c r="EA22" s="667"/>
      <c r="EB22" s="667"/>
      <c r="EC22" s="668"/>
    </row>
    <row r="23" spans="2:133" ht="11.25" customHeight="1" x14ac:dyDescent="0.15">
      <c r="B23" s="605" t="s">
        <v>271</v>
      </c>
      <c r="C23" s="606"/>
      <c r="D23" s="606"/>
      <c r="E23" s="606"/>
      <c r="F23" s="606"/>
      <c r="G23" s="606"/>
      <c r="H23" s="606"/>
      <c r="I23" s="606"/>
      <c r="J23" s="606"/>
      <c r="K23" s="606"/>
      <c r="L23" s="606"/>
      <c r="M23" s="606"/>
      <c r="N23" s="606"/>
      <c r="O23" s="606"/>
      <c r="P23" s="606"/>
      <c r="Q23" s="607"/>
      <c r="R23" s="608">
        <v>283537</v>
      </c>
      <c r="S23" s="609"/>
      <c r="T23" s="609"/>
      <c r="U23" s="609"/>
      <c r="V23" s="609"/>
      <c r="W23" s="609"/>
      <c r="X23" s="609"/>
      <c r="Y23" s="610"/>
      <c r="Z23" s="646">
        <v>3.8</v>
      </c>
      <c r="AA23" s="646"/>
      <c r="AB23" s="646"/>
      <c r="AC23" s="646"/>
      <c r="AD23" s="647" t="s">
        <v>122</v>
      </c>
      <c r="AE23" s="647"/>
      <c r="AF23" s="647"/>
      <c r="AG23" s="647"/>
      <c r="AH23" s="647"/>
      <c r="AI23" s="647"/>
      <c r="AJ23" s="647"/>
      <c r="AK23" s="647"/>
      <c r="AL23" s="611" t="s">
        <v>122</v>
      </c>
      <c r="AM23" s="612"/>
      <c r="AN23" s="612"/>
      <c r="AO23" s="648"/>
      <c r="AP23" s="605" t="s">
        <v>272</v>
      </c>
      <c r="AQ23" s="686"/>
      <c r="AR23" s="686"/>
      <c r="AS23" s="686"/>
      <c r="AT23" s="686"/>
      <c r="AU23" s="686"/>
      <c r="AV23" s="686"/>
      <c r="AW23" s="686"/>
      <c r="AX23" s="686"/>
      <c r="AY23" s="686"/>
      <c r="AZ23" s="686"/>
      <c r="BA23" s="686"/>
      <c r="BB23" s="686"/>
      <c r="BC23" s="686"/>
      <c r="BD23" s="686"/>
      <c r="BE23" s="686"/>
      <c r="BF23" s="687"/>
      <c r="BG23" s="608" t="s">
        <v>122</v>
      </c>
      <c r="BH23" s="609"/>
      <c r="BI23" s="609"/>
      <c r="BJ23" s="609"/>
      <c r="BK23" s="609"/>
      <c r="BL23" s="609"/>
      <c r="BM23" s="609"/>
      <c r="BN23" s="610"/>
      <c r="BO23" s="646" t="s">
        <v>122</v>
      </c>
      <c r="BP23" s="646"/>
      <c r="BQ23" s="646"/>
      <c r="BR23" s="646"/>
      <c r="BS23" s="647" t="s">
        <v>122</v>
      </c>
      <c r="BT23" s="647"/>
      <c r="BU23" s="647"/>
      <c r="BV23" s="647"/>
      <c r="BW23" s="647"/>
      <c r="BX23" s="647"/>
      <c r="BY23" s="647"/>
      <c r="BZ23" s="647"/>
      <c r="CA23" s="647"/>
      <c r="CB23" s="682"/>
      <c r="CD23" s="666" t="s">
        <v>212</v>
      </c>
      <c r="CE23" s="667"/>
      <c r="CF23" s="667"/>
      <c r="CG23" s="667"/>
      <c r="CH23" s="667"/>
      <c r="CI23" s="667"/>
      <c r="CJ23" s="667"/>
      <c r="CK23" s="667"/>
      <c r="CL23" s="667"/>
      <c r="CM23" s="667"/>
      <c r="CN23" s="667"/>
      <c r="CO23" s="667"/>
      <c r="CP23" s="667"/>
      <c r="CQ23" s="668"/>
      <c r="CR23" s="666" t="s">
        <v>273</v>
      </c>
      <c r="CS23" s="667"/>
      <c r="CT23" s="667"/>
      <c r="CU23" s="667"/>
      <c r="CV23" s="667"/>
      <c r="CW23" s="667"/>
      <c r="CX23" s="667"/>
      <c r="CY23" s="668"/>
      <c r="CZ23" s="666" t="s">
        <v>274</v>
      </c>
      <c r="DA23" s="667"/>
      <c r="DB23" s="667"/>
      <c r="DC23" s="668"/>
      <c r="DD23" s="666" t="s">
        <v>275</v>
      </c>
      <c r="DE23" s="667"/>
      <c r="DF23" s="667"/>
      <c r="DG23" s="667"/>
      <c r="DH23" s="667"/>
      <c r="DI23" s="667"/>
      <c r="DJ23" s="667"/>
      <c r="DK23" s="668"/>
      <c r="DL23" s="698" t="s">
        <v>276</v>
      </c>
      <c r="DM23" s="699"/>
      <c r="DN23" s="699"/>
      <c r="DO23" s="699"/>
      <c r="DP23" s="699"/>
      <c r="DQ23" s="699"/>
      <c r="DR23" s="699"/>
      <c r="DS23" s="699"/>
      <c r="DT23" s="699"/>
      <c r="DU23" s="699"/>
      <c r="DV23" s="700"/>
      <c r="DW23" s="666" t="s">
        <v>277</v>
      </c>
      <c r="DX23" s="667"/>
      <c r="DY23" s="667"/>
      <c r="DZ23" s="667"/>
      <c r="EA23" s="667"/>
      <c r="EB23" s="667"/>
      <c r="EC23" s="668"/>
    </row>
    <row r="24" spans="2:133" ht="11.25" customHeight="1" x14ac:dyDescent="0.15">
      <c r="B24" s="605" t="s">
        <v>278</v>
      </c>
      <c r="C24" s="606"/>
      <c r="D24" s="606"/>
      <c r="E24" s="606"/>
      <c r="F24" s="606"/>
      <c r="G24" s="606"/>
      <c r="H24" s="606"/>
      <c r="I24" s="606"/>
      <c r="J24" s="606"/>
      <c r="K24" s="606"/>
      <c r="L24" s="606"/>
      <c r="M24" s="606"/>
      <c r="N24" s="606"/>
      <c r="O24" s="606"/>
      <c r="P24" s="606"/>
      <c r="Q24" s="607"/>
      <c r="R24" s="608" t="s">
        <v>122</v>
      </c>
      <c r="S24" s="609"/>
      <c r="T24" s="609"/>
      <c r="U24" s="609"/>
      <c r="V24" s="609"/>
      <c r="W24" s="609"/>
      <c r="X24" s="609"/>
      <c r="Y24" s="610"/>
      <c r="Z24" s="646" t="s">
        <v>122</v>
      </c>
      <c r="AA24" s="646"/>
      <c r="AB24" s="646"/>
      <c r="AC24" s="646"/>
      <c r="AD24" s="647" t="s">
        <v>122</v>
      </c>
      <c r="AE24" s="647"/>
      <c r="AF24" s="647"/>
      <c r="AG24" s="647"/>
      <c r="AH24" s="647"/>
      <c r="AI24" s="647"/>
      <c r="AJ24" s="647"/>
      <c r="AK24" s="647"/>
      <c r="AL24" s="611" t="s">
        <v>122</v>
      </c>
      <c r="AM24" s="612"/>
      <c r="AN24" s="612"/>
      <c r="AO24" s="648"/>
      <c r="AP24" s="605" t="s">
        <v>279</v>
      </c>
      <c r="AQ24" s="686"/>
      <c r="AR24" s="686"/>
      <c r="AS24" s="686"/>
      <c r="AT24" s="686"/>
      <c r="AU24" s="686"/>
      <c r="AV24" s="686"/>
      <c r="AW24" s="686"/>
      <c r="AX24" s="686"/>
      <c r="AY24" s="686"/>
      <c r="AZ24" s="686"/>
      <c r="BA24" s="686"/>
      <c r="BB24" s="686"/>
      <c r="BC24" s="686"/>
      <c r="BD24" s="686"/>
      <c r="BE24" s="686"/>
      <c r="BF24" s="687"/>
      <c r="BG24" s="608" t="s">
        <v>122</v>
      </c>
      <c r="BH24" s="609"/>
      <c r="BI24" s="609"/>
      <c r="BJ24" s="609"/>
      <c r="BK24" s="609"/>
      <c r="BL24" s="609"/>
      <c r="BM24" s="609"/>
      <c r="BN24" s="610"/>
      <c r="BO24" s="646" t="s">
        <v>122</v>
      </c>
      <c r="BP24" s="646"/>
      <c r="BQ24" s="646"/>
      <c r="BR24" s="646"/>
      <c r="BS24" s="647" t="s">
        <v>122</v>
      </c>
      <c r="BT24" s="647"/>
      <c r="BU24" s="647"/>
      <c r="BV24" s="647"/>
      <c r="BW24" s="647"/>
      <c r="BX24" s="647"/>
      <c r="BY24" s="647"/>
      <c r="BZ24" s="647"/>
      <c r="CA24" s="647"/>
      <c r="CB24" s="682"/>
      <c r="CD24" s="663" t="s">
        <v>280</v>
      </c>
      <c r="CE24" s="664"/>
      <c r="CF24" s="664"/>
      <c r="CG24" s="664"/>
      <c r="CH24" s="664"/>
      <c r="CI24" s="664"/>
      <c r="CJ24" s="664"/>
      <c r="CK24" s="664"/>
      <c r="CL24" s="664"/>
      <c r="CM24" s="664"/>
      <c r="CN24" s="664"/>
      <c r="CO24" s="664"/>
      <c r="CP24" s="664"/>
      <c r="CQ24" s="665"/>
      <c r="CR24" s="660">
        <v>3133629</v>
      </c>
      <c r="CS24" s="661"/>
      <c r="CT24" s="661"/>
      <c r="CU24" s="661"/>
      <c r="CV24" s="661"/>
      <c r="CW24" s="661"/>
      <c r="CX24" s="661"/>
      <c r="CY24" s="689"/>
      <c r="CZ24" s="690">
        <v>43.2</v>
      </c>
      <c r="DA24" s="672"/>
      <c r="DB24" s="672"/>
      <c r="DC24" s="692"/>
      <c r="DD24" s="688">
        <v>2757041</v>
      </c>
      <c r="DE24" s="661"/>
      <c r="DF24" s="661"/>
      <c r="DG24" s="661"/>
      <c r="DH24" s="661"/>
      <c r="DI24" s="661"/>
      <c r="DJ24" s="661"/>
      <c r="DK24" s="689"/>
      <c r="DL24" s="688">
        <v>2472053</v>
      </c>
      <c r="DM24" s="661"/>
      <c r="DN24" s="661"/>
      <c r="DO24" s="661"/>
      <c r="DP24" s="661"/>
      <c r="DQ24" s="661"/>
      <c r="DR24" s="661"/>
      <c r="DS24" s="661"/>
      <c r="DT24" s="661"/>
      <c r="DU24" s="661"/>
      <c r="DV24" s="689"/>
      <c r="DW24" s="690">
        <v>61.3</v>
      </c>
      <c r="DX24" s="672"/>
      <c r="DY24" s="672"/>
      <c r="DZ24" s="672"/>
      <c r="EA24" s="672"/>
      <c r="EB24" s="672"/>
      <c r="EC24" s="691"/>
    </row>
    <row r="25" spans="2:133" ht="11.25" customHeight="1" x14ac:dyDescent="0.15">
      <c r="B25" s="605" t="s">
        <v>281</v>
      </c>
      <c r="C25" s="606"/>
      <c r="D25" s="606"/>
      <c r="E25" s="606"/>
      <c r="F25" s="606"/>
      <c r="G25" s="606"/>
      <c r="H25" s="606"/>
      <c r="I25" s="606"/>
      <c r="J25" s="606"/>
      <c r="K25" s="606"/>
      <c r="L25" s="606"/>
      <c r="M25" s="606"/>
      <c r="N25" s="606"/>
      <c r="O25" s="606"/>
      <c r="P25" s="606"/>
      <c r="Q25" s="607"/>
      <c r="R25" s="608">
        <v>4298262</v>
      </c>
      <c r="S25" s="609"/>
      <c r="T25" s="609"/>
      <c r="U25" s="609"/>
      <c r="V25" s="609"/>
      <c r="W25" s="609"/>
      <c r="X25" s="609"/>
      <c r="Y25" s="610"/>
      <c r="Z25" s="646">
        <v>56.9</v>
      </c>
      <c r="AA25" s="646"/>
      <c r="AB25" s="646"/>
      <c r="AC25" s="646"/>
      <c r="AD25" s="647">
        <v>4014725</v>
      </c>
      <c r="AE25" s="647"/>
      <c r="AF25" s="647"/>
      <c r="AG25" s="647"/>
      <c r="AH25" s="647"/>
      <c r="AI25" s="647"/>
      <c r="AJ25" s="647"/>
      <c r="AK25" s="647"/>
      <c r="AL25" s="611">
        <v>99.7</v>
      </c>
      <c r="AM25" s="612"/>
      <c r="AN25" s="612"/>
      <c r="AO25" s="648"/>
      <c r="AP25" s="605" t="s">
        <v>282</v>
      </c>
      <c r="AQ25" s="686"/>
      <c r="AR25" s="686"/>
      <c r="AS25" s="686"/>
      <c r="AT25" s="686"/>
      <c r="AU25" s="686"/>
      <c r="AV25" s="686"/>
      <c r="AW25" s="686"/>
      <c r="AX25" s="686"/>
      <c r="AY25" s="686"/>
      <c r="AZ25" s="686"/>
      <c r="BA25" s="686"/>
      <c r="BB25" s="686"/>
      <c r="BC25" s="686"/>
      <c r="BD25" s="686"/>
      <c r="BE25" s="686"/>
      <c r="BF25" s="687"/>
      <c r="BG25" s="608" t="s">
        <v>122</v>
      </c>
      <c r="BH25" s="609"/>
      <c r="BI25" s="609"/>
      <c r="BJ25" s="609"/>
      <c r="BK25" s="609"/>
      <c r="BL25" s="609"/>
      <c r="BM25" s="609"/>
      <c r="BN25" s="610"/>
      <c r="BO25" s="646" t="s">
        <v>122</v>
      </c>
      <c r="BP25" s="646"/>
      <c r="BQ25" s="646"/>
      <c r="BR25" s="646"/>
      <c r="BS25" s="647" t="s">
        <v>122</v>
      </c>
      <c r="BT25" s="647"/>
      <c r="BU25" s="647"/>
      <c r="BV25" s="647"/>
      <c r="BW25" s="647"/>
      <c r="BX25" s="647"/>
      <c r="BY25" s="647"/>
      <c r="BZ25" s="647"/>
      <c r="CA25" s="647"/>
      <c r="CB25" s="682"/>
      <c r="CD25" s="605" t="s">
        <v>283</v>
      </c>
      <c r="CE25" s="606"/>
      <c r="CF25" s="606"/>
      <c r="CG25" s="606"/>
      <c r="CH25" s="606"/>
      <c r="CI25" s="606"/>
      <c r="CJ25" s="606"/>
      <c r="CK25" s="606"/>
      <c r="CL25" s="606"/>
      <c r="CM25" s="606"/>
      <c r="CN25" s="606"/>
      <c r="CO25" s="606"/>
      <c r="CP25" s="606"/>
      <c r="CQ25" s="607"/>
      <c r="CR25" s="608">
        <v>1270513</v>
      </c>
      <c r="CS25" s="621"/>
      <c r="CT25" s="621"/>
      <c r="CU25" s="621"/>
      <c r="CV25" s="621"/>
      <c r="CW25" s="621"/>
      <c r="CX25" s="621"/>
      <c r="CY25" s="622"/>
      <c r="CZ25" s="611">
        <v>17.5</v>
      </c>
      <c r="DA25" s="623"/>
      <c r="DB25" s="623"/>
      <c r="DC25" s="624"/>
      <c r="DD25" s="614">
        <v>1150929</v>
      </c>
      <c r="DE25" s="621"/>
      <c r="DF25" s="621"/>
      <c r="DG25" s="621"/>
      <c r="DH25" s="621"/>
      <c r="DI25" s="621"/>
      <c r="DJ25" s="621"/>
      <c r="DK25" s="622"/>
      <c r="DL25" s="614">
        <v>984848</v>
      </c>
      <c r="DM25" s="621"/>
      <c r="DN25" s="621"/>
      <c r="DO25" s="621"/>
      <c r="DP25" s="621"/>
      <c r="DQ25" s="621"/>
      <c r="DR25" s="621"/>
      <c r="DS25" s="621"/>
      <c r="DT25" s="621"/>
      <c r="DU25" s="621"/>
      <c r="DV25" s="622"/>
      <c r="DW25" s="611">
        <v>24.4</v>
      </c>
      <c r="DX25" s="623"/>
      <c r="DY25" s="623"/>
      <c r="DZ25" s="623"/>
      <c r="EA25" s="623"/>
      <c r="EB25" s="623"/>
      <c r="EC25" s="635"/>
    </row>
    <row r="26" spans="2:133" ht="11.25" customHeight="1" x14ac:dyDescent="0.15">
      <c r="B26" s="605" t="s">
        <v>284</v>
      </c>
      <c r="C26" s="606"/>
      <c r="D26" s="606"/>
      <c r="E26" s="606"/>
      <c r="F26" s="606"/>
      <c r="G26" s="606"/>
      <c r="H26" s="606"/>
      <c r="I26" s="606"/>
      <c r="J26" s="606"/>
      <c r="K26" s="606"/>
      <c r="L26" s="606"/>
      <c r="M26" s="606"/>
      <c r="N26" s="606"/>
      <c r="O26" s="606"/>
      <c r="P26" s="606"/>
      <c r="Q26" s="607"/>
      <c r="R26" s="608" t="s">
        <v>122</v>
      </c>
      <c r="S26" s="609"/>
      <c r="T26" s="609"/>
      <c r="U26" s="609"/>
      <c r="V26" s="609"/>
      <c r="W26" s="609"/>
      <c r="X26" s="609"/>
      <c r="Y26" s="610"/>
      <c r="Z26" s="646" t="s">
        <v>122</v>
      </c>
      <c r="AA26" s="646"/>
      <c r="AB26" s="646"/>
      <c r="AC26" s="646"/>
      <c r="AD26" s="647" t="s">
        <v>122</v>
      </c>
      <c r="AE26" s="647"/>
      <c r="AF26" s="647"/>
      <c r="AG26" s="647"/>
      <c r="AH26" s="647"/>
      <c r="AI26" s="647"/>
      <c r="AJ26" s="647"/>
      <c r="AK26" s="647"/>
      <c r="AL26" s="611" t="s">
        <v>122</v>
      </c>
      <c r="AM26" s="612"/>
      <c r="AN26" s="612"/>
      <c r="AO26" s="648"/>
      <c r="AP26" s="605" t="s">
        <v>285</v>
      </c>
      <c r="AQ26" s="686"/>
      <c r="AR26" s="686"/>
      <c r="AS26" s="686"/>
      <c r="AT26" s="686"/>
      <c r="AU26" s="686"/>
      <c r="AV26" s="686"/>
      <c r="AW26" s="686"/>
      <c r="AX26" s="686"/>
      <c r="AY26" s="686"/>
      <c r="AZ26" s="686"/>
      <c r="BA26" s="686"/>
      <c r="BB26" s="686"/>
      <c r="BC26" s="686"/>
      <c r="BD26" s="686"/>
      <c r="BE26" s="686"/>
      <c r="BF26" s="687"/>
      <c r="BG26" s="608" t="s">
        <v>122</v>
      </c>
      <c r="BH26" s="609"/>
      <c r="BI26" s="609"/>
      <c r="BJ26" s="609"/>
      <c r="BK26" s="609"/>
      <c r="BL26" s="609"/>
      <c r="BM26" s="609"/>
      <c r="BN26" s="610"/>
      <c r="BO26" s="646" t="s">
        <v>122</v>
      </c>
      <c r="BP26" s="646"/>
      <c r="BQ26" s="646"/>
      <c r="BR26" s="646"/>
      <c r="BS26" s="647" t="s">
        <v>122</v>
      </c>
      <c r="BT26" s="647"/>
      <c r="BU26" s="647"/>
      <c r="BV26" s="647"/>
      <c r="BW26" s="647"/>
      <c r="BX26" s="647"/>
      <c r="BY26" s="647"/>
      <c r="BZ26" s="647"/>
      <c r="CA26" s="647"/>
      <c r="CB26" s="682"/>
      <c r="CD26" s="605" t="s">
        <v>286</v>
      </c>
      <c r="CE26" s="606"/>
      <c r="CF26" s="606"/>
      <c r="CG26" s="606"/>
      <c r="CH26" s="606"/>
      <c r="CI26" s="606"/>
      <c r="CJ26" s="606"/>
      <c r="CK26" s="606"/>
      <c r="CL26" s="606"/>
      <c r="CM26" s="606"/>
      <c r="CN26" s="606"/>
      <c r="CO26" s="606"/>
      <c r="CP26" s="606"/>
      <c r="CQ26" s="607"/>
      <c r="CR26" s="608">
        <v>680343</v>
      </c>
      <c r="CS26" s="609"/>
      <c r="CT26" s="609"/>
      <c r="CU26" s="609"/>
      <c r="CV26" s="609"/>
      <c r="CW26" s="609"/>
      <c r="CX26" s="609"/>
      <c r="CY26" s="610"/>
      <c r="CZ26" s="611">
        <v>9.4</v>
      </c>
      <c r="DA26" s="623"/>
      <c r="DB26" s="623"/>
      <c r="DC26" s="624"/>
      <c r="DD26" s="614">
        <v>633726</v>
      </c>
      <c r="DE26" s="609"/>
      <c r="DF26" s="609"/>
      <c r="DG26" s="609"/>
      <c r="DH26" s="609"/>
      <c r="DI26" s="609"/>
      <c r="DJ26" s="609"/>
      <c r="DK26" s="610"/>
      <c r="DL26" s="614" t="s">
        <v>122</v>
      </c>
      <c r="DM26" s="609"/>
      <c r="DN26" s="609"/>
      <c r="DO26" s="609"/>
      <c r="DP26" s="609"/>
      <c r="DQ26" s="609"/>
      <c r="DR26" s="609"/>
      <c r="DS26" s="609"/>
      <c r="DT26" s="609"/>
      <c r="DU26" s="609"/>
      <c r="DV26" s="610"/>
      <c r="DW26" s="611" t="s">
        <v>122</v>
      </c>
      <c r="DX26" s="623"/>
      <c r="DY26" s="623"/>
      <c r="DZ26" s="623"/>
      <c r="EA26" s="623"/>
      <c r="EB26" s="623"/>
      <c r="EC26" s="635"/>
    </row>
    <row r="27" spans="2:133" ht="11.25" customHeight="1" x14ac:dyDescent="0.15">
      <c r="B27" s="605" t="s">
        <v>287</v>
      </c>
      <c r="C27" s="606"/>
      <c r="D27" s="606"/>
      <c r="E27" s="606"/>
      <c r="F27" s="606"/>
      <c r="G27" s="606"/>
      <c r="H27" s="606"/>
      <c r="I27" s="606"/>
      <c r="J27" s="606"/>
      <c r="K27" s="606"/>
      <c r="L27" s="606"/>
      <c r="M27" s="606"/>
      <c r="N27" s="606"/>
      <c r="O27" s="606"/>
      <c r="P27" s="606"/>
      <c r="Q27" s="607"/>
      <c r="R27" s="608">
        <v>17546</v>
      </c>
      <c r="S27" s="609"/>
      <c r="T27" s="609"/>
      <c r="U27" s="609"/>
      <c r="V27" s="609"/>
      <c r="W27" s="609"/>
      <c r="X27" s="609"/>
      <c r="Y27" s="610"/>
      <c r="Z27" s="646">
        <v>0.2</v>
      </c>
      <c r="AA27" s="646"/>
      <c r="AB27" s="646"/>
      <c r="AC27" s="646"/>
      <c r="AD27" s="647" t="s">
        <v>122</v>
      </c>
      <c r="AE27" s="647"/>
      <c r="AF27" s="647"/>
      <c r="AG27" s="647"/>
      <c r="AH27" s="647"/>
      <c r="AI27" s="647"/>
      <c r="AJ27" s="647"/>
      <c r="AK27" s="647"/>
      <c r="AL27" s="611" t="s">
        <v>122</v>
      </c>
      <c r="AM27" s="612"/>
      <c r="AN27" s="612"/>
      <c r="AO27" s="648"/>
      <c r="AP27" s="605" t="s">
        <v>288</v>
      </c>
      <c r="AQ27" s="606"/>
      <c r="AR27" s="606"/>
      <c r="AS27" s="606"/>
      <c r="AT27" s="606"/>
      <c r="AU27" s="606"/>
      <c r="AV27" s="606"/>
      <c r="AW27" s="606"/>
      <c r="AX27" s="606"/>
      <c r="AY27" s="606"/>
      <c r="AZ27" s="606"/>
      <c r="BA27" s="606"/>
      <c r="BB27" s="606"/>
      <c r="BC27" s="606"/>
      <c r="BD27" s="606"/>
      <c r="BE27" s="606"/>
      <c r="BF27" s="607"/>
      <c r="BG27" s="608">
        <v>497782</v>
      </c>
      <c r="BH27" s="609"/>
      <c r="BI27" s="609"/>
      <c r="BJ27" s="609"/>
      <c r="BK27" s="609"/>
      <c r="BL27" s="609"/>
      <c r="BM27" s="609"/>
      <c r="BN27" s="610"/>
      <c r="BO27" s="646">
        <v>100</v>
      </c>
      <c r="BP27" s="646"/>
      <c r="BQ27" s="646"/>
      <c r="BR27" s="646"/>
      <c r="BS27" s="647" t="s">
        <v>122</v>
      </c>
      <c r="BT27" s="647"/>
      <c r="BU27" s="647"/>
      <c r="BV27" s="647"/>
      <c r="BW27" s="647"/>
      <c r="BX27" s="647"/>
      <c r="BY27" s="647"/>
      <c r="BZ27" s="647"/>
      <c r="CA27" s="647"/>
      <c r="CB27" s="682"/>
      <c r="CD27" s="605" t="s">
        <v>289</v>
      </c>
      <c r="CE27" s="606"/>
      <c r="CF27" s="606"/>
      <c r="CG27" s="606"/>
      <c r="CH27" s="606"/>
      <c r="CI27" s="606"/>
      <c r="CJ27" s="606"/>
      <c r="CK27" s="606"/>
      <c r="CL27" s="606"/>
      <c r="CM27" s="606"/>
      <c r="CN27" s="606"/>
      <c r="CO27" s="606"/>
      <c r="CP27" s="606"/>
      <c r="CQ27" s="607"/>
      <c r="CR27" s="608">
        <v>522019</v>
      </c>
      <c r="CS27" s="621"/>
      <c r="CT27" s="621"/>
      <c r="CU27" s="621"/>
      <c r="CV27" s="621"/>
      <c r="CW27" s="621"/>
      <c r="CX27" s="621"/>
      <c r="CY27" s="622"/>
      <c r="CZ27" s="611">
        <v>7.2</v>
      </c>
      <c r="DA27" s="623"/>
      <c r="DB27" s="623"/>
      <c r="DC27" s="624"/>
      <c r="DD27" s="614">
        <v>275235</v>
      </c>
      <c r="DE27" s="621"/>
      <c r="DF27" s="621"/>
      <c r="DG27" s="621"/>
      <c r="DH27" s="621"/>
      <c r="DI27" s="621"/>
      <c r="DJ27" s="621"/>
      <c r="DK27" s="622"/>
      <c r="DL27" s="614">
        <v>156328</v>
      </c>
      <c r="DM27" s="621"/>
      <c r="DN27" s="621"/>
      <c r="DO27" s="621"/>
      <c r="DP27" s="621"/>
      <c r="DQ27" s="621"/>
      <c r="DR27" s="621"/>
      <c r="DS27" s="621"/>
      <c r="DT27" s="621"/>
      <c r="DU27" s="621"/>
      <c r="DV27" s="622"/>
      <c r="DW27" s="611">
        <v>3.9</v>
      </c>
      <c r="DX27" s="623"/>
      <c r="DY27" s="623"/>
      <c r="DZ27" s="623"/>
      <c r="EA27" s="623"/>
      <c r="EB27" s="623"/>
      <c r="EC27" s="635"/>
    </row>
    <row r="28" spans="2:133" ht="11.25" customHeight="1" x14ac:dyDescent="0.15">
      <c r="B28" s="605" t="s">
        <v>290</v>
      </c>
      <c r="C28" s="606"/>
      <c r="D28" s="606"/>
      <c r="E28" s="606"/>
      <c r="F28" s="606"/>
      <c r="G28" s="606"/>
      <c r="H28" s="606"/>
      <c r="I28" s="606"/>
      <c r="J28" s="606"/>
      <c r="K28" s="606"/>
      <c r="L28" s="606"/>
      <c r="M28" s="606"/>
      <c r="N28" s="606"/>
      <c r="O28" s="606"/>
      <c r="P28" s="606"/>
      <c r="Q28" s="607"/>
      <c r="R28" s="608">
        <v>53791</v>
      </c>
      <c r="S28" s="609"/>
      <c r="T28" s="609"/>
      <c r="U28" s="609"/>
      <c r="V28" s="609"/>
      <c r="W28" s="609"/>
      <c r="X28" s="609"/>
      <c r="Y28" s="610"/>
      <c r="Z28" s="646">
        <v>0.7</v>
      </c>
      <c r="AA28" s="646"/>
      <c r="AB28" s="646"/>
      <c r="AC28" s="646"/>
      <c r="AD28" s="647">
        <v>2016</v>
      </c>
      <c r="AE28" s="647"/>
      <c r="AF28" s="647"/>
      <c r="AG28" s="647"/>
      <c r="AH28" s="647"/>
      <c r="AI28" s="647"/>
      <c r="AJ28" s="647"/>
      <c r="AK28" s="647"/>
      <c r="AL28" s="611">
        <v>0.1</v>
      </c>
      <c r="AM28" s="612"/>
      <c r="AN28" s="612"/>
      <c r="AO28" s="648"/>
      <c r="AP28" s="605"/>
      <c r="AQ28" s="606"/>
      <c r="AR28" s="606"/>
      <c r="AS28" s="606"/>
      <c r="AT28" s="606"/>
      <c r="AU28" s="606"/>
      <c r="AV28" s="606"/>
      <c r="AW28" s="606"/>
      <c r="AX28" s="606"/>
      <c r="AY28" s="606"/>
      <c r="AZ28" s="606"/>
      <c r="BA28" s="606"/>
      <c r="BB28" s="606"/>
      <c r="BC28" s="606"/>
      <c r="BD28" s="606"/>
      <c r="BE28" s="606"/>
      <c r="BF28" s="607"/>
      <c r="BG28" s="608"/>
      <c r="BH28" s="609"/>
      <c r="BI28" s="609"/>
      <c r="BJ28" s="609"/>
      <c r="BK28" s="609"/>
      <c r="BL28" s="609"/>
      <c r="BM28" s="609"/>
      <c r="BN28" s="610"/>
      <c r="BO28" s="646"/>
      <c r="BP28" s="646"/>
      <c r="BQ28" s="646"/>
      <c r="BR28" s="646"/>
      <c r="BS28" s="614"/>
      <c r="BT28" s="609"/>
      <c r="BU28" s="609"/>
      <c r="BV28" s="609"/>
      <c r="BW28" s="609"/>
      <c r="BX28" s="609"/>
      <c r="BY28" s="609"/>
      <c r="BZ28" s="609"/>
      <c r="CA28" s="609"/>
      <c r="CB28" s="645"/>
      <c r="CD28" s="605" t="s">
        <v>291</v>
      </c>
      <c r="CE28" s="606"/>
      <c r="CF28" s="606"/>
      <c r="CG28" s="606"/>
      <c r="CH28" s="606"/>
      <c r="CI28" s="606"/>
      <c r="CJ28" s="606"/>
      <c r="CK28" s="606"/>
      <c r="CL28" s="606"/>
      <c r="CM28" s="606"/>
      <c r="CN28" s="606"/>
      <c r="CO28" s="606"/>
      <c r="CP28" s="606"/>
      <c r="CQ28" s="607"/>
      <c r="CR28" s="608">
        <v>1341097</v>
      </c>
      <c r="CS28" s="609"/>
      <c r="CT28" s="609"/>
      <c r="CU28" s="609"/>
      <c r="CV28" s="609"/>
      <c r="CW28" s="609"/>
      <c r="CX28" s="609"/>
      <c r="CY28" s="610"/>
      <c r="CZ28" s="611">
        <v>18.5</v>
      </c>
      <c r="DA28" s="623"/>
      <c r="DB28" s="623"/>
      <c r="DC28" s="624"/>
      <c r="DD28" s="614">
        <v>1330877</v>
      </c>
      <c r="DE28" s="609"/>
      <c r="DF28" s="609"/>
      <c r="DG28" s="609"/>
      <c r="DH28" s="609"/>
      <c r="DI28" s="609"/>
      <c r="DJ28" s="609"/>
      <c r="DK28" s="610"/>
      <c r="DL28" s="614">
        <v>1330877</v>
      </c>
      <c r="DM28" s="609"/>
      <c r="DN28" s="609"/>
      <c r="DO28" s="609"/>
      <c r="DP28" s="609"/>
      <c r="DQ28" s="609"/>
      <c r="DR28" s="609"/>
      <c r="DS28" s="609"/>
      <c r="DT28" s="609"/>
      <c r="DU28" s="609"/>
      <c r="DV28" s="610"/>
      <c r="DW28" s="611">
        <v>33</v>
      </c>
      <c r="DX28" s="623"/>
      <c r="DY28" s="623"/>
      <c r="DZ28" s="623"/>
      <c r="EA28" s="623"/>
      <c r="EB28" s="623"/>
      <c r="EC28" s="635"/>
    </row>
    <row r="29" spans="2:133" ht="11.25" customHeight="1" x14ac:dyDescent="0.15">
      <c r="B29" s="605" t="s">
        <v>292</v>
      </c>
      <c r="C29" s="606"/>
      <c r="D29" s="606"/>
      <c r="E29" s="606"/>
      <c r="F29" s="606"/>
      <c r="G29" s="606"/>
      <c r="H29" s="606"/>
      <c r="I29" s="606"/>
      <c r="J29" s="606"/>
      <c r="K29" s="606"/>
      <c r="L29" s="606"/>
      <c r="M29" s="606"/>
      <c r="N29" s="606"/>
      <c r="O29" s="606"/>
      <c r="P29" s="606"/>
      <c r="Q29" s="607"/>
      <c r="R29" s="608">
        <v>14574</v>
      </c>
      <c r="S29" s="609"/>
      <c r="T29" s="609"/>
      <c r="U29" s="609"/>
      <c r="V29" s="609"/>
      <c r="W29" s="609"/>
      <c r="X29" s="609"/>
      <c r="Y29" s="610"/>
      <c r="Z29" s="646">
        <v>0.2</v>
      </c>
      <c r="AA29" s="646"/>
      <c r="AB29" s="646"/>
      <c r="AC29" s="646"/>
      <c r="AD29" s="647" t="s">
        <v>122</v>
      </c>
      <c r="AE29" s="647"/>
      <c r="AF29" s="647"/>
      <c r="AG29" s="647"/>
      <c r="AH29" s="647"/>
      <c r="AI29" s="647"/>
      <c r="AJ29" s="647"/>
      <c r="AK29" s="647"/>
      <c r="AL29" s="611" t="s">
        <v>122</v>
      </c>
      <c r="AM29" s="612"/>
      <c r="AN29" s="612"/>
      <c r="AO29" s="648"/>
      <c r="AP29" s="589"/>
      <c r="AQ29" s="590"/>
      <c r="AR29" s="590"/>
      <c r="AS29" s="590"/>
      <c r="AT29" s="590"/>
      <c r="AU29" s="590"/>
      <c r="AV29" s="590"/>
      <c r="AW29" s="590"/>
      <c r="AX29" s="590"/>
      <c r="AY29" s="590"/>
      <c r="AZ29" s="590"/>
      <c r="BA29" s="590"/>
      <c r="BB29" s="590"/>
      <c r="BC29" s="590"/>
      <c r="BD29" s="590"/>
      <c r="BE29" s="590"/>
      <c r="BF29" s="591"/>
      <c r="BG29" s="608"/>
      <c r="BH29" s="609"/>
      <c r="BI29" s="609"/>
      <c r="BJ29" s="609"/>
      <c r="BK29" s="609"/>
      <c r="BL29" s="609"/>
      <c r="BM29" s="609"/>
      <c r="BN29" s="610"/>
      <c r="BO29" s="646"/>
      <c r="BP29" s="646"/>
      <c r="BQ29" s="646"/>
      <c r="BR29" s="646"/>
      <c r="BS29" s="647"/>
      <c r="BT29" s="647"/>
      <c r="BU29" s="647"/>
      <c r="BV29" s="647"/>
      <c r="BW29" s="647"/>
      <c r="BX29" s="647"/>
      <c r="BY29" s="647"/>
      <c r="BZ29" s="647"/>
      <c r="CA29" s="647"/>
      <c r="CB29" s="682"/>
      <c r="CD29" s="627" t="s">
        <v>293</v>
      </c>
      <c r="CE29" s="628"/>
      <c r="CF29" s="605" t="s">
        <v>66</v>
      </c>
      <c r="CG29" s="606"/>
      <c r="CH29" s="606"/>
      <c r="CI29" s="606"/>
      <c r="CJ29" s="606"/>
      <c r="CK29" s="606"/>
      <c r="CL29" s="606"/>
      <c r="CM29" s="606"/>
      <c r="CN29" s="606"/>
      <c r="CO29" s="606"/>
      <c r="CP29" s="606"/>
      <c r="CQ29" s="607"/>
      <c r="CR29" s="608">
        <v>1341097</v>
      </c>
      <c r="CS29" s="621"/>
      <c r="CT29" s="621"/>
      <c r="CU29" s="621"/>
      <c r="CV29" s="621"/>
      <c r="CW29" s="621"/>
      <c r="CX29" s="621"/>
      <c r="CY29" s="622"/>
      <c r="CZ29" s="611">
        <v>18.5</v>
      </c>
      <c r="DA29" s="623"/>
      <c r="DB29" s="623"/>
      <c r="DC29" s="624"/>
      <c r="DD29" s="614">
        <v>1330877</v>
      </c>
      <c r="DE29" s="621"/>
      <c r="DF29" s="621"/>
      <c r="DG29" s="621"/>
      <c r="DH29" s="621"/>
      <c r="DI29" s="621"/>
      <c r="DJ29" s="621"/>
      <c r="DK29" s="622"/>
      <c r="DL29" s="614">
        <v>1330877</v>
      </c>
      <c r="DM29" s="621"/>
      <c r="DN29" s="621"/>
      <c r="DO29" s="621"/>
      <c r="DP29" s="621"/>
      <c r="DQ29" s="621"/>
      <c r="DR29" s="621"/>
      <c r="DS29" s="621"/>
      <c r="DT29" s="621"/>
      <c r="DU29" s="621"/>
      <c r="DV29" s="622"/>
      <c r="DW29" s="611">
        <v>33</v>
      </c>
      <c r="DX29" s="623"/>
      <c r="DY29" s="623"/>
      <c r="DZ29" s="623"/>
      <c r="EA29" s="623"/>
      <c r="EB29" s="623"/>
      <c r="EC29" s="635"/>
    </row>
    <row r="30" spans="2:133" ht="11.25" customHeight="1" x14ac:dyDescent="0.15">
      <c r="B30" s="605" t="s">
        <v>294</v>
      </c>
      <c r="C30" s="606"/>
      <c r="D30" s="606"/>
      <c r="E30" s="606"/>
      <c r="F30" s="606"/>
      <c r="G30" s="606"/>
      <c r="H30" s="606"/>
      <c r="I30" s="606"/>
      <c r="J30" s="606"/>
      <c r="K30" s="606"/>
      <c r="L30" s="606"/>
      <c r="M30" s="606"/>
      <c r="N30" s="606"/>
      <c r="O30" s="606"/>
      <c r="P30" s="606"/>
      <c r="Q30" s="607"/>
      <c r="R30" s="608">
        <v>852085</v>
      </c>
      <c r="S30" s="609"/>
      <c r="T30" s="609"/>
      <c r="U30" s="609"/>
      <c r="V30" s="609"/>
      <c r="W30" s="609"/>
      <c r="X30" s="609"/>
      <c r="Y30" s="610"/>
      <c r="Z30" s="646">
        <v>11.3</v>
      </c>
      <c r="AA30" s="646"/>
      <c r="AB30" s="646"/>
      <c r="AC30" s="646"/>
      <c r="AD30" s="647" t="s">
        <v>122</v>
      </c>
      <c r="AE30" s="647"/>
      <c r="AF30" s="647"/>
      <c r="AG30" s="647"/>
      <c r="AH30" s="647"/>
      <c r="AI30" s="647"/>
      <c r="AJ30" s="647"/>
      <c r="AK30" s="647"/>
      <c r="AL30" s="611" t="s">
        <v>122</v>
      </c>
      <c r="AM30" s="612"/>
      <c r="AN30" s="612"/>
      <c r="AO30" s="648"/>
      <c r="AP30" s="666" t="s">
        <v>212</v>
      </c>
      <c r="AQ30" s="667"/>
      <c r="AR30" s="667"/>
      <c r="AS30" s="667"/>
      <c r="AT30" s="667"/>
      <c r="AU30" s="667"/>
      <c r="AV30" s="667"/>
      <c r="AW30" s="667"/>
      <c r="AX30" s="667"/>
      <c r="AY30" s="667"/>
      <c r="AZ30" s="667"/>
      <c r="BA30" s="667"/>
      <c r="BB30" s="667"/>
      <c r="BC30" s="667"/>
      <c r="BD30" s="667"/>
      <c r="BE30" s="667"/>
      <c r="BF30" s="668"/>
      <c r="BG30" s="666" t="s">
        <v>295</v>
      </c>
      <c r="BH30" s="680"/>
      <c r="BI30" s="680"/>
      <c r="BJ30" s="680"/>
      <c r="BK30" s="680"/>
      <c r="BL30" s="680"/>
      <c r="BM30" s="680"/>
      <c r="BN30" s="680"/>
      <c r="BO30" s="680"/>
      <c r="BP30" s="680"/>
      <c r="BQ30" s="681"/>
      <c r="BR30" s="666" t="s">
        <v>296</v>
      </c>
      <c r="BS30" s="680"/>
      <c r="BT30" s="680"/>
      <c r="BU30" s="680"/>
      <c r="BV30" s="680"/>
      <c r="BW30" s="680"/>
      <c r="BX30" s="680"/>
      <c r="BY30" s="680"/>
      <c r="BZ30" s="680"/>
      <c r="CA30" s="680"/>
      <c r="CB30" s="681"/>
      <c r="CD30" s="629"/>
      <c r="CE30" s="630"/>
      <c r="CF30" s="605" t="s">
        <v>297</v>
      </c>
      <c r="CG30" s="606"/>
      <c r="CH30" s="606"/>
      <c r="CI30" s="606"/>
      <c r="CJ30" s="606"/>
      <c r="CK30" s="606"/>
      <c r="CL30" s="606"/>
      <c r="CM30" s="606"/>
      <c r="CN30" s="606"/>
      <c r="CO30" s="606"/>
      <c r="CP30" s="606"/>
      <c r="CQ30" s="607"/>
      <c r="CR30" s="608">
        <v>1295955</v>
      </c>
      <c r="CS30" s="609"/>
      <c r="CT30" s="609"/>
      <c r="CU30" s="609"/>
      <c r="CV30" s="609"/>
      <c r="CW30" s="609"/>
      <c r="CX30" s="609"/>
      <c r="CY30" s="610"/>
      <c r="CZ30" s="611">
        <v>17.899999999999999</v>
      </c>
      <c r="DA30" s="623"/>
      <c r="DB30" s="623"/>
      <c r="DC30" s="624"/>
      <c r="DD30" s="614">
        <v>1286440</v>
      </c>
      <c r="DE30" s="609"/>
      <c r="DF30" s="609"/>
      <c r="DG30" s="609"/>
      <c r="DH30" s="609"/>
      <c r="DI30" s="609"/>
      <c r="DJ30" s="609"/>
      <c r="DK30" s="610"/>
      <c r="DL30" s="614">
        <v>1286440</v>
      </c>
      <c r="DM30" s="609"/>
      <c r="DN30" s="609"/>
      <c r="DO30" s="609"/>
      <c r="DP30" s="609"/>
      <c r="DQ30" s="609"/>
      <c r="DR30" s="609"/>
      <c r="DS30" s="609"/>
      <c r="DT30" s="609"/>
      <c r="DU30" s="609"/>
      <c r="DV30" s="610"/>
      <c r="DW30" s="611">
        <v>31.9</v>
      </c>
      <c r="DX30" s="623"/>
      <c r="DY30" s="623"/>
      <c r="DZ30" s="623"/>
      <c r="EA30" s="623"/>
      <c r="EB30" s="623"/>
      <c r="EC30" s="635"/>
    </row>
    <row r="31" spans="2:133" ht="11.25" customHeight="1" x14ac:dyDescent="0.15">
      <c r="B31" s="683" t="s">
        <v>298</v>
      </c>
      <c r="C31" s="684"/>
      <c r="D31" s="684"/>
      <c r="E31" s="684"/>
      <c r="F31" s="684"/>
      <c r="G31" s="684"/>
      <c r="H31" s="684"/>
      <c r="I31" s="684"/>
      <c r="J31" s="684"/>
      <c r="K31" s="684"/>
      <c r="L31" s="684"/>
      <c r="M31" s="684"/>
      <c r="N31" s="684"/>
      <c r="O31" s="684"/>
      <c r="P31" s="684"/>
      <c r="Q31" s="685"/>
      <c r="R31" s="608" t="s">
        <v>122</v>
      </c>
      <c r="S31" s="609"/>
      <c r="T31" s="609"/>
      <c r="U31" s="609"/>
      <c r="V31" s="609"/>
      <c r="W31" s="609"/>
      <c r="X31" s="609"/>
      <c r="Y31" s="610"/>
      <c r="Z31" s="646" t="s">
        <v>122</v>
      </c>
      <c r="AA31" s="646"/>
      <c r="AB31" s="646"/>
      <c r="AC31" s="646"/>
      <c r="AD31" s="647" t="s">
        <v>122</v>
      </c>
      <c r="AE31" s="647"/>
      <c r="AF31" s="647"/>
      <c r="AG31" s="647"/>
      <c r="AH31" s="647"/>
      <c r="AI31" s="647"/>
      <c r="AJ31" s="647"/>
      <c r="AK31" s="647"/>
      <c r="AL31" s="611" t="s">
        <v>122</v>
      </c>
      <c r="AM31" s="612"/>
      <c r="AN31" s="612"/>
      <c r="AO31" s="648"/>
      <c r="AP31" s="674" t="s">
        <v>299</v>
      </c>
      <c r="AQ31" s="675"/>
      <c r="AR31" s="675"/>
      <c r="AS31" s="675"/>
      <c r="AT31" s="676" t="s">
        <v>300</v>
      </c>
      <c r="AU31" s="200"/>
      <c r="AV31" s="200"/>
      <c r="AW31" s="200"/>
      <c r="AX31" s="663" t="s">
        <v>178</v>
      </c>
      <c r="AY31" s="664"/>
      <c r="AZ31" s="664"/>
      <c r="BA31" s="664"/>
      <c r="BB31" s="664"/>
      <c r="BC31" s="664"/>
      <c r="BD31" s="664"/>
      <c r="BE31" s="664"/>
      <c r="BF31" s="665"/>
      <c r="BG31" s="670">
        <v>99</v>
      </c>
      <c r="BH31" s="671"/>
      <c r="BI31" s="671"/>
      <c r="BJ31" s="671"/>
      <c r="BK31" s="671"/>
      <c r="BL31" s="671"/>
      <c r="BM31" s="672">
        <v>97.5</v>
      </c>
      <c r="BN31" s="671"/>
      <c r="BO31" s="671"/>
      <c r="BP31" s="671"/>
      <c r="BQ31" s="673"/>
      <c r="BR31" s="670">
        <v>99.1</v>
      </c>
      <c r="BS31" s="671"/>
      <c r="BT31" s="671"/>
      <c r="BU31" s="671"/>
      <c r="BV31" s="671"/>
      <c r="BW31" s="671"/>
      <c r="BX31" s="672">
        <v>97.9</v>
      </c>
      <c r="BY31" s="671"/>
      <c r="BZ31" s="671"/>
      <c r="CA31" s="671"/>
      <c r="CB31" s="673"/>
      <c r="CD31" s="629"/>
      <c r="CE31" s="630"/>
      <c r="CF31" s="605" t="s">
        <v>301</v>
      </c>
      <c r="CG31" s="606"/>
      <c r="CH31" s="606"/>
      <c r="CI31" s="606"/>
      <c r="CJ31" s="606"/>
      <c r="CK31" s="606"/>
      <c r="CL31" s="606"/>
      <c r="CM31" s="606"/>
      <c r="CN31" s="606"/>
      <c r="CO31" s="606"/>
      <c r="CP31" s="606"/>
      <c r="CQ31" s="607"/>
      <c r="CR31" s="608">
        <v>45142</v>
      </c>
      <c r="CS31" s="621"/>
      <c r="CT31" s="621"/>
      <c r="CU31" s="621"/>
      <c r="CV31" s="621"/>
      <c r="CW31" s="621"/>
      <c r="CX31" s="621"/>
      <c r="CY31" s="622"/>
      <c r="CZ31" s="611">
        <v>0.6</v>
      </c>
      <c r="DA31" s="623"/>
      <c r="DB31" s="623"/>
      <c r="DC31" s="624"/>
      <c r="DD31" s="614">
        <v>44437</v>
      </c>
      <c r="DE31" s="621"/>
      <c r="DF31" s="621"/>
      <c r="DG31" s="621"/>
      <c r="DH31" s="621"/>
      <c r="DI31" s="621"/>
      <c r="DJ31" s="621"/>
      <c r="DK31" s="622"/>
      <c r="DL31" s="614">
        <v>44437</v>
      </c>
      <c r="DM31" s="621"/>
      <c r="DN31" s="621"/>
      <c r="DO31" s="621"/>
      <c r="DP31" s="621"/>
      <c r="DQ31" s="621"/>
      <c r="DR31" s="621"/>
      <c r="DS31" s="621"/>
      <c r="DT31" s="621"/>
      <c r="DU31" s="621"/>
      <c r="DV31" s="622"/>
      <c r="DW31" s="611">
        <v>1.1000000000000001</v>
      </c>
      <c r="DX31" s="623"/>
      <c r="DY31" s="623"/>
      <c r="DZ31" s="623"/>
      <c r="EA31" s="623"/>
      <c r="EB31" s="623"/>
      <c r="EC31" s="635"/>
    </row>
    <row r="32" spans="2:133" ht="11.25" customHeight="1" x14ac:dyDescent="0.15">
      <c r="B32" s="605" t="s">
        <v>302</v>
      </c>
      <c r="C32" s="606"/>
      <c r="D32" s="606"/>
      <c r="E32" s="606"/>
      <c r="F32" s="606"/>
      <c r="G32" s="606"/>
      <c r="H32" s="606"/>
      <c r="I32" s="606"/>
      <c r="J32" s="606"/>
      <c r="K32" s="606"/>
      <c r="L32" s="606"/>
      <c r="M32" s="606"/>
      <c r="N32" s="606"/>
      <c r="O32" s="606"/>
      <c r="P32" s="606"/>
      <c r="Q32" s="607"/>
      <c r="R32" s="608">
        <v>435359</v>
      </c>
      <c r="S32" s="609"/>
      <c r="T32" s="609"/>
      <c r="U32" s="609"/>
      <c r="V32" s="609"/>
      <c r="W32" s="609"/>
      <c r="X32" s="609"/>
      <c r="Y32" s="610"/>
      <c r="Z32" s="646">
        <v>5.8</v>
      </c>
      <c r="AA32" s="646"/>
      <c r="AB32" s="646"/>
      <c r="AC32" s="646"/>
      <c r="AD32" s="647" t="s">
        <v>122</v>
      </c>
      <c r="AE32" s="647"/>
      <c r="AF32" s="647"/>
      <c r="AG32" s="647"/>
      <c r="AH32" s="647"/>
      <c r="AI32" s="647"/>
      <c r="AJ32" s="647"/>
      <c r="AK32" s="647"/>
      <c r="AL32" s="611" t="s">
        <v>122</v>
      </c>
      <c r="AM32" s="612"/>
      <c r="AN32" s="612"/>
      <c r="AO32" s="648"/>
      <c r="AP32" s="649"/>
      <c r="AQ32" s="650"/>
      <c r="AR32" s="650"/>
      <c r="AS32" s="650"/>
      <c r="AT32" s="677"/>
      <c r="AU32" s="196" t="s">
        <v>303</v>
      </c>
      <c r="AX32" s="605" t="s">
        <v>304</v>
      </c>
      <c r="AY32" s="606"/>
      <c r="AZ32" s="606"/>
      <c r="BA32" s="606"/>
      <c r="BB32" s="606"/>
      <c r="BC32" s="606"/>
      <c r="BD32" s="606"/>
      <c r="BE32" s="606"/>
      <c r="BF32" s="607"/>
      <c r="BG32" s="679">
        <v>99.1</v>
      </c>
      <c r="BH32" s="621"/>
      <c r="BI32" s="621"/>
      <c r="BJ32" s="621"/>
      <c r="BK32" s="621"/>
      <c r="BL32" s="621"/>
      <c r="BM32" s="612">
        <v>98.2</v>
      </c>
      <c r="BN32" s="621"/>
      <c r="BO32" s="621"/>
      <c r="BP32" s="621"/>
      <c r="BQ32" s="644"/>
      <c r="BR32" s="679">
        <v>99.3</v>
      </c>
      <c r="BS32" s="621"/>
      <c r="BT32" s="621"/>
      <c r="BU32" s="621"/>
      <c r="BV32" s="621"/>
      <c r="BW32" s="621"/>
      <c r="BX32" s="612">
        <v>98.5</v>
      </c>
      <c r="BY32" s="621"/>
      <c r="BZ32" s="621"/>
      <c r="CA32" s="621"/>
      <c r="CB32" s="644"/>
      <c r="CD32" s="631"/>
      <c r="CE32" s="632"/>
      <c r="CF32" s="605" t="s">
        <v>305</v>
      </c>
      <c r="CG32" s="606"/>
      <c r="CH32" s="606"/>
      <c r="CI32" s="606"/>
      <c r="CJ32" s="606"/>
      <c r="CK32" s="606"/>
      <c r="CL32" s="606"/>
      <c r="CM32" s="606"/>
      <c r="CN32" s="606"/>
      <c r="CO32" s="606"/>
      <c r="CP32" s="606"/>
      <c r="CQ32" s="607"/>
      <c r="CR32" s="608" t="s">
        <v>122</v>
      </c>
      <c r="CS32" s="609"/>
      <c r="CT32" s="609"/>
      <c r="CU32" s="609"/>
      <c r="CV32" s="609"/>
      <c r="CW32" s="609"/>
      <c r="CX32" s="609"/>
      <c r="CY32" s="610"/>
      <c r="CZ32" s="611" t="s">
        <v>122</v>
      </c>
      <c r="DA32" s="623"/>
      <c r="DB32" s="623"/>
      <c r="DC32" s="624"/>
      <c r="DD32" s="614" t="s">
        <v>122</v>
      </c>
      <c r="DE32" s="609"/>
      <c r="DF32" s="609"/>
      <c r="DG32" s="609"/>
      <c r="DH32" s="609"/>
      <c r="DI32" s="609"/>
      <c r="DJ32" s="609"/>
      <c r="DK32" s="610"/>
      <c r="DL32" s="614" t="s">
        <v>122</v>
      </c>
      <c r="DM32" s="609"/>
      <c r="DN32" s="609"/>
      <c r="DO32" s="609"/>
      <c r="DP32" s="609"/>
      <c r="DQ32" s="609"/>
      <c r="DR32" s="609"/>
      <c r="DS32" s="609"/>
      <c r="DT32" s="609"/>
      <c r="DU32" s="609"/>
      <c r="DV32" s="610"/>
      <c r="DW32" s="611" t="s">
        <v>122</v>
      </c>
      <c r="DX32" s="623"/>
      <c r="DY32" s="623"/>
      <c r="DZ32" s="623"/>
      <c r="EA32" s="623"/>
      <c r="EB32" s="623"/>
      <c r="EC32" s="635"/>
    </row>
    <row r="33" spans="2:133" ht="11.25" customHeight="1" x14ac:dyDescent="0.15">
      <c r="B33" s="605" t="s">
        <v>306</v>
      </c>
      <c r="C33" s="606"/>
      <c r="D33" s="606"/>
      <c r="E33" s="606"/>
      <c r="F33" s="606"/>
      <c r="G33" s="606"/>
      <c r="H33" s="606"/>
      <c r="I33" s="606"/>
      <c r="J33" s="606"/>
      <c r="K33" s="606"/>
      <c r="L33" s="606"/>
      <c r="M33" s="606"/>
      <c r="N33" s="606"/>
      <c r="O33" s="606"/>
      <c r="P33" s="606"/>
      <c r="Q33" s="607"/>
      <c r="R33" s="608">
        <v>27539</v>
      </c>
      <c r="S33" s="609"/>
      <c r="T33" s="609"/>
      <c r="U33" s="609"/>
      <c r="V33" s="609"/>
      <c r="W33" s="609"/>
      <c r="X33" s="609"/>
      <c r="Y33" s="610"/>
      <c r="Z33" s="646">
        <v>0.4</v>
      </c>
      <c r="AA33" s="646"/>
      <c r="AB33" s="646"/>
      <c r="AC33" s="646"/>
      <c r="AD33" s="647" t="s">
        <v>122</v>
      </c>
      <c r="AE33" s="647"/>
      <c r="AF33" s="647"/>
      <c r="AG33" s="647"/>
      <c r="AH33" s="647"/>
      <c r="AI33" s="647"/>
      <c r="AJ33" s="647"/>
      <c r="AK33" s="647"/>
      <c r="AL33" s="611" t="s">
        <v>122</v>
      </c>
      <c r="AM33" s="612"/>
      <c r="AN33" s="612"/>
      <c r="AO33" s="648"/>
      <c r="AP33" s="651"/>
      <c r="AQ33" s="652"/>
      <c r="AR33" s="652"/>
      <c r="AS33" s="652"/>
      <c r="AT33" s="678"/>
      <c r="AU33" s="201"/>
      <c r="AV33" s="201"/>
      <c r="AW33" s="201"/>
      <c r="AX33" s="589" t="s">
        <v>307</v>
      </c>
      <c r="AY33" s="590"/>
      <c r="AZ33" s="590"/>
      <c r="BA33" s="590"/>
      <c r="BB33" s="590"/>
      <c r="BC33" s="590"/>
      <c r="BD33" s="590"/>
      <c r="BE33" s="590"/>
      <c r="BF33" s="591"/>
      <c r="BG33" s="669">
        <v>98.7</v>
      </c>
      <c r="BH33" s="593"/>
      <c r="BI33" s="593"/>
      <c r="BJ33" s="593"/>
      <c r="BK33" s="593"/>
      <c r="BL33" s="593"/>
      <c r="BM33" s="639">
        <v>96.3</v>
      </c>
      <c r="BN33" s="593"/>
      <c r="BO33" s="593"/>
      <c r="BP33" s="593"/>
      <c r="BQ33" s="656"/>
      <c r="BR33" s="669">
        <v>98.9</v>
      </c>
      <c r="BS33" s="593"/>
      <c r="BT33" s="593"/>
      <c r="BU33" s="593"/>
      <c r="BV33" s="593"/>
      <c r="BW33" s="593"/>
      <c r="BX33" s="639">
        <v>96.8</v>
      </c>
      <c r="BY33" s="593"/>
      <c r="BZ33" s="593"/>
      <c r="CA33" s="593"/>
      <c r="CB33" s="656"/>
      <c r="CD33" s="605" t="s">
        <v>308</v>
      </c>
      <c r="CE33" s="606"/>
      <c r="CF33" s="606"/>
      <c r="CG33" s="606"/>
      <c r="CH33" s="606"/>
      <c r="CI33" s="606"/>
      <c r="CJ33" s="606"/>
      <c r="CK33" s="606"/>
      <c r="CL33" s="606"/>
      <c r="CM33" s="606"/>
      <c r="CN33" s="606"/>
      <c r="CO33" s="606"/>
      <c r="CP33" s="606"/>
      <c r="CQ33" s="607"/>
      <c r="CR33" s="608">
        <v>2594192</v>
      </c>
      <c r="CS33" s="621"/>
      <c r="CT33" s="621"/>
      <c r="CU33" s="621"/>
      <c r="CV33" s="621"/>
      <c r="CW33" s="621"/>
      <c r="CX33" s="621"/>
      <c r="CY33" s="622"/>
      <c r="CZ33" s="611">
        <v>35.700000000000003</v>
      </c>
      <c r="DA33" s="623"/>
      <c r="DB33" s="623"/>
      <c r="DC33" s="624"/>
      <c r="DD33" s="614">
        <v>1796660</v>
      </c>
      <c r="DE33" s="621"/>
      <c r="DF33" s="621"/>
      <c r="DG33" s="621"/>
      <c r="DH33" s="621"/>
      <c r="DI33" s="621"/>
      <c r="DJ33" s="621"/>
      <c r="DK33" s="622"/>
      <c r="DL33" s="614">
        <v>1249321</v>
      </c>
      <c r="DM33" s="621"/>
      <c r="DN33" s="621"/>
      <c r="DO33" s="621"/>
      <c r="DP33" s="621"/>
      <c r="DQ33" s="621"/>
      <c r="DR33" s="621"/>
      <c r="DS33" s="621"/>
      <c r="DT33" s="621"/>
      <c r="DU33" s="621"/>
      <c r="DV33" s="622"/>
      <c r="DW33" s="611">
        <v>31</v>
      </c>
      <c r="DX33" s="623"/>
      <c r="DY33" s="623"/>
      <c r="DZ33" s="623"/>
      <c r="EA33" s="623"/>
      <c r="EB33" s="623"/>
      <c r="EC33" s="635"/>
    </row>
    <row r="34" spans="2:133" ht="11.25" customHeight="1" x14ac:dyDescent="0.15">
      <c r="B34" s="605" t="s">
        <v>309</v>
      </c>
      <c r="C34" s="606"/>
      <c r="D34" s="606"/>
      <c r="E34" s="606"/>
      <c r="F34" s="606"/>
      <c r="G34" s="606"/>
      <c r="H34" s="606"/>
      <c r="I34" s="606"/>
      <c r="J34" s="606"/>
      <c r="K34" s="606"/>
      <c r="L34" s="606"/>
      <c r="M34" s="606"/>
      <c r="N34" s="606"/>
      <c r="O34" s="606"/>
      <c r="P34" s="606"/>
      <c r="Q34" s="607"/>
      <c r="R34" s="608">
        <v>89633</v>
      </c>
      <c r="S34" s="609"/>
      <c r="T34" s="609"/>
      <c r="U34" s="609"/>
      <c r="V34" s="609"/>
      <c r="W34" s="609"/>
      <c r="X34" s="609"/>
      <c r="Y34" s="610"/>
      <c r="Z34" s="646">
        <v>1.2</v>
      </c>
      <c r="AA34" s="646"/>
      <c r="AB34" s="646"/>
      <c r="AC34" s="646"/>
      <c r="AD34" s="647" t="s">
        <v>122</v>
      </c>
      <c r="AE34" s="647"/>
      <c r="AF34" s="647"/>
      <c r="AG34" s="647"/>
      <c r="AH34" s="647"/>
      <c r="AI34" s="647"/>
      <c r="AJ34" s="647"/>
      <c r="AK34" s="647"/>
      <c r="AL34" s="611" t="s">
        <v>122</v>
      </c>
      <c r="AM34" s="612"/>
      <c r="AN34" s="612"/>
      <c r="AO34" s="648"/>
      <c r="AP34" s="204"/>
      <c r="AQ34" s="205"/>
      <c r="AS34" s="200"/>
      <c r="AT34" s="200"/>
      <c r="AU34" s="200"/>
      <c r="AV34" s="200"/>
      <c r="AW34" s="200"/>
      <c r="AX34" s="200"/>
      <c r="AY34" s="200"/>
      <c r="AZ34" s="200"/>
      <c r="BA34" s="200"/>
      <c r="BB34" s="200"/>
      <c r="BC34" s="200"/>
      <c r="BD34" s="200"/>
      <c r="BE34" s="200"/>
      <c r="BF34" s="200"/>
      <c r="BG34" s="205"/>
      <c r="BH34" s="205"/>
      <c r="BI34" s="205"/>
      <c r="BJ34" s="205"/>
      <c r="BK34" s="205"/>
      <c r="BL34" s="205"/>
      <c r="BM34" s="205"/>
      <c r="BN34" s="205"/>
      <c r="BO34" s="205"/>
      <c r="BP34" s="205"/>
      <c r="BQ34" s="205"/>
      <c r="BR34" s="205"/>
      <c r="BS34" s="205"/>
      <c r="BT34" s="205"/>
      <c r="BU34" s="205"/>
      <c r="BV34" s="205"/>
      <c r="BW34" s="205"/>
      <c r="BX34" s="205"/>
      <c r="BY34" s="205"/>
      <c r="BZ34" s="205"/>
      <c r="CA34" s="205"/>
      <c r="CB34" s="205"/>
      <c r="CD34" s="605" t="s">
        <v>310</v>
      </c>
      <c r="CE34" s="606"/>
      <c r="CF34" s="606"/>
      <c r="CG34" s="606"/>
      <c r="CH34" s="606"/>
      <c r="CI34" s="606"/>
      <c r="CJ34" s="606"/>
      <c r="CK34" s="606"/>
      <c r="CL34" s="606"/>
      <c r="CM34" s="606"/>
      <c r="CN34" s="606"/>
      <c r="CO34" s="606"/>
      <c r="CP34" s="606"/>
      <c r="CQ34" s="607"/>
      <c r="CR34" s="608">
        <v>1078086</v>
      </c>
      <c r="CS34" s="609"/>
      <c r="CT34" s="609"/>
      <c r="CU34" s="609"/>
      <c r="CV34" s="609"/>
      <c r="CW34" s="609"/>
      <c r="CX34" s="609"/>
      <c r="CY34" s="610"/>
      <c r="CZ34" s="611">
        <v>14.9</v>
      </c>
      <c r="DA34" s="623"/>
      <c r="DB34" s="623"/>
      <c r="DC34" s="624"/>
      <c r="DD34" s="614">
        <v>692515</v>
      </c>
      <c r="DE34" s="609"/>
      <c r="DF34" s="609"/>
      <c r="DG34" s="609"/>
      <c r="DH34" s="609"/>
      <c r="DI34" s="609"/>
      <c r="DJ34" s="609"/>
      <c r="DK34" s="610"/>
      <c r="DL34" s="614">
        <v>410880</v>
      </c>
      <c r="DM34" s="609"/>
      <c r="DN34" s="609"/>
      <c r="DO34" s="609"/>
      <c r="DP34" s="609"/>
      <c r="DQ34" s="609"/>
      <c r="DR34" s="609"/>
      <c r="DS34" s="609"/>
      <c r="DT34" s="609"/>
      <c r="DU34" s="609"/>
      <c r="DV34" s="610"/>
      <c r="DW34" s="611">
        <v>10.199999999999999</v>
      </c>
      <c r="DX34" s="623"/>
      <c r="DY34" s="623"/>
      <c r="DZ34" s="623"/>
      <c r="EA34" s="623"/>
      <c r="EB34" s="623"/>
      <c r="EC34" s="635"/>
    </row>
    <row r="35" spans="2:133" ht="11.25" customHeight="1" x14ac:dyDescent="0.15">
      <c r="B35" s="605" t="s">
        <v>311</v>
      </c>
      <c r="C35" s="606"/>
      <c r="D35" s="606"/>
      <c r="E35" s="606"/>
      <c r="F35" s="606"/>
      <c r="G35" s="606"/>
      <c r="H35" s="606"/>
      <c r="I35" s="606"/>
      <c r="J35" s="606"/>
      <c r="K35" s="606"/>
      <c r="L35" s="606"/>
      <c r="M35" s="606"/>
      <c r="N35" s="606"/>
      <c r="O35" s="606"/>
      <c r="P35" s="606"/>
      <c r="Q35" s="607"/>
      <c r="R35" s="608">
        <v>545117</v>
      </c>
      <c r="S35" s="609"/>
      <c r="T35" s="609"/>
      <c r="U35" s="609"/>
      <c r="V35" s="609"/>
      <c r="W35" s="609"/>
      <c r="X35" s="609"/>
      <c r="Y35" s="610"/>
      <c r="Z35" s="646">
        <v>7.2</v>
      </c>
      <c r="AA35" s="646"/>
      <c r="AB35" s="646"/>
      <c r="AC35" s="646"/>
      <c r="AD35" s="647" t="s">
        <v>122</v>
      </c>
      <c r="AE35" s="647"/>
      <c r="AF35" s="647"/>
      <c r="AG35" s="647"/>
      <c r="AH35" s="647"/>
      <c r="AI35" s="647"/>
      <c r="AJ35" s="647"/>
      <c r="AK35" s="647"/>
      <c r="AL35" s="611" t="s">
        <v>122</v>
      </c>
      <c r="AM35" s="612"/>
      <c r="AN35" s="612"/>
      <c r="AO35" s="648"/>
      <c r="AP35" s="206"/>
      <c r="AQ35" s="666" t="s">
        <v>312</v>
      </c>
      <c r="AR35" s="667"/>
      <c r="AS35" s="667"/>
      <c r="AT35" s="667"/>
      <c r="AU35" s="667"/>
      <c r="AV35" s="667"/>
      <c r="AW35" s="667"/>
      <c r="AX35" s="667"/>
      <c r="AY35" s="667"/>
      <c r="AZ35" s="667"/>
      <c r="BA35" s="667"/>
      <c r="BB35" s="667"/>
      <c r="BC35" s="667"/>
      <c r="BD35" s="667"/>
      <c r="BE35" s="667"/>
      <c r="BF35" s="668"/>
      <c r="BG35" s="666" t="s">
        <v>313</v>
      </c>
      <c r="BH35" s="667"/>
      <c r="BI35" s="667"/>
      <c r="BJ35" s="667"/>
      <c r="BK35" s="667"/>
      <c r="BL35" s="667"/>
      <c r="BM35" s="667"/>
      <c r="BN35" s="667"/>
      <c r="BO35" s="667"/>
      <c r="BP35" s="667"/>
      <c r="BQ35" s="667"/>
      <c r="BR35" s="667"/>
      <c r="BS35" s="667"/>
      <c r="BT35" s="667"/>
      <c r="BU35" s="667"/>
      <c r="BV35" s="667"/>
      <c r="BW35" s="667"/>
      <c r="BX35" s="667"/>
      <c r="BY35" s="667"/>
      <c r="BZ35" s="667"/>
      <c r="CA35" s="667"/>
      <c r="CB35" s="668"/>
      <c r="CD35" s="605" t="s">
        <v>314</v>
      </c>
      <c r="CE35" s="606"/>
      <c r="CF35" s="606"/>
      <c r="CG35" s="606"/>
      <c r="CH35" s="606"/>
      <c r="CI35" s="606"/>
      <c r="CJ35" s="606"/>
      <c r="CK35" s="606"/>
      <c r="CL35" s="606"/>
      <c r="CM35" s="606"/>
      <c r="CN35" s="606"/>
      <c r="CO35" s="606"/>
      <c r="CP35" s="606"/>
      <c r="CQ35" s="607"/>
      <c r="CR35" s="608">
        <v>49548</v>
      </c>
      <c r="CS35" s="621"/>
      <c r="CT35" s="621"/>
      <c r="CU35" s="621"/>
      <c r="CV35" s="621"/>
      <c r="CW35" s="621"/>
      <c r="CX35" s="621"/>
      <c r="CY35" s="622"/>
      <c r="CZ35" s="611">
        <v>0.7</v>
      </c>
      <c r="DA35" s="623"/>
      <c r="DB35" s="623"/>
      <c r="DC35" s="624"/>
      <c r="DD35" s="614">
        <v>9348</v>
      </c>
      <c r="DE35" s="621"/>
      <c r="DF35" s="621"/>
      <c r="DG35" s="621"/>
      <c r="DH35" s="621"/>
      <c r="DI35" s="621"/>
      <c r="DJ35" s="621"/>
      <c r="DK35" s="622"/>
      <c r="DL35" s="614">
        <v>6042</v>
      </c>
      <c r="DM35" s="621"/>
      <c r="DN35" s="621"/>
      <c r="DO35" s="621"/>
      <c r="DP35" s="621"/>
      <c r="DQ35" s="621"/>
      <c r="DR35" s="621"/>
      <c r="DS35" s="621"/>
      <c r="DT35" s="621"/>
      <c r="DU35" s="621"/>
      <c r="DV35" s="622"/>
      <c r="DW35" s="611">
        <v>0.1</v>
      </c>
      <c r="DX35" s="623"/>
      <c r="DY35" s="623"/>
      <c r="DZ35" s="623"/>
      <c r="EA35" s="623"/>
      <c r="EB35" s="623"/>
      <c r="EC35" s="635"/>
    </row>
    <row r="36" spans="2:133" ht="11.25" customHeight="1" x14ac:dyDescent="0.15">
      <c r="B36" s="605" t="s">
        <v>315</v>
      </c>
      <c r="C36" s="606"/>
      <c r="D36" s="606"/>
      <c r="E36" s="606"/>
      <c r="F36" s="606"/>
      <c r="G36" s="606"/>
      <c r="H36" s="606"/>
      <c r="I36" s="606"/>
      <c r="J36" s="606"/>
      <c r="K36" s="606"/>
      <c r="L36" s="606"/>
      <c r="M36" s="606"/>
      <c r="N36" s="606"/>
      <c r="O36" s="606"/>
      <c r="P36" s="606"/>
      <c r="Q36" s="607"/>
      <c r="R36" s="608">
        <v>247712</v>
      </c>
      <c r="S36" s="609"/>
      <c r="T36" s="609"/>
      <c r="U36" s="609"/>
      <c r="V36" s="609"/>
      <c r="W36" s="609"/>
      <c r="X36" s="609"/>
      <c r="Y36" s="610"/>
      <c r="Z36" s="646">
        <v>3.3</v>
      </c>
      <c r="AA36" s="646"/>
      <c r="AB36" s="646"/>
      <c r="AC36" s="646"/>
      <c r="AD36" s="647" t="s">
        <v>122</v>
      </c>
      <c r="AE36" s="647"/>
      <c r="AF36" s="647"/>
      <c r="AG36" s="647"/>
      <c r="AH36" s="647"/>
      <c r="AI36" s="647"/>
      <c r="AJ36" s="647"/>
      <c r="AK36" s="647"/>
      <c r="AL36" s="611" t="s">
        <v>122</v>
      </c>
      <c r="AM36" s="612"/>
      <c r="AN36" s="612"/>
      <c r="AO36" s="648"/>
      <c r="AP36" s="206"/>
      <c r="AQ36" s="657" t="s">
        <v>316</v>
      </c>
      <c r="AR36" s="658"/>
      <c r="AS36" s="658"/>
      <c r="AT36" s="658"/>
      <c r="AU36" s="658"/>
      <c r="AV36" s="658"/>
      <c r="AW36" s="658"/>
      <c r="AX36" s="658"/>
      <c r="AY36" s="659"/>
      <c r="AZ36" s="660">
        <v>567584</v>
      </c>
      <c r="BA36" s="661"/>
      <c r="BB36" s="661"/>
      <c r="BC36" s="661"/>
      <c r="BD36" s="661"/>
      <c r="BE36" s="661"/>
      <c r="BF36" s="662"/>
      <c r="BG36" s="663" t="s">
        <v>317</v>
      </c>
      <c r="BH36" s="664"/>
      <c r="BI36" s="664"/>
      <c r="BJ36" s="664"/>
      <c r="BK36" s="664"/>
      <c r="BL36" s="664"/>
      <c r="BM36" s="664"/>
      <c r="BN36" s="664"/>
      <c r="BO36" s="664"/>
      <c r="BP36" s="664"/>
      <c r="BQ36" s="664"/>
      <c r="BR36" s="664"/>
      <c r="BS36" s="664"/>
      <c r="BT36" s="664"/>
      <c r="BU36" s="665"/>
      <c r="BV36" s="660">
        <v>143</v>
      </c>
      <c r="BW36" s="661"/>
      <c r="BX36" s="661"/>
      <c r="BY36" s="661"/>
      <c r="BZ36" s="661"/>
      <c r="CA36" s="661"/>
      <c r="CB36" s="662"/>
      <c r="CD36" s="605" t="s">
        <v>318</v>
      </c>
      <c r="CE36" s="606"/>
      <c r="CF36" s="606"/>
      <c r="CG36" s="606"/>
      <c r="CH36" s="606"/>
      <c r="CI36" s="606"/>
      <c r="CJ36" s="606"/>
      <c r="CK36" s="606"/>
      <c r="CL36" s="606"/>
      <c r="CM36" s="606"/>
      <c r="CN36" s="606"/>
      <c r="CO36" s="606"/>
      <c r="CP36" s="606"/>
      <c r="CQ36" s="607"/>
      <c r="CR36" s="608">
        <v>788281</v>
      </c>
      <c r="CS36" s="609"/>
      <c r="CT36" s="609"/>
      <c r="CU36" s="609"/>
      <c r="CV36" s="609"/>
      <c r="CW36" s="609"/>
      <c r="CX36" s="609"/>
      <c r="CY36" s="610"/>
      <c r="CZ36" s="611">
        <v>10.9</v>
      </c>
      <c r="DA36" s="623"/>
      <c r="DB36" s="623"/>
      <c r="DC36" s="624"/>
      <c r="DD36" s="614">
        <v>619005</v>
      </c>
      <c r="DE36" s="609"/>
      <c r="DF36" s="609"/>
      <c r="DG36" s="609"/>
      <c r="DH36" s="609"/>
      <c r="DI36" s="609"/>
      <c r="DJ36" s="609"/>
      <c r="DK36" s="610"/>
      <c r="DL36" s="614">
        <v>448292</v>
      </c>
      <c r="DM36" s="609"/>
      <c r="DN36" s="609"/>
      <c r="DO36" s="609"/>
      <c r="DP36" s="609"/>
      <c r="DQ36" s="609"/>
      <c r="DR36" s="609"/>
      <c r="DS36" s="609"/>
      <c r="DT36" s="609"/>
      <c r="DU36" s="609"/>
      <c r="DV36" s="610"/>
      <c r="DW36" s="611">
        <v>11.1</v>
      </c>
      <c r="DX36" s="623"/>
      <c r="DY36" s="623"/>
      <c r="DZ36" s="623"/>
      <c r="EA36" s="623"/>
      <c r="EB36" s="623"/>
      <c r="EC36" s="635"/>
    </row>
    <row r="37" spans="2:133" ht="11.25" customHeight="1" x14ac:dyDescent="0.15">
      <c r="B37" s="605" t="s">
        <v>319</v>
      </c>
      <c r="C37" s="606"/>
      <c r="D37" s="606"/>
      <c r="E37" s="606"/>
      <c r="F37" s="606"/>
      <c r="G37" s="606"/>
      <c r="H37" s="606"/>
      <c r="I37" s="606"/>
      <c r="J37" s="606"/>
      <c r="K37" s="606"/>
      <c r="L37" s="606"/>
      <c r="M37" s="606"/>
      <c r="N37" s="606"/>
      <c r="O37" s="606"/>
      <c r="P37" s="606"/>
      <c r="Q37" s="607"/>
      <c r="R37" s="608">
        <v>70841</v>
      </c>
      <c r="S37" s="609"/>
      <c r="T37" s="609"/>
      <c r="U37" s="609"/>
      <c r="V37" s="609"/>
      <c r="W37" s="609"/>
      <c r="X37" s="609"/>
      <c r="Y37" s="610"/>
      <c r="Z37" s="646">
        <v>0.9</v>
      </c>
      <c r="AA37" s="646"/>
      <c r="AB37" s="646"/>
      <c r="AC37" s="646"/>
      <c r="AD37" s="647">
        <v>9455</v>
      </c>
      <c r="AE37" s="647"/>
      <c r="AF37" s="647"/>
      <c r="AG37" s="647"/>
      <c r="AH37" s="647"/>
      <c r="AI37" s="647"/>
      <c r="AJ37" s="647"/>
      <c r="AK37" s="647"/>
      <c r="AL37" s="611">
        <v>0.2</v>
      </c>
      <c r="AM37" s="612"/>
      <c r="AN37" s="612"/>
      <c r="AO37" s="648"/>
      <c r="AQ37" s="641" t="s">
        <v>320</v>
      </c>
      <c r="AR37" s="642"/>
      <c r="AS37" s="642"/>
      <c r="AT37" s="642"/>
      <c r="AU37" s="642"/>
      <c r="AV37" s="642"/>
      <c r="AW37" s="642"/>
      <c r="AX37" s="642"/>
      <c r="AY37" s="643"/>
      <c r="AZ37" s="608">
        <v>30869</v>
      </c>
      <c r="BA37" s="609"/>
      <c r="BB37" s="609"/>
      <c r="BC37" s="609"/>
      <c r="BD37" s="621"/>
      <c r="BE37" s="621"/>
      <c r="BF37" s="644"/>
      <c r="BG37" s="605" t="s">
        <v>321</v>
      </c>
      <c r="BH37" s="606"/>
      <c r="BI37" s="606"/>
      <c r="BJ37" s="606"/>
      <c r="BK37" s="606"/>
      <c r="BL37" s="606"/>
      <c r="BM37" s="606"/>
      <c r="BN37" s="606"/>
      <c r="BO37" s="606"/>
      <c r="BP37" s="606"/>
      <c r="BQ37" s="606"/>
      <c r="BR37" s="606"/>
      <c r="BS37" s="606"/>
      <c r="BT37" s="606"/>
      <c r="BU37" s="607"/>
      <c r="BV37" s="608">
        <v>-15478</v>
      </c>
      <c r="BW37" s="609"/>
      <c r="BX37" s="609"/>
      <c r="BY37" s="609"/>
      <c r="BZ37" s="609"/>
      <c r="CA37" s="609"/>
      <c r="CB37" s="645"/>
      <c r="CD37" s="605" t="s">
        <v>322</v>
      </c>
      <c r="CE37" s="606"/>
      <c r="CF37" s="606"/>
      <c r="CG37" s="606"/>
      <c r="CH37" s="606"/>
      <c r="CI37" s="606"/>
      <c r="CJ37" s="606"/>
      <c r="CK37" s="606"/>
      <c r="CL37" s="606"/>
      <c r="CM37" s="606"/>
      <c r="CN37" s="606"/>
      <c r="CO37" s="606"/>
      <c r="CP37" s="606"/>
      <c r="CQ37" s="607"/>
      <c r="CR37" s="608">
        <v>339504</v>
      </c>
      <c r="CS37" s="621"/>
      <c r="CT37" s="621"/>
      <c r="CU37" s="621"/>
      <c r="CV37" s="621"/>
      <c r="CW37" s="621"/>
      <c r="CX37" s="621"/>
      <c r="CY37" s="622"/>
      <c r="CZ37" s="611">
        <v>4.7</v>
      </c>
      <c r="DA37" s="623"/>
      <c r="DB37" s="623"/>
      <c r="DC37" s="624"/>
      <c r="DD37" s="614">
        <v>339064</v>
      </c>
      <c r="DE37" s="621"/>
      <c r="DF37" s="621"/>
      <c r="DG37" s="621"/>
      <c r="DH37" s="621"/>
      <c r="DI37" s="621"/>
      <c r="DJ37" s="621"/>
      <c r="DK37" s="622"/>
      <c r="DL37" s="614">
        <v>330830</v>
      </c>
      <c r="DM37" s="621"/>
      <c r="DN37" s="621"/>
      <c r="DO37" s="621"/>
      <c r="DP37" s="621"/>
      <c r="DQ37" s="621"/>
      <c r="DR37" s="621"/>
      <c r="DS37" s="621"/>
      <c r="DT37" s="621"/>
      <c r="DU37" s="621"/>
      <c r="DV37" s="622"/>
      <c r="DW37" s="611">
        <v>8.1999999999999993</v>
      </c>
      <c r="DX37" s="623"/>
      <c r="DY37" s="623"/>
      <c r="DZ37" s="623"/>
      <c r="EA37" s="623"/>
      <c r="EB37" s="623"/>
      <c r="EC37" s="635"/>
    </row>
    <row r="38" spans="2:133" ht="11.25" customHeight="1" x14ac:dyDescent="0.15">
      <c r="B38" s="605" t="s">
        <v>323</v>
      </c>
      <c r="C38" s="606"/>
      <c r="D38" s="606"/>
      <c r="E38" s="606"/>
      <c r="F38" s="606"/>
      <c r="G38" s="606"/>
      <c r="H38" s="606"/>
      <c r="I38" s="606"/>
      <c r="J38" s="606"/>
      <c r="K38" s="606"/>
      <c r="L38" s="606"/>
      <c r="M38" s="606"/>
      <c r="N38" s="606"/>
      <c r="O38" s="606"/>
      <c r="P38" s="606"/>
      <c r="Q38" s="607"/>
      <c r="R38" s="608">
        <v>901323</v>
      </c>
      <c r="S38" s="609"/>
      <c r="T38" s="609"/>
      <c r="U38" s="609"/>
      <c r="V38" s="609"/>
      <c r="W38" s="609"/>
      <c r="X38" s="609"/>
      <c r="Y38" s="610"/>
      <c r="Z38" s="646">
        <v>11.9</v>
      </c>
      <c r="AA38" s="646"/>
      <c r="AB38" s="646"/>
      <c r="AC38" s="646"/>
      <c r="AD38" s="647" t="s">
        <v>122</v>
      </c>
      <c r="AE38" s="647"/>
      <c r="AF38" s="647"/>
      <c r="AG38" s="647"/>
      <c r="AH38" s="647"/>
      <c r="AI38" s="647"/>
      <c r="AJ38" s="647"/>
      <c r="AK38" s="647"/>
      <c r="AL38" s="611" t="s">
        <v>122</v>
      </c>
      <c r="AM38" s="612"/>
      <c r="AN38" s="612"/>
      <c r="AO38" s="648"/>
      <c r="AQ38" s="641" t="s">
        <v>324</v>
      </c>
      <c r="AR38" s="642"/>
      <c r="AS38" s="642"/>
      <c r="AT38" s="642"/>
      <c r="AU38" s="642"/>
      <c r="AV38" s="642"/>
      <c r="AW38" s="642"/>
      <c r="AX38" s="642"/>
      <c r="AY38" s="643"/>
      <c r="AZ38" s="608">
        <v>29922</v>
      </c>
      <c r="BA38" s="609"/>
      <c r="BB38" s="609"/>
      <c r="BC38" s="609"/>
      <c r="BD38" s="621"/>
      <c r="BE38" s="621"/>
      <c r="BF38" s="644"/>
      <c r="BG38" s="605" t="s">
        <v>325</v>
      </c>
      <c r="BH38" s="606"/>
      <c r="BI38" s="606"/>
      <c r="BJ38" s="606"/>
      <c r="BK38" s="606"/>
      <c r="BL38" s="606"/>
      <c r="BM38" s="606"/>
      <c r="BN38" s="606"/>
      <c r="BO38" s="606"/>
      <c r="BP38" s="606"/>
      <c r="BQ38" s="606"/>
      <c r="BR38" s="606"/>
      <c r="BS38" s="606"/>
      <c r="BT38" s="606"/>
      <c r="BU38" s="607"/>
      <c r="BV38" s="608">
        <v>1017</v>
      </c>
      <c r="BW38" s="609"/>
      <c r="BX38" s="609"/>
      <c r="BY38" s="609"/>
      <c r="BZ38" s="609"/>
      <c r="CA38" s="609"/>
      <c r="CB38" s="645"/>
      <c r="CD38" s="605" t="s">
        <v>326</v>
      </c>
      <c r="CE38" s="606"/>
      <c r="CF38" s="606"/>
      <c r="CG38" s="606"/>
      <c r="CH38" s="606"/>
      <c r="CI38" s="606"/>
      <c r="CJ38" s="606"/>
      <c r="CK38" s="606"/>
      <c r="CL38" s="606"/>
      <c r="CM38" s="606"/>
      <c r="CN38" s="606"/>
      <c r="CO38" s="606"/>
      <c r="CP38" s="606"/>
      <c r="CQ38" s="607"/>
      <c r="CR38" s="608">
        <v>506793</v>
      </c>
      <c r="CS38" s="609"/>
      <c r="CT38" s="609"/>
      <c r="CU38" s="609"/>
      <c r="CV38" s="609"/>
      <c r="CW38" s="609"/>
      <c r="CX38" s="609"/>
      <c r="CY38" s="610"/>
      <c r="CZ38" s="611">
        <v>7</v>
      </c>
      <c r="DA38" s="623"/>
      <c r="DB38" s="623"/>
      <c r="DC38" s="624"/>
      <c r="DD38" s="614">
        <v>407276</v>
      </c>
      <c r="DE38" s="609"/>
      <c r="DF38" s="609"/>
      <c r="DG38" s="609"/>
      <c r="DH38" s="609"/>
      <c r="DI38" s="609"/>
      <c r="DJ38" s="609"/>
      <c r="DK38" s="610"/>
      <c r="DL38" s="614">
        <v>384107</v>
      </c>
      <c r="DM38" s="609"/>
      <c r="DN38" s="609"/>
      <c r="DO38" s="609"/>
      <c r="DP38" s="609"/>
      <c r="DQ38" s="609"/>
      <c r="DR38" s="609"/>
      <c r="DS38" s="609"/>
      <c r="DT38" s="609"/>
      <c r="DU38" s="609"/>
      <c r="DV38" s="610"/>
      <c r="DW38" s="611">
        <v>9.5</v>
      </c>
      <c r="DX38" s="623"/>
      <c r="DY38" s="623"/>
      <c r="DZ38" s="623"/>
      <c r="EA38" s="623"/>
      <c r="EB38" s="623"/>
      <c r="EC38" s="635"/>
    </row>
    <row r="39" spans="2:133" ht="11.25" customHeight="1" x14ac:dyDescent="0.15">
      <c r="B39" s="605" t="s">
        <v>327</v>
      </c>
      <c r="C39" s="606"/>
      <c r="D39" s="606"/>
      <c r="E39" s="606"/>
      <c r="F39" s="606"/>
      <c r="G39" s="606"/>
      <c r="H39" s="606"/>
      <c r="I39" s="606"/>
      <c r="J39" s="606"/>
      <c r="K39" s="606"/>
      <c r="L39" s="606"/>
      <c r="M39" s="606"/>
      <c r="N39" s="606"/>
      <c r="O39" s="606"/>
      <c r="P39" s="606"/>
      <c r="Q39" s="607"/>
      <c r="R39" s="608" t="s">
        <v>122</v>
      </c>
      <c r="S39" s="609"/>
      <c r="T39" s="609"/>
      <c r="U39" s="609"/>
      <c r="V39" s="609"/>
      <c r="W39" s="609"/>
      <c r="X39" s="609"/>
      <c r="Y39" s="610"/>
      <c r="Z39" s="646" t="s">
        <v>122</v>
      </c>
      <c r="AA39" s="646"/>
      <c r="AB39" s="646"/>
      <c r="AC39" s="646"/>
      <c r="AD39" s="647" t="s">
        <v>122</v>
      </c>
      <c r="AE39" s="647"/>
      <c r="AF39" s="647"/>
      <c r="AG39" s="647"/>
      <c r="AH39" s="647"/>
      <c r="AI39" s="647"/>
      <c r="AJ39" s="647"/>
      <c r="AK39" s="647"/>
      <c r="AL39" s="611" t="s">
        <v>122</v>
      </c>
      <c r="AM39" s="612"/>
      <c r="AN39" s="612"/>
      <c r="AO39" s="648"/>
      <c r="AQ39" s="641" t="s">
        <v>328</v>
      </c>
      <c r="AR39" s="642"/>
      <c r="AS39" s="642"/>
      <c r="AT39" s="642"/>
      <c r="AU39" s="642"/>
      <c r="AV39" s="642"/>
      <c r="AW39" s="642"/>
      <c r="AX39" s="642"/>
      <c r="AY39" s="643"/>
      <c r="AZ39" s="608">
        <v>5161</v>
      </c>
      <c r="BA39" s="609"/>
      <c r="BB39" s="609"/>
      <c r="BC39" s="609"/>
      <c r="BD39" s="621"/>
      <c r="BE39" s="621"/>
      <c r="BF39" s="644"/>
      <c r="BG39" s="605" t="s">
        <v>329</v>
      </c>
      <c r="BH39" s="606"/>
      <c r="BI39" s="606"/>
      <c r="BJ39" s="606"/>
      <c r="BK39" s="606"/>
      <c r="BL39" s="606"/>
      <c r="BM39" s="606"/>
      <c r="BN39" s="606"/>
      <c r="BO39" s="606"/>
      <c r="BP39" s="606"/>
      <c r="BQ39" s="606"/>
      <c r="BR39" s="606"/>
      <c r="BS39" s="606"/>
      <c r="BT39" s="606"/>
      <c r="BU39" s="607"/>
      <c r="BV39" s="608">
        <v>1425</v>
      </c>
      <c r="BW39" s="609"/>
      <c r="BX39" s="609"/>
      <c r="BY39" s="609"/>
      <c r="BZ39" s="609"/>
      <c r="CA39" s="609"/>
      <c r="CB39" s="645"/>
      <c r="CD39" s="605" t="s">
        <v>330</v>
      </c>
      <c r="CE39" s="606"/>
      <c r="CF39" s="606"/>
      <c r="CG39" s="606"/>
      <c r="CH39" s="606"/>
      <c r="CI39" s="606"/>
      <c r="CJ39" s="606"/>
      <c r="CK39" s="606"/>
      <c r="CL39" s="606"/>
      <c r="CM39" s="606"/>
      <c r="CN39" s="606"/>
      <c r="CO39" s="606"/>
      <c r="CP39" s="606"/>
      <c r="CQ39" s="607"/>
      <c r="CR39" s="608">
        <v>167756</v>
      </c>
      <c r="CS39" s="621"/>
      <c r="CT39" s="621"/>
      <c r="CU39" s="621"/>
      <c r="CV39" s="621"/>
      <c r="CW39" s="621"/>
      <c r="CX39" s="621"/>
      <c r="CY39" s="622"/>
      <c r="CZ39" s="611">
        <v>2.2999999999999998</v>
      </c>
      <c r="DA39" s="623"/>
      <c r="DB39" s="623"/>
      <c r="DC39" s="624"/>
      <c r="DD39" s="614">
        <v>64788</v>
      </c>
      <c r="DE39" s="621"/>
      <c r="DF39" s="621"/>
      <c r="DG39" s="621"/>
      <c r="DH39" s="621"/>
      <c r="DI39" s="621"/>
      <c r="DJ39" s="621"/>
      <c r="DK39" s="622"/>
      <c r="DL39" s="614" t="s">
        <v>122</v>
      </c>
      <c r="DM39" s="621"/>
      <c r="DN39" s="621"/>
      <c r="DO39" s="621"/>
      <c r="DP39" s="621"/>
      <c r="DQ39" s="621"/>
      <c r="DR39" s="621"/>
      <c r="DS39" s="621"/>
      <c r="DT39" s="621"/>
      <c r="DU39" s="621"/>
      <c r="DV39" s="622"/>
      <c r="DW39" s="611" t="s">
        <v>122</v>
      </c>
      <c r="DX39" s="623"/>
      <c r="DY39" s="623"/>
      <c r="DZ39" s="623"/>
      <c r="EA39" s="623"/>
      <c r="EB39" s="623"/>
      <c r="EC39" s="635"/>
    </row>
    <row r="40" spans="2:133" ht="11.25" customHeight="1" x14ac:dyDescent="0.15">
      <c r="B40" s="605" t="s">
        <v>331</v>
      </c>
      <c r="C40" s="606"/>
      <c r="D40" s="606"/>
      <c r="E40" s="606"/>
      <c r="F40" s="606"/>
      <c r="G40" s="606"/>
      <c r="H40" s="606"/>
      <c r="I40" s="606"/>
      <c r="J40" s="606"/>
      <c r="K40" s="606"/>
      <c r="L40" s="606"/>
      <c r="M40" s="606"/>
      <c r="N40" s="606"/>
      <c r="O40" s="606"/>
      <c r="P40" s="606"/>
      <c r="Q40" s="607"/>
      <c r="R40" s="608">
        <v>7123</v>
      </c>
      <c r="S40" s="609"/>
      <c r="T40" s="609"/>
      <c r="U40" s="609"/>
      <c r="V40" s="609"/>
      <c r="W40" s="609"/>
      <c r="X40" s="609"/>
      <c r="Y40" s="610"/>
      <c r="Z40" s="646">
        <v>0.1</v>
      </c>
      <c r="AA40" s="646"/>
      <c r="AB40" s="646"/>
      <c r="AC40" s="646"/>
      <c r="AD40" s="647" t="s">
        <v>122</v>
      </c>
      <c r="AE40" s="647"/>
      <c r="AF40" s="647"/>
      <c r="AG40" s="647"/>
      <c r="AH40" s="647"/>
      <c r="AI40" s="647"/>
      <c r="AJ40" s="647"/>
      <c r="AK40" s="647"/>
      <c r="AL40" s="611" t="s">
        <v>122</v>
      </c>
      <c r="AM40" s="612"/>
      <c r="AN40" s="612"/>
      <c r="AO40" s="648"/>
      <c r="AQ40" s="641" t="s">
        <v>332</v>
      </c>
      <c r="AR40" s="642"/>
      <c r="AS40" s="642"/>
      <c r="AT40" s="642"/>
      <c r="AU40" s="642"/>
      <c r="AV40" s="642"/>
      <c r="AW40" s="642"/>
      <c r="AX40" s="642"/>
      <c r="AY40" s="643"/>
      <c r="AZ40" s="608" t="s">
        <v>122</v>
      </c>
      <c r="BA40" s="609"/>
      <c r="BB40" s="609"/>
      <c r="BC40" s="609"/>
      <c r="BD40" s="621"/>
      <c r="BE40" s="621"/>
      <c r="BF40" s="644"/>
      <c r="BG40" s="649" t="s">
        <v>333</v>
      </c>
      <c r="BH40" s="650"/>
      <c r="BI40" s="650"/>
      <c r="BJ40" s="650"/>
      <c r="BK40" s="650"/>
      <c r="BL40" s="202"/>
      <c r="BM40" s="606" t="s">
        <v>334</v>
      </c>
      <c r="BN40" s="606"/>
      <c r="BO40" s="606"/>
      <c r="BP40" s="606"/>
      <c r="BQ40" s="606"/>
      <c r="BR40" s="606"/>
      <c r="BS40" s="606"/>
      <c r="BT40" s="606"/>
      <c r="BU40" s="607"/>
      <c r="BV40" s="608">
        <v>95</v>
      </c>
      <c r="BW40" s="609"/>
      <c r="BX40" s="609"/>
      <c r="BY40" s="609"/>
      <c r="BZ40" s="609"/>
      <c r="CA40" s="609"/>
      <c r="CB40" s="645"/>
      <c r="CD40" s="605" t="s">
        <v>335</v>
      </c>
      <c r="CE40" s="606"/>
      <c r="CF40" s="606"/>
      <c r="CG40" s="606"/>
      <c r="CH40" s="606"/>
      <c r="CI40" s="606"/>
      <c r="CJ40" s="606"/>
      <c r="CK40" s="606"/>
      <c r="CL40" s="606"/>
      <c r="CM40" s="606"/>
      <c r="CN40" s="606"/>
      <c r="CO40" s="606"/>
      <c r="CP40" s="606"/>
      <c r="CQ40" s="607"/>
      <c r="CR40" s="608">
        <v>3728</v>
      </c>
      <c r="CS40" s="609"/>
      <c r="CT40" s="609"/>
      <c r="CU40" s="609"/>
      <c r="CV40" s="609"/>
      <c r="CW40" s="609"/>
      <c r="CX40" s="609"/>
      <c r="CY40" s="610"/>
      <c r="CZ40" s="611">
        <v>0.1</v>
      </c>
      <c r="DA40" s="623"/>
      <c r="DB40" s="623"/>
      <c r="DC40" s="624"/>
      <c r="DD40" s="614">
        <v>3728</v>
      </c>
      <c r="DE40" s="609"/>
      <c r="DF40" s="609"/>
      <c r="DG40" s="609"/>
      <c r="DH40" s="609"/>
      <c r="DI40" s="609"/>
      <c r="DJ40" s="609"/>
      <c r="DK40" s="610"/>
      <c r="DL40" s="614" t="s">
        <v>122</v>
      </c>
      <c r="DM40" s="609"/>
      <c r="DN40" s="609"/>
      <c r="DO40" s="609"/>
      <c r="DP40" s="609"/>
      <c r="DQ40" s="609"/>
      <c r="DR40" s="609"/>
      <c r="DS40" s="609"/>
      <c r="DT40" s="609"/>
      <c r="DU40" s="609"/>
      <c r="DV40" s="610"/>
      <c r="DW40" s="611" t="s">
        <v>122</v>
      </c>
      <c r="DX40" s="623"/>
      <c r="DY40" s="623"/>
      <c r="DZ40" s="623"/>
      <c r="EA40" s="623"/>
      <c r="EB40" s="623"/>
      <c r="EC40" s="635"/>
    </row>
    <row r="41" spans="2:133" ht="11.25" customHeight="1" x14ac:dyDescent="0.15">
      <c r="B41" s="589" t="s">
        <v>336</v>
      </c>
      <c r="C41" s="590"/>
      <c r="D41" s="590"/>
      <c r="E41" s="590"/>
      <c r="F41" s="590"/>
      <c r="G41" s="590"/>
      <c r="H41" s="590"/>
      <c r="I41" s="590"/>
      <c r="J41" s="590"/>
      <c r="K41" s="590"/>
      <c r="L41" s="590"/>
      <c r="M41" s="590"/>
      <c r="N41" s="590"/>
      <c r="O41" s="590"/>
      <c r="P41" s="590"/>
      <c r="Q41" s="591"/>
      <c r="R41" s="592">
        <v>7553782</v>
      </c>
      <c r="S41" s="633"/>
      <c r="T41" s="633"/>
      <c r="U41" s="633"/>
      <c r="V41" s="633"/>
      <c r="W41" s="633"/>
      <c r="X41" s="633"/>
      <c r="Y41" s="636"/>
      <c r="Z41" s="637">
        <v>100</v>
      </c>
      <c r="AA41" s="637"/>
      <c r="AB41" s="637"/>
      <c r="AC41" s="637"/>
      <c r="AD41" s="638">
        <v>4026196</v>
      </c>
      <c r="AE41" s="638"/>
      <c r="AF41" s="638"/>
      <c r="AG41" s="638"/>
      <c r="AH41" s="638"/>
      <c r="AI41" s="638"/>
      <c r="AJ41" s="638"/>
      <c r="AK41" s="638"/>
      <c r="AL41" s="595">
        <v>100</v>
      </c>
      <c r="AM41" s="639"/>
      <c r="AN41" s="639"/>
      <c r="AO41" s="640"/>
      <c r="AQ41" s="641" t="s">
        <v>337</v>
      </c>
      <c r="AR41" s="642"/>
      <c r="AS41" s="642"/>
      <c r="AT41" s="642"/>
      <c r="AU41" s="642"/>
      <c r="AV41" s="642"/>
      <c r="AW41" s="642"/>
      <c r="AX41" s="642"/>
      <c r="AY41" s="643"/>
      <c r="AZ41" s="608">
        <v>87146</v>
      </c>
      <c r="BA41" s="609"/>
      <c r="BB41" s="609"/>
      <c r="BC41" s="609"/>
      <c r="BD41" s="621"/>
      <c r="BE41" s="621"/>
      <c r="BF41" s="644"/>
      <c r="BG41" s="649"/>
      <c r="BH41" s="650"/>
      <c r="BI41" s="650"/>
      <c r="BJ41" s="650"/>
      <c r="BK41" s="650"/>
      <c r="BL41" s="202"/>
      <c r="BM41" s="606" t="s">
        <v>338</v>
      </c>
      <c r="BN41" s="606"/>
      <c r="BO41" s="606"/>
      <c r="BP41" s="606"/>
      <c r="BQ41" s="606"/>
      <c r="BR41" s="606"/>
      <c r="BS41" s="606"/>
      <c r="BT41" s="606"/>
      <c r="BU41" s="607"/>
      <c r="BV41" s="608">
        <v>2</v>
      </c>
      <c r="BW41" s="609"/>
      <c r="BX41" s="609"/>
      <c r="BY41" s="609"/>
      <c r="BZ41" s="609"/>
      <c r="CA41" s="609"/>
      <c r="CB41" s="645"/>
      <c r="CD41" s="605" t="s">
        <v>339</v>
      </c>
      <c r="CE41" s="606"/>
      <c r="CF41" s="606"/>
      <c r="CG41" s="606"/>
      <c r="CH41" s="606"/>
      <c r="CI41" s="606"/>
      <c r="CJ41" s="606"/>
      <c r="CK41" s="606"/>
      <c r="CL41" s="606"/>
      <c r="CM41" s="606"/>
      <c r="CN41" s="606"/>
      <c r="CO41" s="606"/>
      <c r="CP41" s="606"/>
      <c r="CQ41" s="607"/>
      <c r="CR41" s="608" t="s">
        <v>122</v>
      </c>
      <c r="CS41" s="621"/>
      <c r="CT41" s="621"/>
      <c r="CU41" s="621"/>
      <c r="CV41" s="621"/>
      <c r="CW41" s="621"/>
      <c r="CX41" s="621"/>
      <c r="CY41" s="622"/>
      <c r="CZ41" s="611" t="s">
        <v>122</v>
      </c>
      <c r="DA41" s="623"/>
      <c r="DB41" s="623"/>
      <c r="DC41" s="624"/>
      <c r="DD41" s="614" t="s">
        <v>122</v>
      </c>
      <c r="DE41" s="621"/>
      <c r="DF41" s="621"/>
      <c r="DG41" s="621"/>
      <c r="DH41" s="621"/>
      <c r="DI41" s="621"/>
      <c r="DJ41" s="621"/>
      <c r="DK41" s="622"/>
      <c r="DL41" s="615"/>
      <c r="DM41" s="616"/>
      <c r="DN41" s="616"/>
      <c r="DO41" s="616"/>
      <c r="DP41" s="616"/>
      <c r="DQ41" s="616"/>
      <c r="DR41" s="616"/>
      <c r="DS41" s="616"/>
      <c r="DT41" s="616"/>
      <c r="DU41" s="616"/>
      <c r="DV41" s="617"/>
      <c r="DW41" s="618"/>
      <c r="DX41" s="619"/>
      <c r="DY41" s="619"/>
      <c r="DZ41" s="619"/>
      <c r="EA41" s="619"/>
      <c r="EB41" s="619"/>
      <c r="EC41" s="620"/>
    </row>
    <row r="42" spans="2:133" ht="11.25" customHeight="1" x14ac:dyDescent="0.15">
      <c r="AQ42" s="653" t="s">
        <v>340</v>
      </c>
      <c r="AR42" s="654"/>
      <c r="AS42" s="654"/>
      <c r="AT42" s="654"/>
      <c r="AU42" s="654"/>
      <c r="AV42" s="654"/>
      <c r="AW42" s="654"/>
      <c r="AX42" s="654"/>
      <c r="AY42" s="655"/>
      <c r="AZ42" s="592">
        <v>414486</v>
      </c>
      <c r="BA42" s="633"/>
      <c r="BB42" s="633"/>
      <c r="BC42" s="633"/>
      <c r="BD42" s="593"/>
      <c r="BE42" s="593"/>
      <c r="BF42" s="656"/>
      <c r="BG42" s="651"/>
      <c r="BH42" s="652"/>
      <c r="BI42" s="652"/>
      <c r="BJ42" s="652"/>
      <c r="BK42" s="652"/>
      <c r="BL42" s="203"/>
      <c r="BM42" s="590" t="s">
        <v>341</v>
      </c>
      <c r="BN42" s="590"/>
      <c r="BO42" s="590"/>
      <c r="BP42" s="590"/>
      <c r="BQ42" s="590"/>
      <c r="BR42" s="590"/>
      <c r="BS42" s="590"/>
      <c r="BT42" s="590"/>
      <c r="BU42" s="591"/>
      <c r="BV42" s="592">
        <v>435</v>
      </c>
      <c r="BW42" s="633"/>
      <c r="BX42" s="633"/>
      <c r="BY42" s="633"/>
      <c r="BZ42" s="633"/>
      <c r="CA42" s="633"/>
      <c r="CB42" s="634"/>
      <c r="CD42" s="605" t="s">
        <v>342</v>
      </c>
      <c r="CE42" s="606"/>
      <c r="CF42" s="606"/>
      <c r="CG42" s="606"/>
      <c r="CH42" s="606"/>
      <c r="CI42" s="606"/>
      <c r="CJ42" s="606"/>
      <c r="CK42" s="606"/>
      <c r="CL42" s="606"/>
      <c r="CM42" s="606"/>
      <c r="CN42" s="606"/>
      <c r="CO42" s="606"/>
      <c r="CP42" s="606"/>
      <c r="CQ42" s="607"/>
      <c r="CR42" s="608">
        <v>1531970</v>
      </c>
      <c r="CS42" s="621"/>
      <c r="CT42" s="621"/>
      <c r="CU42" s="621"/>
      <c r="CV42" s="621"/>
      <c r="CW42" s="621"/>
      <c r="CX42" s="621"/>
      <c r="CY42" s="622"/>
      <c r="CZ42" s="611">
        <v>21.1</v>
      </c>
      <c r="DA42" s="623"/>
      <c r="DB42" s="623"/>
      <c r="DC42" s="624"/>
      <c r="DD42" s="614">
        <v>238242</v>
      </c>
      <c r="DE42" s="621"/>
      <c r="DF42" s="621"/>
      <c r="DG42" s="621"/>
      <c r="DH42" s="621"/>
      <c r="DI42" s="621"/>
      <c r="DJ42" s="621"/>
      <c r="DK42" s="622"/>
      <c r="DL42" s="615"/>
      <c r="DM42" s="616"/>
      <c r="DN42" s="616"/>
      <c r="DO42" s="616"/>
      <c r="DP42" s="616"/>
      <c r="DQ42" s="616"/>
      <c r="DR42" s="616"/>
      <c r="DS42" s="616"/>
      <c r="DT42" s="616"/>
      <c r="DU42" s="616"/>
      <c r="DV42" s="617"/>
      <c r="DW42" s="618"/>
      <c r="DX42" s="619"/>
      <c r="DY42" s="619"/>
      <c r="DZ42" s="619"/>
      <c r="EA42" s="619"/>
      <c r="EB42" s="619"/>
      <c r="EC42" s="620"/>
    </row>
    <row r="43" spans="2:133" ht="11.25" customHeight="1" x14ac:dyDescent="0.15">
      <c r="B43" s="196" t="s">
        <v>343</v>
      </c>
      <c r="CD43" s="605" t="s">
        <v>344</v>
      </c>
      <c r="CE43" s="606"/>
      <c r="CF43" s="606"/>
      <c r="CG43" s="606"/>
      <c r="CH43" s="606"/>
      <c r="CI43" s="606"/>
      <c r="CJ43" s="606"/>
      <c r="CK43" s="606"/>
      <c r="CL43" s="606"/>
      <c r="CM43" s="606"/>
      <c r="CN43" s="606"/>
      <c r="CO43" s="606"/>
      <c r="CP43" s="606"/>
      <c r="CQ43" s="607"/>
      <c r="CR43" s="608">
        <v>40286</v>
      </c>
      <c r="CS43" s="621"/>
      <c r="CT43" s="621"/>
      <c r="CU43" s="621"/>
      <c r="CV43" s="621"/>
      <c r="CW43" s="621"/>
      <c r="CX43" s="621"/>
      <c r="CY43" s="622"/>
      <c r="CZ43" s="611">
        <v>0.6</v>
      </c>
      <c r="DA43" s="623"/>
      <c r="DB43" s="623"/>
      <c r="DC43" s="624"/>
      <c r="DD43" s="614">
        <v>30786</v>
      </c>
      <c r="DE43" s="621"/>
      <c r="DF43" s="621"/>
      <c r="DG43" s="621"/>
      <c r="DH43" s="621"/>
      <c r="DI43" s="621"/>
      <c r="DJ43" s="621"/>
      <c r="DK43" s="622"/>
      <c r="DL43" s="615"/>
      <c r="DM43" s="616"/>
      <c r="DN43" s="616"/>
      <c r="DO43" s="616"/>
      <c r="DP43" s="616"/>
      <c r="DQ43" s="616"/>
      <c r="DR43" s="616"/>
      <c r="DS43" s="616"/>
      <c r="DT43" s="616"/>
      <c r="DU43" s="616"/>
      <c r="DV43" s="617"/>
      <c r="DW43" s="618"/>
      <c r="DX43" s="619"/>
      <c r="DY43" s="619"/>
      <c r="DZ43" s="619"/>
      <c r="EA43" s="619"/>
      <c r="EB43" s="619"/>
      <c r="EC43" s="620"/>
    </row>
    <row r="44" spans="2:133" ht="11.25" customHeight="1" x14ac:dyDescent="0.15">
      <c r="B44" s="625" t="s">
        <v>345</v>
      </c>
      <c r="C44" s="625"/>
      <c r="D44" s="625"/>
      <c r="E44" s="625"/>
      <c r="F44" s="625"/>
      <c r="G44" s="625"/>
      <c r="H44" s="625"/>
      <c r="I44" s="625"/>
      <c r="J44" s="625"/>
      <c r="K44" s="625"/>
      <c r="L44" s="625"/>
      <c r="M44" s="625"/>
      <c r="N44" s="625"/>
      <c r="O44" s="625"/>
      <c r="P44" s="625"/>
      <c r="Q44" s="625"/>
      <c r="R44" s="625"/>
      <c r="S44" s="625"/>
      <c r="T44" s="625"/>
      <c r="U44" s="625"/>
      <c r="V44" s="625"/>
      <c r="W44" s="625"/>
      <c r="X44" s="625"/>
      <c r="Y44" s="625"/>
      <c r="Z44" s="625"/>
      <c r="AA44" s="625"/>
      <c r="AB44" s="625"/>
      <c r="AC44" s="625"/>
      <c r="AD44" s="625"/>
      <c r="AE44" s="625"/>
      <c r="AF44" s="625"/>
      <c r="AG44" s="625"/>
      <c r="AH44" s="625"/>
      <c r="AI44" s="625"/>
      <c r="AJ44" s="625"/>
      <c r="AK44" s="625"/>
      <c r="AL44" s="625"/>
      <c r="AM44" s="625"/>
      <c r="AN44" s="625"/>
      <c r="AO44" s="625"/>
      <c r="AP44" s="625"/>
      <c r="AQ44" s="625"/>
      <c r="AR44" s="625"/>
      <c r="AS44" s="625"/>
      <c r="AT44" s="625"/>
      <c r="AU44" s="625"/>
      <c r="AV44" s="625"/>
      <c r="AW44" s="625"/>
      <c r="AX44" s="625"/>
      <c r="AY44" s="625"/>
      <c r="AZ44" s="625"/>
      <c r="BA44" s="625"/>
      <c r="BB44" s="625"/>
      <c r="BC44" s="625"/>
      <c r="BD44" s="625"/>
      <c r="BE44" s="625"/>
      <c r="BF44" s="625"/>
      <c r="BG44" s="625"/>
      <c r="BH44" s="625"/>
      <c r="BI44" s="625"/>
      <c r="BJ44" s="625"/>
      <c r="BK44" s="625"/>
      <c r="BL44" s="625"/>
      <c r="BM44" s="625"/>
      <c r="BN44" s="625"/>
      <c r="BO44" s="625"/>
      <c r="BP44" s="625"/>
      <c r="BQ44" s="625"/>
      <c r="BR44" s="625"/>
      <c r="BS44" s="625"/>
      <c r="BT44" s="625"/>
      <c r="BU44" s="625"/>
      <c r="BV44" s="625"/>
      <c r="BW44" s="625"/>
      <c r="BX44" s="625"/>
      <c r="BY44" s="625"/>
      <c r="BZ44" s="625"/>
      <c r="CA44" s="625"/>
      <c r="CB44" s="625"/>
      <c r="CC44" s="626"/>
      <c r="CD44" s="627" t="s">
        <v>293</v>
      </c>
      <c r="CE44" s="628"/>
      <c r="CF44" s="605" t="s">
        <v>346</v>
      </c>
      <c r="CG44" s="606"/>
      <c r="CH44" s="606"/>
      <c r="CI44" s="606"/>
      <c r="CJ44" s="606"/>
      <c r="CK44" s="606"/>
      <c r="CL44" s="606"/>
      <c r="CM44" s="606"/>
      <c r="CN44" s="606"/>
      <c r="CO44" s="606"/>
      <c r="CP44" s="606"/>
      <c r="CQ44" s="607"/>
      <c r="CR44" s="608">
        <v>1433640</v>
      </c>
      <c r="CS44" s="609"/>
      <c r="CT44" s="609"/>
      <c r="CU44" s="609"/>
      <c r="CV44" s="609"/>
      <c r="CW44" s="609"/>
      <c r="CX44" s="609"/>
      <c r="CY44" s="610"/>
      <c r="CZ44" s="611">
        <v>19.7</v>
      </c>
      <c r="DA44" s="612"/>
      <c r="DB44" s="612"/>
      <c r="DC44" s="613"/>
      <c r="DD44" s="614">
        <v>215446</v>
      </c>
      <c r="DE44" s="609"/>
      <c r="DF44" s="609"/>
      <c r="DG44" s="609"/>
      <c r="DH44" s="609"/>
      <c r="DI44" s="609"/>
      <c r="DJ44" s="609"/>
      <c r="DK44" s="610"/>
      <c r="DL44" s="615"/>
      <c r="DM44" s="616"/>
      <c r="DN44" s="616"/>
      <c r="DO44" s="616"/>
      <c r="DP44" s="616"/>
      <c r="DQ44" s="616"/>
      <c r="DR44" s="616"/>
      <c r="DS44" s="616"/>
      <c r="DT44" s="616"/>
      <c r="DU44" s="616"/>
      <c r="DV44" s="617"/>
      <c r="DW44" s="618"/>
      <c r="DX44" s="619"/>
      <c r="DY44" s="619"/>
      <c r="DZ44" s="619"/>
      <c r="EA44" s="619"/>
      <c r="EB44" s="619"/>
      <c r="EC44" s="620"/>
    </row>
    <row r="45" spans="2:133" ht="11.25" customHeight="1" x14ac:dyDescent="0.15">
      <c r="B45" s="625" t="s">
        <v>347</v>
      </c>
      <c r="C45" s="625"/>
      <c r="D45" s="625"/>
      <c r="E45" s="625"/>
      <c r="F45" s="625"/>
      <c r="G45" s="625"/>
      <c r="H45" s="625"/>
      <c r="I45" s="625"/>
      <c r="J45" s="625"/>
      <c r="K45" s="625"/>
      <c r="L45" s="625"/>
      <c r="M45" s="625"/>
      <c r="N45" s="625"/>
      <c r="O45" s="625"/>
      <c r="P45" s="625"/>
      <c r="Q45" s="625"/>
      <c r="R45" s="625"/>
      <c r="S45" s="625"/>
      <c r="T45" s="625"/>
      <c r="U45" s="625"/>
      <c r="V45" s="625"/>
      <c r="W45" s="625"/>
      <c r="X45" s="625"/>
      <c r="Y45" s="625"/>
      <c r="Z45" s="625"/>
      <c r="AA45" s="625"/>
      <c r="AB45" s="625"/>
      <c r="AC45" s="625"/>
      <c r="AD45" s="625"/>
      <c r="AE45" s="625"/>
      <c r="AF45" s="625"/>
      <c r="AG45" s="625"/>
      <c r="AH45" s="625"/>
      <c r="AI45" s="625"/>
      <c r="AJ45" s="625"/>
      <c r="AK45" s="625"/>
      <c r="AL45" s="625"/>
      <c r="AM45" s="625"/>
      <c r="AN45" s="625"/>
      <c r="AO45" s="625"/>
      <c r="AP45" s="625"/>
      <c r="AQ45" s="625"/>
      <c r="AR45" s="625"/>
      <c r="AS45" s="625"/>
      <c r="AT45" s="625"/>
      <c r="AU45" s="625"/>
      <c r="AV45" s="625"/>
      <c r="AW45" s="625"/>
      <c r="AX45" s="625"/>
      <c r="AY45" s="625"/>
      <c r="AZ45" s="625"/>
      <c r="BA45" s="625"/>
      <c r="BB45" s="625"/>
      <c r="BC45" s="625"/>
      <c r="BD45" s="625"/>
      <c r="BE45" s="625"/>
      <c r="BF45" s="625"/>
      <c r="BG45" s="625"/>
      <c r="BH45" s="625"/>
      <c r="BI45" s="625"/>
      <c r="BJ45" s="625"/>
      <c r="BK45" s="625"/>
      <c r="BL45" s="625"/>
      <c r="BM45" s="625"/>
      <c r="BN45" s="625"/>
      <c r="BO45" s="625"/>
      <c r="BP45" s="625"/>
      <c r="BQ45" s="625"/>
      <c r="BR45" s="625"/>
      <c r="BS45" s="625"/>
      <c r="BT45" s="625"/>
      <c r="BU45" s="625"/>
      <c r="BV45" s="625"/>
      <c r="BW45" s="625"/>
      <c r="BX45" s="625"/>
      <c r="BY45" s="625"/>
      <c r="BZ45" s="625"/>
      <c r="CA45" s="625"/>
      <c r="CB45" s="625"/>
      <c r="CC45" s="626"/>
      <c r="CD45" s="629"/>
      <c r="CE45" s="630"/>
      <c r="CF45" s="605" t="s">
        <v>348</v>
      </c>
      <c r="CG45" s="606"/>
      <c r="CH45" s="606"/>
      <c r="CI45" s="606"/>
      <c r="CJ45" s="606"/>
      <c r="CK45" s="606"/>
      <c r="CL45" s="606"/>
      <c r="CM45" s="606"/>
      <c r="CN45" s="606"/>
      <c r="CO45" s="606"/>
      <c r="CP45" s="606"/>
      <c r="CQ45" s="607"/>
      <c r="CR45" s="608">
        <v>800552</v>
      </c>
      <c r="CS45" s="621"/>
      <c r="CT45" s="621"/>
      <c r="CU45" s="621"/>
      <c r="CV45" s="621"/>
      <c r="CW45" s="621"/>
      <c r="CX45" s="621"/>
      <c r="CY45" s="622"/>
      <c r="CZ45" s="611">
        <v>11</v>
      </c>
      <c r="DA45" s="623"/>
      <c r="DB45" s="623"/>
      <c r="DC45" s="624"/>
      <c r="DD45" s="614">
        <v>120300</v>
      </c>
      <c r="DE45" s="621"/>
      <c r="DF45" s="621"/>
      <c r="DG45" s="621"/>
      <c r="DH45" s="621"/>
      <c r="DI45" s="621"/>
      <c r="DJ45" s="621"/>
      <c r="DK45" s="622"/>
      <c r="DL45" s="615"/>
      <c r="DM45" s="616"/>
      <c r="DN45" s="616"/>
      <c r="DO45" s="616"/>
      <c r="DP45" s="616"/>
      <c r="DQ45" s="616"/>
      <c r="DR45" s="616"/>
      <c r="DS45" s="616"/>
      <c r="DT45" s="616"/>
      <c r="DU45" s="616"/>
      <c r="DV45" s="617"/>
      <c r="DW45" s="618"/>
      <c r="DX45" s="619"/>
      <c r="DY45" s="619"/>
      <c r="DZ45" s="619"/>
      <c r="EA45" s="619"/>
      <c r="EB45" s="619"/>
      <c r="EC45" s="620"/>
    </row>
    <row r="46" spans="2:133" ht="11.25" customHeight="1" x14ac:dyDescent="0.15">
      <c r="B46" s="207"/>
      <c r="CD46" s="629"/>
      <c r="CE46" s="630"/>
      <c r="CF46" s="605" t="s">
        <v>349</v>
      </c>
      <c r="CG46" s="606"/>
      <c r="CH46" s="606"/>
      <c r="CI46" s="606"/>
      <c r="CJ46" s="606"/>
      <c r="CK46" s="606"/>
      <c r="CL46" s="606"/>
      <c r="CM46" s="606"/>
      <c r="CN46" s="606"/>
      <c r="CO46" s="606"/>
      <c r="CP46" s="606"/>
      <c r="CQ46" s="607"/>
      <c r="CR46" s="608">
        <v>614723</v>
      </c>
      <c r="CS46" s="609"/>
      <c r="CT46" s="609"/>
      <c r="CU46" s="609"/>
      <c r="CV46" s="609"/>
      <c r="CW46" s="609"/>
      <c r="CX46" s="609"/>
      <c r="CY46" s="610"/>
      <c r="CZ46" s="611">
        <v>8.5</v>
      </c>
      <c r="DA46" s="612"/>
      <c r="DB46" s="612"/>
      <c r="DC46" s="613"/>
      <c r="DD46" s="614">
        <v>93990</v>
      </c>
      <c r="DE46" s="609"/>
      <c r="DF46" s="609"/>
      <c r="DG46" s="609"/>
      <c r="DH46" s="609"/>
      <c r="DI46" s="609"/>
      <c r="DJ46" s="609"/>
      <c r="DK46" s="610"/>
      <c r="DL46" s="615"/>
      <c r="DM46" s="616"/>
      <c r="DN46" s="616"/>
      <c r="DO46" s="616"/>
      <c r="DP46" s="616"/>
      <c r="DQ46" s="616"/>
      <c r="DR46" s="616"/>
      <c r="DS46" s="616"/>
      <c r="DT46" s="616"/>
      <c r="DU46" s="616"/>
      <c r="DV46" s="617"/>
      <c r="DW46" s="618"/>
      <c r="DX46" s="619"/>
      <c r="DY46" s="619"/>
      <c r="DZ46" s="619"/>
      <c r="EA46" s="619"/>
      <c r="EB46" s="619"/>
      <c r="EC46" s="620"/>
    </row>
    <row r="47" spans="2:133" ht="11.25" customHeight="1" x14ac:dyDescent="0.15">
      <c r="B47" s="207"/>
      <c r="CD47" s="629"/>
      <c r="CE47" s="630"/>
      <c r="CF47" s="605" t="s">
        <v>350</v>
      </c>
      <c r="CG47" s="606"/>
      <c r="CH47" s="606"/>
      <c r="CI47" s="606"/>
      <c r="CJ47" s="606"/>
      <c r="CK47" s="606"/>
      <c r="CL47" s="606"/>
      <c r="CM47" s="606"/>
      <c r="CN47" s="606"/>
      <c r="CO47" s="606"/>
      <c r="CP47" s="606"/>
      <c r="CQ47" s="607"/>
      <c r="CR47" s="608">
        <v>98330</v>
      </c>
      <c r="CS47" s="621"/>
      <c r="CT47" s="621"/>
      <c r="CU47" s="621"/>
      <c r="CV47" s="621"/>
      <c r="CW47" s="621"/>
      <c r="CX47" s="621"/>
      <c r="CY47" s="622"/>
      <c r="CZ47" s="611">
        <v>1.4</v>
      </c>
      <c r="DA47" s="623"/>
      <c r="DB47" s="623"/>
      <c r="DC47" s="624"/>
      <c r="DD47" s="614">
        <v>22796</v>
      </c>
      <c r="DE47" s="621"/>
      <c r="DF47" s="621"/>
      <c r="DG47" s="621"/>
      <c r="DH47" s="621"/>
      <c r="DI47" s="621"/>
      <c r="DJ47" s="621"/>
      <c r="DK47" s="622"/>
      <c r="DL47" s="615"/>
      <c r="DM47" s="616"/>
      <c r="DN47" s="616"/>
      <c r="DO47" s="616"/>
      <c r="DP47" s="616"/>
      <c r="DQ47" s="616"/>
      <c r="DR47" s="616"/>
      <c r="DS47" s="616"/>
      <c r="DT47" s="616"/>
      <c r="DU47" s="616"/>
      <c r="DV47" s="617"/>
      <c r="DW47" s="618"/>
      <c r="DX47" s="619"/>
      <c r="DY47" s="619"/>
      <c r="DZ47" s="619"/>
      <c r="EA47" s="619"/>
      <c r="EB47" s="619"/>
      <c r="EC47" s="620"/>
    </row>
    <row r="48" spans="2:133" x14ac:dyDescent="0.15">
      <c r="B48" s="207"/>
      <c r="CD48" s="631"/>
      <c r="CE48" s="632"/>
      <c r="CF48" s="605" t="s">
        <v>351</v>
      </c>
      <c r="CG48" s="606"/>
      <c r="CH48" s="606"/>
      <c r="CI48" s="606"/>
      <c r="CJ48" s="606"/>
      <c r="CK48" s="606"/>
      <c r="CL48" s="606"/>
      <c r="CM48" s="606"/>
      <c r="CN48" s="606"/>
      <c r="CO48" s="606"/>
      <c r="CP48" s="606"/>
      <c r="CQ48" s="607"/>
      <c r="CR48" s="608" t="s">
        <v>122</v>
      </c>
      <c r="CS48" s="609"/>
      <c r="CT48" s="609"/>
      <c r="CU48" s="609"/>
      <c r="CV48" s="609"/>
      <c r="CW48" s="609"/>
      <c r="CX48" s="609"/>
      <c r="CY48" s="610"/>
      <c r="CZ48" s="611" t="s">
        <v>122</v>
      </c>
      <c r="DA48" s="612"/>
      <c r="DB48" s="612"/>
      <c r="DC48" s="613"/>
      <c r="DD48" s="614" t="s">
        <v>122</v>
      </c>
      <c r="DE48" s="609"/>
      <c r="DF48" s="609"/>
      <c r="DG48" s="609"/>
      <c r="DH48" s="609"/>
      <c r="DI48" s="609"/>
      <c r="DJ48" s="609"/>
      <c r="DK48" s="610"/>
      <c r="DL48" s="615"/>
      <c r="DM48" s="616"/>
      <c r="DN48" s="616"/>
      <c r="DO48" s="616"/>
      <c r="DP48" s="616"/>
      <c r="DQ48" s="616"/>
      <c r="DR48" s="616"/>
      <c r="DS48" s="616"/>
      <c r="DT48" s="616"/>
      <c r="DU48" s="616"/>
      <c r="DV48" s="617"/>
      <c r="DW48" s="618"/>
      <c r="DX48" s="619"/>
      <c r="DY48" s="619"/>
      <c r="DZ48" s="619"/>
      <c r="EA48" s="619"/>
      <c r="EB48" s="619"/>
      <c r="EC48" s="620"/>
    </row>
    <row r="49" spans="2:133" ht="11.25" customHeight="1" x14ac:dyDescent="0.15">
      <c r="B49" s="207"/>
      <c r="CD49" s="589" t="s">
        <v>352</v>
      </c>
      <c r="CE49" s="590"/>
      <c r="CF49" s="590"/>
      <c r="CG49" s="590"/>
      <c r="CH49" s="590"/>
      <c r="CI49" s="590"/>
      <c r="CJ49" s="590"/>
      <c r="CK49" s="590"/>
      <c r="CL49" s="590"/>
      <c r="CM49" s="590"/>
      <c r="CN49" s="590"/>
      <c r="CO49" s="590"/>
      <c r="CP49" s="590"/>
      <c r="CQ49" s="591"/>
      <c r="CR49" s="592">
        <v>7259791</v>
      </c>
      <c r="CS49" s="593"/>
      <c r="CT49" s="593"/>
      <c r="CU49" s="593"/>
      <c r="CV49" s="593"/>
      <c r="CW49" s="593"/>
      <c r="CX49" s="593"/>
      <c r="CY49" s="594"/>
      <c r="CZ49" s="595">
        <v>100</v>
      </c>
      <c r="DA49" s="596"/>
      <c r="DB49" s="596"/>
      <c r="DC49" s="597"/>
      <c r="DD49" s="598">
        <v>4791943</v>
      </c>
      <c r="DE49" s="593"/>
      <c r="DF49" s="593"/>
      <c r="DG49" s="593"/>
      <c r="DH49" s="593"/>
      <c r="DI49" s="593"/>
      <c r="DJ49" s="593"/>
      <c r="DK49" s="594"/>
      <c r="DL49" s="599"/>
      <c r="DM49" s="600"/>
      <c r="DN49" s="600"/>
      <c r="DO49" s="600"/>
      <c r="DP49" s="600"/>
      <c r="DQ49" s="600"/>
      <c r="DR49" s="600"/>
      <c r="DS49" s="600"/>
      <c r="DT49" s="600"/>
      <c r="DU49" s="600"/>
      <c r="DV49" s="601"/>
      <c r="DW49" s="602"/>
      <c r="DX49" s="603"/>
      <c r="DY49" s="603"/>
      <c r="DZ49" s="603"/>
      <c r="EA49" s="603"/>
      <c r="EB49" s="603"/>
      <c r="EC49" s="604"/>
    </row>
  </sheetData>
  <sheetProtection algorithmName="SHA-512" hashValue="7xLyGTR0ig1DdyyUGeHoYZoYDI+Zaki+gjQAlzEGa56DA4MfI56ztF8KXrk/jx86sd5xjpJWua0m9S8wO9hJ/g==" saltValue="TQi2XMra9GOPXliDJeL43A=="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CD25:CQ25"/>
    <mergeCell ref="CR25:CY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8" scale="89"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topLeftCell="A3" zoomScale="70" zoomScaleNormal="25" zoomScaleSheetLayoutView="70" workbookViewId="0">
      <selection activeCell="A3" sqref="A3"/>
    </sheetView>
  </sheetViews>
  <sheetFormatPr defaultColWidth="0" defaultRowHeight="13.5" zeroHeight="1" x14ac:dyDescent="0.15"/>
  <cols>
    <col min="1" max="130" width="2.75" style="213" customWidth="1"/>
    <col min="131" max="131" width="1.625" style="213" customWidth="1"/>
    <col min="132" max="16384" width="9" style="213" hidden="1"/>
  </cols>
  <sheetData>
    <row r="1" spans="1:131" ht="11.25" customHeight="1" thickBot="1" x14ac:dyDescent="0.2">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
      <c r="A2" s="1077" t="s">
        <v>353</v>
      </c>
      <c r="B2" s="1077"/>
      <c r="C2" s="1077"/>
      <c r="D2" s="1077"/>
      <c r="E2" s="1077"/>
      <c r="F2" s="1077"/>
      <c r="G2" s="1077"/>
      <c r="H2" s="1077"/>
      <c r="I2" s="1077"/>
      <c r="J2" s="1077"/>
      <c r="K2" s="1077"/>
      <c r="L2" s="1077"/>
      <c r="M2" s="1077"/>
      <c r="N2" s="1077"/>
      <c r="O2" s="1077"/>
      <c r="P2" s="1077"/>
      <c r="Q2" s="1077"/>
      <c r="R2" s="1077"/>
      <c r="S2" s="1077"/>
      <c r="T2" s="1077"/>
      <c r="U2" s="1077"/>
      <c r="V2" s="1077"/>
      <c r="W2" s="1077"/>
      <c r="X2" s="1077"/>
      <c r="Y2" s="1077"/>
      <c r="Z2" s="1077"/>
      <c r="AA2" s="1077"/>
      <c r="AB2" s="1077"/>
      <c r="AC2" s="1077"/>
      <c r="AD2" s="1077"/>
      <c r="AE2" s="1077"/>
      <c r="AF2" s="1077"/>
      <c r="AG2" s="1077"/>
      <c r="AH2" s="1077"/>
      <c r="AI2" s="1077"/>
      <c r="AJ2" s="1077"/>
      <c r="AK2" s="1077"/>
      <c r="AL2" s="1077"/>
      <c r="AM2" s="1077"/>
      <c r="AN2" s="1077"/>
      <c r="AO2" s="1077"/>
      <c r="AP2" s="1077"/>
      <c r="AQ2" s="1077"/>
      <c r="AR2" s="1077"/>
      <c r="AS2" s="1077"/>
      <c r="AT2" s="1077"/>
      <c r="AU2" s="1077"/>
      <c r="AV2" s="1077"/>
      <c r="AW2" s="1077"/>
      <c r="AX2" s="1077"/>
      <c r="AY2" s="1077"/>
      <c r="AZ2" s="1077"/>
      <c r="BA2" s="1077"/>
      <c r="BB2" s="1077"/>
      <c r="BC2" s="1077"/>
      <c r="BD2" s="1077"/>
      <c r="BE2" s="1077"/>
      <c r="BF2" s="1077"/>
      <c r="BG2" s="1077"/>
      <c r="BH2" s="1077"/>
      <c r="BI2" s="1077"/>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1078" t="s">
        <v>354</v>
      </c>
      <c r="DK2" s="1079"/>
      <c r="DL2" s="1079"/>
      <c r="DM2" s="1079"/>
      <c r="DN2" s="1079"/>
      <c r="DO2" s="1080"/>
      <c r="DP2" s="210"/>
      <c r="DQ2" s="1078" t="s">
        <v>355</v>
      </c>
      <c r="DR2" s="1079"/>
      <c r="DS2" s="1079"/>
      <c r="DT2" s="1079"/>
      <c r="DU2" s="1079"/>
      <c r="DV2" s="1079"/>
      <c r="DW2" s="1079"/>
      <c r="DX2" s="1079"/>
      <c r="DY2" s="1079"/>
      <c r="DZ2" s="1080"/>
      <c r="EA2" s="212"/>
    </row>
    <row r="3" spans="1:131" ht="11.25" customHeight="1" x14ac:dyDescent="0.15">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8" customFormat="1" ht="26.25" customHeight="1" thickBot="1" x14ac:dyDescent="0.2">
      <c r="A4" s="1046" t="s">
        <v>356</v>
      </c>
      <c r="B4" s="1046"/>
      <c r="C4" s="1046"/>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6"/>
      <c r="AK4" s="1046"/>
      <c r="AL4" s="1046"/>
      <c r="AM4" s="1046"/>
      <c r="AN4" s="1046"/>
      <c r="AO4" s="1046"/>
      <c r="AP4" s="1046"/>
      <c r="AQ4" s="1046"/>
      <c r="AR4" s="1046"/>
      <c r="AS4" s="1046"/>
      <c r="AT4" s="1046"/>
      <c r="AU4" s="1046"/>
      <c r="AV4" s="1046"/>
      <c r="AW4" s="1046"/>
      <c r="AX4" s="1046"/>
      <c r="AY4" s="1046"/>
      <c r="AZ4" s="214"/>
      <c r="BA4" s="214"/>
      <c r="BB4" s="214"/>
      <c r="BC4" s="214"/>
      <c r="BD4" s="214"/>
      <c r="BE4" s="215"/>
      <c r="BF4" s="215"/>
      <c r="BG4" s="215"/>
      <c r="BH4" s="215"/>
      <c r="BI4" s="215"/>
      <c r="BJ4" s="215"/>
      <c r="BK4" s="215"/>
      <c r="BL4" s="215"/>
      <c r="BM4" s="215"/>
      <c r="BN4" s="215"/>
      <c r="BO4" s="215"/>
      <c r="BP4" s="215"/>
      <c r="BQ4" s="717" t="s">
        <v>357</v>
      </c>
      <c r="BR4" s="717"/>
      <c r="BS4" s="717"/>
      <c r="BT4" s="717"/>
      <c r="BU4" s="717"/>
      <c r="BV4" s="717"/>
      <c r="BW4" s="717"/>
      <c r="BX4" s="717"/>
      <c r="BY4" s="717"/>
      <c r="BZ4" s="717"/>
      <c r="CA4" s="717"/>
      <c r="CB4" s="717"/>
      <c r="CC4" s="717"/>
      <c r="CD4" s="717"/>
      <c r="CE4" s="717"/>
      <c r="CF4" s="717"/>
      <c r="CG4" s="717"/>
      <c r="CH4" s="717"/>
      <c r="CI4" s="717"/>
      <c r="CJ4" s="717"/>
      <c r="CK4" s="717"/>
      <c r="CL4" s="717"/>
      <c r="CM4" s="717"/>
      <c r="CN4" s="717"/>
      <c r="CO4" s="717"/>
      <c r="CP4" s="717"/>
      <c r="CQ4" s="717"/>
      <c r="CR4" s="717"/>
      <c r="CS4" s="717"/>
      <c r="CT4" s="717"/>
      <c r="CU4" s="717"/>
      <c r="CV4" s="717"/>
      <c r="CW4" s="717"/>
      <c r="CX4" s="717"/>
      <c r="CY4" s="717"/>
      <c r="CZ4" s="717"/>
      <c r="DA4" s="717"/>
      <c r="DB4" s="717"/>
      <c r="DC4" s="717"/>
      <c r="DD4" s="717"/>
      <c r="DE4" s="717"/>
      <c r="DF4" s="717"/>
      <c r="DG4" s="717"/>
      <c r="DH4" s="717"/>
      <c r="DI4" s="717"/>
      <c r="DJ4" s="717"/>
      <c r="DK4" s="717"/>
      <c r="DL4" s="717"/>
      <c r="DM4" s="717"/>
      <c r="DN4" s="717"/>
      <c r="DO4" s="717"/>
      <c r="DP4" s="717"/>
      <c r="DQ4" s="717"/>
      <c r="DR4" s="717"/>
      <c r="DS4" s="717"/>
      <c r="DT4" s="717"/>
      <c r="DU4" s="717"/>
      <c r="DV4" s="717"/>
      <c r="DW4" s="717"/>
      <c r="DX4" s="717"/>
      <c r="DY4" s="717"/>
      <c r="DZ4" s="717"/>
      <c r="EA4" s="217"/>
    </row>
    <row r="5" spans="1:131" s="218" customFormat="1" ht="26.25" customHeight="1" x14ac:dyDescent="0.15">
      <c r="A5" s="982" t="s">
        <v>358</v>
      </c>
      <c r="B5" s="983"/>
      <c r="C5" s="983"/>
      <c r="D5" s="983"/>
      <c r="E5" s="983"/>
      <c r="F5" s="983"/>
      <c r="G5" s="983"/>
      <c r="H5" s="983"/>
      <c r="I5" s="983"/>
      <c r="J5" s="983"/>
      <c r="K5" s="983"/>
      <c r="L5" s="983"/>
      <c r="M5" s="983"/>
      <c r="N5" s="983"/>
      <c r="O5" s="983"/>
      <c r="P5" s="984"/>
      <c r="Q5" s="988" t="s">
        <v>359</v>
      </c>
      <c r="R5" s="989"/>
      <c r="S5" s="989"/>
      <c r="T5" s="989"/>
      <c r="U5" s="990"/>
      <c r="V5" s="988" t="s">
        <v>360</v>
      </c>
      <c r="W5" s="989"/>
      <c r="X5" s="989"/>
      <c r="Y5" s="989"/>
      <c r="Z5" s="990"/>
      <c r="AA5" s="988" t="s">
        <v>361</v>
      </c>
      <c r="AB5" s="989"/>
      <c r="AC5" s="989"/>
      <c r="AD5" s="989"/>
      <c r="AE5" s="989"/>
      <c r="AF5" s="1081" t="s">
        <v>362</v>
      </c>
      <c r="AG5" s="989"/>
      <c r="AH5" s="989"/>
      <c r="AI5" s="989"/>
      <c r="AJ5" s="1002"/>
      <c r="AK5" s="989" t="s">
        <v>363</v>
      </c>
      <c r="AL5" s="989"/>
      <c r="AM5" s="989"/>
      <c r="AN5" s="989"/>
      <c r="AO5" s="990"/>
      <c r="AP5" s="988" t="s">
        <v>364</v>
      </c>
      <c r="AQ5" s="989"/>
      <c r="AR5" s="989"/>
      <c r="AS5" s="989"/>
      <c r="AT5" s="990"/>
      <c r="AU5" s="988" t="s">
        <v>365</v>
      </c>
      <c r="AV5" s="989"/>
      <c r="AW5" s="989"/>
      <c r="AX5" s="989"/>
      <c r="AY5" s="1002"/>
      <c r="AZ5" s="214"/>
      <c r="BA5" s="214"/>
      <c r="BB5" s="214"/>
      <c r="BC5" s="214"/>
      <c r="BD5" s="214"/>
      <c r="BE5" s="215"/>
      <c r="BF5" s="215"/>
      <c r="BG5" s="215"/>
      <c r="BH5" s="215"/>
      <c r="BI5" s="215"/>
      <c r="BJ5" s="215"/>
      <c r="BK5" s="215"/>
      <c r="BL5" s="215"/>
      <c r="BM5" s="215"/>
      <c r="BN5" s="215"/>
      <c r="BO5" s="215"/>
      <c r="BP5" s="215"/>
      <c r="BQ5" s="982" t="s">
        <v>366</v>
      </c>
      <c r="BR5" s="983"/>
      <c r="BS5" s="983"/>
      <c r="BT5" s="983"/>
      <c r="BU5" s="983"/>
      <c r="BV5" s="983"/>
      <c r="BW5" s="983"/>
      <c r="BX5" s="983"/>
      <c r="BY5" s="983"/>
      <c r="BZ5" s="983"/>
      <c r="CA5" s="983"/>
      <c r="CB5" s="983"/>
      <c r="CC5" s="983"/>
      <c r="CD5" s="983"/>
      <c r="CE5" s="983"/>
      <c r="CF5" s="983"/>
      <c r="CG5" s="984"/>
      <c r="CH5" s="988" t="s">
        <v>367</v>
      </c>
      <c r="CI5" s="989"/>
      <c r="CJ5" s="989"/>
      <c r="CK5" s="989"/>
      <c r="CL5" s="990"/>
      <c r="CM5" s="988" t="s">
        <v>368</v>
      </c>
      <c r="CN5" s="989"/>
      <c r="CO5" s="989"/>
      <c r="CP5" s="989"/>
      <c r="CQ5" s="990"/>
      <c r="CR5" s="988" t="s">
        <v>369</v>
      </c>
      <c r="CS5" s="989"/>
      <c r="CT5" s="989"/>
      <c r="CU5" s="989"/>
      <c r="CV5" s="990"/>
      <c r="CW5" s="988" t="s">
        <v>370</v>
      </c>
      <c r="CX5" s="989"/>
      <c r="CY5" s="989"/>
      <c r="CZ5" s="989"/>
      <c r="DA5" s="990"/>
      <c r="DB5" s="988" t="s">
        <v>371</v>
      </c>
      <c r="DC5" s="989"/>
      <c r="DD5" s="989"/>
      <c r="DE5" s="989"/>
      <c r="DF5" s="990"/>
      <c r="DG5" s="1071" t="s">
        <v>372</v>
      </c>
      <c r="DH5" s="1072"/>
      <c r="DI5" s="1072"/>
      <c r="DJ5" s="1072"/>
      <c r="DK5" s="1073"/>
      <c r="DL5" s="1071" t="s">
        <v>373</v>
      </c>
      <c r="DM5" s="1072"/>
      <c r="DN5" s="1072"/>
      <c r="DO5" s="1072"/>
      <c r="DP5" s="1073"/>
      <c r="DQ5" s="988" t="s">
        <v>374</v>
      </c>
      <c r="DR5" s="989"/>
      <c r="DS5" s="989"/>
      <c r="DT5" s="989"/>
      <c r="DU5" s="990"/>
      <c r="DV5" s="988" t="s">
        <v>365</v>
      </c>
      <c r="DW5" s="989"/>
      <c r="DX5" s="989"/>
      <c r="DY5" s="989"/>
      <c r="DZ5" s="1002"/>
      <c r="EA5" s="217"/>
    </row>
    <row r="6" spans="1:131" s="218" customFormat="1" ht="26.25" customHeight="1" thickBot="1" x14ac:dyDescent="0.2">
      <c r="A6" s="985"/>
      <c r="B6" s="986"/>
      <c r="C6" s="986"/>
      <c r="D6" s="986"/>
      <c r="E6" s="986"/>
      <c r="F6" s="986"/>
      <c r="G6" s="986"/>
      <c r="H6" s="986"/>
      <c r="I6" s="986"/>
      <c r="J6" s="986"/>
      <c r="K6" s="986"/>
      <c r="L6" s="986"/>
      <c r="M6" s="986"/>
      <c r="N6" s="986"/>
      <c r="O6" s="986"/>
      <c r="P6" s="987"/>
      <c r="Q6" s="991"/>
      <c r="R6" s="992"/>
      <c r="S6" s="992"/>
      <c r="T6" s="992"/>
      <c r="U6" s="993"/>
      <c r="V6" s="991"/>
      <c r="W6" s="992"/>
      <c r="X6" s="992"/>
      <c r="Y6" s="992"/>
      <c r="Z6" s="993"/>
      <c r="AA6" s="991"/>
      <c r="AB6" s="992"/>
      <c r="AC6" s="992"/>
      <c r="AD6" s="992"/>
      <c r="AE6" s="992"/>
      <c r="AF6" s="1082"/>
      <c r="AG6" s="992"/>
      <c r="AH6" s="992"/>
      <c r="AI6" s="992"/>
      <c r="AJ6" s="1003"/>
      <c r="AK6" s="992"/>
      <c r="AL6" s="992"/>
      <c r="AM6" s="992"/>
      <c r="AN6" s="992"/>
      <c r="AO6" s="993"/>
      <c r="AP6" s="991"/>
      <c r="AQ6" s="992"/>
      <c r="AR6" s="992"/>
      <c r="AS6" s="992"/>
      <c r="AT6" s="993"/>
      <c r="AU6" s="991"/>
      <c r="AV6" s="992"/>
      <c r="AW6" s="992"/>
      <c r="AX6" s="992"/>
      <c r="AY6" s="1003"/>
      <c r="AZ6" s="214"/>
      <c r="BA6" s="214"/>
      <c r="BB6" s="214"/>
      <c r="BC6" s="214"/>
      <c r="BD6" s="214"/>
      <c r="BE6" s="215"/>
      <c r="BF6" s="215"/>
      <c r="BG6" s="215"/>
      <c r="BH6" s="215"/>
      <c r="BI6" s="215"/>
      <c r="BJ6" s="215"/>
      <c r="BK6" s="215"/>
      <c r="BL6" s="215"/>
      <c r="BM6" s="215"/>
      <c r="BN6" s="215"/>
      <c r="BO6" s="215"/>
      <c r="BP6" s="215"/>
      <c r="BQ6" s="985"/>
      <c r="BR6" s="986"/>
      <c r="BS6" s="986"/>
      <c r="BT6" s="986"/>
      <c r="BU6" s="986"/>
      <c r="BV6" s="986"/>
      <c r="BW6" s="986"/>
      <c r="BX6" s="986"/>
      <c r="BY6" s="986"/>
      <c r="BZ6" s="986"/>
      <c r="CA6" s="986"/>
      <c r="CB6" s="986"/>
      <c r="CC6" s="986"/>
      <c r="CD6" s="986"/>
      <c r="CE6" s="986"/>
      <c r="CF6" s="986"/>
      <c r="CG6" s="987"/>
      <c r="CH6" s="991"/>
      <c r="CI6" s="992"/>
      <c r="CJ6" s="992"/>
      <c r="CK6" s="992"/>
      <c r="CL6" s="993"/>
      <c r="CM6" s="991"/>
      <c r="CN6" s="992"/>
      <c r="CO6" s="992"/>
      <c r="CP6" s="992"/>
      <c r="CQ6" s="993"/>
      <c r="CR6" s="991"/>
      <c r="CS6" s="992"/>
      <c r="CT6" s="992"/>
      <c r="CU6" s="992"/>
      <c r="CV6" s="993"/>
      <c r="CW6" s="991"/>
      <c r="CX6" s="992"/>
      <c r="CY6" s="992"/>
      <c r="CZ6" s="992"/>
      <c r="DA6" s="993"/>
      <c r="DB6" s="991"/>
      <c r="DC6" s="992"/>
      <c r="DD6" s="992"/>
      <c r="DE6" s="992"/>
      <c r="DF6" s="993"/>
      <c r="DG6" s="1074"/>
      <c r="DH6" s="1075"/>
      <c r="DI6" s="1075"/>
      <c r="DJ6" s="1075"/>
      <c r="DK6" s="1076"/>
      <c r="DL6" s="1074"/>
      <c r="DM6" s="1075"/>
      <c r="DN6" s="1075"/>
      <c r="DO6" s="1075"/>
      <c r="DP6" s="1076"/>
      <c r="DQ6" s="991"/>
      <c r="DR6" s="992"/>
      <c r="DS6" s="992"/>
      <c r="DT6" s="992"/>
      <c r="DU6" s="993"/>
      <c r="DV6" s="991"/>
      <c r="DW6" s="992"/>
      <c r="DX6" s="992"/>
      <c r="DY6" s="992"/>
      <c r="DZ6" s="1003"/>
      <c r="EA6" s="217"/>
    </row>
    <row r="7" spans="1:131" s="218" customFormat="1" ht="26.25" customHeight="1" thickTop="1" x14ac:dyDescent="0.15">
      <c r="A7" s="219">
        <v>1</v>
      </c>
      <c r="B7" s="1034" t="s">
        <v>375</v>
      </c>
      <c r="C7" s="1035"/>
      <c r="D7" s="1035"/>
      <c r="E7" s="1035"/>
      <c r="F7" s="1035"/>
      <c r="G7" s="1035"/>
      <c r="H7" s="1035"/>
      <c r="I7" s="1035"/>
      <c r="J7" s="1035"/>
      <c r="K7" s="1035"/>
      <c r="L7" s="1035"/>
      <c r="M7" s="1035"/>
      <c r="N7" s="1035"/>
      <c r="O7" s="1035"/>
      <c r="P7" s="1036"/>
      <c r="Q7" s="1089">
        <v>7554</v>
      </c>
      <c r="R7" s="1090"/>
      <c r="S7" s="1090"/>
      <c r="T7" s="1090"/>
      <c r="U7" s="1090"/>
      <c r="V7" s="1090">
        <v>7260</v>
      </c>
      <c r="W7" s="1090"/>
      <c r="X7" s="1090"/>
      <c r="Y7" s="1090"/>
      <c r="Z7" s="1090"/>
      <c r="AA7" s="1090">
        <v>294</v>
      </c>
      <c r="AB7" s="1090"/>
      <c r="AC7" s="1090"/>
      <c r="AD7" s="1090"/>
      <c r="AE7" s="1091"/>
      <c r="AF7" s="1092">
        <v>217</v>
      </c>
      <c r="AG7" s="1093"/>
      <c r="AH7" s="1093"/>
      <c r="AI7" s="1093"/>
      <c r="AJ7" s="1094"/>
      <c r="AK7" s="1095">
        <v>545</v>
      </c>
      <c r="AL7" s="1096"/>
      <c r="AM7" s="1096"/>
      <c r="AN7" s="1096"/>
      <c r="AO7" s="1096"/>
      <c r="AP7" s="1096">
        <v>12860</v>
      </c>
      <c r="AQ7" s="1096"/>
      <c r="AR7" s="1096"/>
      <c r="AS7" s="1096"/>
      <c r="AT7" s="1096"/>
      <c r="AU7" s="1097"/>
      <c r="AV7" s="1097"/>
      <c r="AW7" s="1097"/>
      <c r="AX7" s="1097"/>
      <c r="AY7" s="1098"/>
      <c r="AZ7" s="214"/>
      <c r="BA7" s="214"/>
      <c r="BB7" s="214"/>
      <c r="BC7" s="214"/>
      <c r="BD7" s="214"/>
      <c r="BE7" s="215"/>
      <c r="BF7" s="215"/>
      <c r="BG7" s="215"/>
      <c r="BH7" s="215"/>
      <c r="BI7" s="215"/>
      <c r="BJ7" s="215"/>
      <c r="BK7" s="215"/>
      <c r="BL7" s="215"/>
      <c r="BM7" s="215"/>
      <c r="BN7" s="215"/>
      <c r="BO7" s="215"/>
      <c r="BP7" s="215"/>
      <c r="BQ7" s="219">
        <v>1</v>
      </c>
      <c r="BR7" s="220"/>
      <c r="BS7" s="1086" t="s">
        <v>552</v>
      </c>
      <c r="BT7" s="1087"/>
      <c r="BU7" s="1087"/>
      <c r="BV7" s="1087"/>
      <c r="BW7" s="1087"/>
      <c r="BX7" s="1087"/>
      <c r="BY7" s="1087"/>
      <c r="BZ7" s="1087"/>
      <c r="CA7" s="1087"/>
      <c r="CB7" s="1087"/>
      <c r="CC7" s="1087"/>
      <c r="CD7" s="1087"/>
      <c r="CE7" s="1087"/>
      <c r="CF7" s="1087"/>
      <c r="CG7" s="1099"/>
      <c r="CH7" s="1083">
        <v>-1</v>
      </c>
      <c r="CI7" s="1084"/>
      <c r="CJ7" s="1084"/>
      <c r="CK7" s="1084"/>
      <c r="CL7" s="1085"/>
      <c r="CM7" s="1083">
        <v>16</v>
      </c>
      <c r="CN7" s="1084"/>
      <c r="CO7" s="1084"/>
      <c r="CP7" s="1084"/>
      <c r="CQ7" s="1085"/>
      <c r="CR7" s="1083">
        <v>30</v>
      </c>
      <c r="CS7" s="1084"/>
      <c r="CT7" s="1084"/>
      <c r="CU7" s="1084"/>
      <c r="CV7" s="1085"/>
      <c r="CW7" s="1083" t="s">
        <v>486</v>
      </c>
      <c r="CX7" s="1084"/>
      <c r="CY7" s="1084"/>
      <c r="CZ7" s="1084"/>
      <c r="DA7" s="1085"/>
      <c r="DB7" s="1083" t="s">
        <v>486</v>
      </c>
      <c r="DC7" s="1084"/>
      <c r="DD7" s="1084"/>
      <c r="DE7" s="1084"/>
      <c r="DF7" s="1085"/>
      <c r="DG7" s="1083" t="s">
        <v>486</v>
      </c>
      <c r="DH7" s="1084"/>
      <c r="DI7" s="1084"/>
      <c r="DJ7" s="1084"/>
      <c r="DK7" s="1085"/>
      <c r="DL7" s="1083" t="s">
        <v>486</v>
      </c>
      <c r="DM7" s="1084"/>
      <c r="DN7" s="1084"/>
      <c r="DO7" s="1084"/>
      <c r="DP7" s="1085"/>
      <c r="DQ7" s="1083" t="s">
        <v>486</v>
      </c>
      <c r="DR7" s="1084"/>
      <c r="DS7" s="1084"/>
      <c r="DT7" s="1084"/>
      <c r="DU7" s="1085"/>
      <c r="DV7" s="1086"/>
      <c r="DW7" s="1087"/>
      <c r="DX7" s="1087"/>
      <c r="DY7" s="1087"/>
      <c r="DZ7" s="1088"/>
      <c r="EA7" s="217"/>
    </row>
    <row r="8" spans="1:131" s="218" customFormat="1" ht="26.25" customHeight="1" x14ac:dyDescent="0.15">
      <c r="A8" s="221">
        <v>2</v>
      </c>
      <c r="B8" s="1017"/>
      <c r="C8" s="1018"/>
      <c r="D8" s="1018"/>
      <c r="E8" s="1018"/>
      <c r="F8" s="1018"/>
      <c r="G8" s="1018"/>
      <c r="H8" s="1018"/>
      <c r="I8" s="1018"/>
      <c r="J8" s="1018"/>
      <c r="K8" s="1018"/>
      <c r="L8" s="1018"/>
      <c r="M8" s="1018"/>
      <c r="N8" s="1018"/>
      <c r="O8" s="1018"/>
      <c r="P8" s="1019"/>
      <c r="Q8" s="1025"/>
      <c r="R8" s="1026"/>
      <c r="S8" s="1026"/>
      <c r="T8" s="1026"/>
      <c r="U8" s="1026"/>
      <c r="V8" s="1026"/>
      <c r="W8" s="1026"/>
      <c r="X8" s="1026"/>
      <c r="Y8" s="1026"/>
      <c r="Z8" s="1026"/>
      <c r="AA8" s="1026"/>
      <c r="AB8" s="1026"/>
      <c r="AC8" s="1026"/>
      <c r="AD8" s="1026"/>
      <c r="AE8" s="1027"/>
      <c r="AF8" s="1022"/>
      <c r="AG8" s="1023"/>
      <c r="AH8" s="1023"/>
      <c r="AI8" s="1023"/>
      <c r="AJ8" s="1024"/>
      <c r="AK8" s="1067"/>
      <c r="AL8" s="1068"/>
      <c r="AM8" s="1068"/>
      <c r="AN8" s="1068"/>
      <c r="AO8" s="1068"/>
      <c r="AP8" s="1068"/>
      <c r="AQ8" s="1068"/>
      <c r="AR8" s="1068"/>
      <c r="AS8" s="1068"/>
      <c r="AT8" s="1068"/>
      <c r="AU8" s="1069"/>
      <c r="AV8" s="1069"/>
      <c r="AW8" s="1069"/>
      <c r="AX8" s="1069"/>
      <c r="AY8" s="1070"/>
      <c r="AZ8" s="214"/>
      <c r="BA8" s="214"/>
      <c r="BB8" s="214"/>
      <c r="BC8" s="214"/>
      <c r="BD8" s="214"/>
      <c r="BE8" s="215"/>
      <c r="BF8" s="215"/>
      <c r="BG8" s="215"/>
      <c r="BH8" s="215"/>
      <c r="BI8" s="215"/>
      <c r="BJ8" s="215"/>
      <c r="BK8" s="215"/>
      <c r="BL8" s="215"/>
      <c r="BM8" s="215"/>
      <c r="BN8" s="215"/>
      <c r="BO8" s="215"/>
      <c r="BP8" s="215"/>
      <c r="BQ8" s="221">
        <v>2</v>
      </c>
      <c r="BR8" s="222"/>
      <c r="BS8" s="979" t="s">
        <v>553</v>
      </c>
      <c r="BT8" s="980"/>
      <c r="BU8" s="980"/>
      <c r="BV8" s="980"/>
      <c r="BW8" s="980"/>
      <c r="BX8" s="980"/>
      <c r="BY8" s="980"/>
      <c r="BZ8" s="980"/>
      <c r="CA8" s="980"/>
      <c r="CB8" s="980"/>
      <c r="CC8" s="980"/>
      <c r="CD8" s="980"/>
      <c r="CE8" s="980"/>
      <c r="CF8" s="980"/>
      <c r="CG8" s="1001"/>
      <c r="CH8" s="976">
        <v>-1</v>
      </c>
      <c r="CI8" s="977"/>
      <c r="CJ8" s="977"/>
      <c r="CK8" s="977"/>
      <c r="CL8" s="978"/>
      <c r="CM8" s="976">
        <v>32</v>
      </c>
      <c r="CN8" s="977"/>
      <c r="CO8" s="977"/>
      <c r="CP8" s="977"/>
      <c r="CQ8" s="978"/>
      <c r="CR8" s="976">
        <v>8</v>
      </c>
      <c r="CS8" s="977"/>
      <c r="CT8" s="977"/>
      <c r="CU8" s="977"/>
      <c r="CV8" s="978"/>
      <c r="CW8" s="976" t="s">
        <v>486</v>
      </c>
      <c r="CX8" s="977"/>
      <c r="CY8" s="977"/>
      <c r="CZ8" s="977"/>
      <c r="DA8" s="978"/>
      <c r="DB8" s="976" t="s">
        <v>486</v>
      </c>
      <c r="DC8" s="977"/>
      <c r="DD8" s="977"/>
      <c r="DE8" s="977"/>
      <c r="DF8" s="978"/>
      <c r="DG8" s="976" t="s">
        <v>486</v>
      </c>
      <c r="DH8" s="977"/>
      <c r="DI8" s="977"/>
      <c r="DJ8" s="977"/>
      <c r="DK8" s="978"/>
      <c r="DL8" s="976" t="s">
        <v>486</v>
      </c>
      <c r="DM8" s="977"/>
      <c r="DN8" s="977"/>
      <c r="DO8" s="977"/>
      <c r="DP8" s="978"/>
      <c r="DQ8" s="976" t="s">
        <v>486</v>
      </c>
      <c r="DR8" s="977"/>
      <c r="DS8" s="977"/>
      <c r="DT8" s="977"/>
      <c r="DU8" s="978"/>
      <c r="DV8" s="979"/>
      <c r="DW8" s="980"/>
      <c r="DX8" s="980"/>
      <c r="DY8" s="980"/>
      <c r="DZ8" s="981"/>
      <c r="EA8" s="217"/>
    </row>
    <row r="9" spans="1:131" s="218" customFormat="1" ht="26.25" customHeight="1" x14ac:dyDescent="0.15">
      <c r="A9" s="221">
        <v>3</v>
      </c>
      <c r="B9" s="1017"/>
      <c r="C9" s="1018"/>
      <c r="D9" s="1018"/>
      <c r="E9" s="1018"/>
      <c r="F9" s="1018"/>
      <c r="G9" s="1018"/>
      <c r="H9" s="1018"/>
      <c r="I9" s="1018"/>
      <c r="J9" s="1018"/>
      <c r="K9" s="1018"/>
      <c r="L9" s="1018"/>
      <c r="M9" s="1018"/>
      <c r="N9" s="1018"/>
      <c r="O9" s="1018"/>
      <c r="P9" s="1019"/>
      <c r="Q9" s="1025"/>
      <c r="R9" s="1026"/>
      <c r="S9" s="1026"/>
      <c r="T9" s="1026"/>
      <c r="U9" s="1026"/>
      <c r="V9" s="1026"/>
      <c r="W9" s="1026"/>
      <c r="X9" s="1026"/>
      <c r="Y9" s="1026"/>
      <c r="Z9" s="1026"/>
      <c r="AA9" s="1026"/>
      <c r="AB9" s="1026"/>
      <c r="AC9" s="1026"/>
      <c r="AD9" s="1026"/>
      <c r="AE9" s="1027"/>
      <c r="AF9" s="1022"/>
      <c r="AG9" s="1023"/>
      <c r="AH9" s="1023"/>
      <c r="AI9" s="1023"/>
      <c r="AJ9" s="1024"/>
      <c r="AK9" s="1067"/>
      <c r="AL9" s="1068"/>
      <c r="AM9" s="1068"/>
      <c r="AN9" s="1068"/>
      <c r="AO9" s="1068"/>
      <c r="AP9" s="1068"/>
      <c r="AQ9" s="1068"/>
      <c r="AR9" s="1068"/>
      <c r="AS9" s="1068"/>
      <c r="AT9" s="1068"/>
      <c r="AU9" s="1069"/>
      <c r="AV9" s="1069"/>
      <c r="AW9" s="1069"/>
      <c r="AX9" s="1069"/>
      <c r="AY9" s="1070"/>
      <c r="AZ9" s="214"/>
      <c r="BA9" s="214"/>
      <c r="BB9" s="214"/>
      <c r="BC9" s="214"/>
      <c r="BD9" s="214"/>
      <c r="BE9" s="215"/>
      <c r="BF9" s="215"/>
      <c r="BG9" s="215"/>
      <c r="BH9" s="215"/>
      <c r="BI9" s="215"/>
      <c r="BJ9" s="215"/>
      <c r="BK9" s="215"/>
      <c r="BL9" s="215"/>
      <c r="BM9" s="215"/>
      <c r="BN9" s="215"/>
      <c r="BO9" s="215"/>
      <c r="BP9" s="215"/>
      <c r="BQ9" s="221">
        <v>3</v>
      </c>
      <c r="BR9" s="222"/>
      <c r="BS9" s="979"/>
      <c r="BT9" s="980"/>
      <c r="BU9" s="980"/>
      <c r="BV9" s="980"/>
      <c r="BW9" s="980"/>
      <c r="BX9" s="980"/>
      <c r="BY9" s="980"/>
      <c r="BZ9" s="980"/>
      <c r="CA9" s="980"/>
      <c r="CB9" s="980"/>
      <c r="CC9" s="980"/>
      <c r="CD9" s="980"/>
      <c r="CE9" s="980"/>
      <c r="CF9" s="980"/>
      <c r="CG9" s="1001"/>
      <c r="CH9" s="976"/>
      <c r="CI9" s="977"/>
      <c r="CJ9" s="977"/>
      <c r="CK9" s="977"/>
      <c r="CL9" s="978"/>
      <c r="CM9" s="976"/>
      <c r="CN9" s="977"/>
      <c r="CO9" s="977"/>
      <c r="CP9" s="977"/>
      <c r="CQ9" s="978"/>
      <c r="CR9" s="976"/>
      <c r="CS9" s="977"/>
      <c r="CT9" s="977"/>
      <c r="CU9" s="977"/>
      <c r="CV9" s="978"/>
      <c r="CW9" s="976"/>
      <c r="CX9" s="977"/>
      <c r="CY9" s="977"/>
      <c r="CZ9" s="977"/>
      <c r="DA9" s="978"/>
      <c r="DB9" s="976"/>
      <c r="DC9" s="977"/>
      <c r="DD9" s="977"/>
      <c r="DE9" s="977"/>
      <c r="DF9" s="978"/>
      <c r="DG9" s="976"/>
      <c r="DH9" s="977"/>
      <c r="DI9" s="977"/>
      <c r="DJ9" s="977"/>
      <c r="DK9" s="978"/>
      <c r="DL9" s="976"/>
      <c r="DM9" s="977"/>
      <c r="DN9" s="977"/>
      <c r="DO9" s="977"/>
      <c r="DP9" s="978"/>
      <c r="DQ9" s="976"/>
      <c r="DR9" s="977"/>
      <c r="DS9" s="977"/>
      <c r="DT9" s="977"/>
      <c r="DU9" s="978"/>
      <c r="DV9" s="979"/>
      <c r="DW9" s="980"/>
      <c r="DX9" s="980"/>
      <c r="DY9" s="980"/>
      <c r="DZ9" s="981"/>
      <c r="EA9" s="217"/>
    </row>
    <row r="10" spans="1:131" s="218" customFormat="1" ht="26.25" customHeight="1" x14ac:dyDescent="0.15">
      <c r="A10" s="221">
        <v>4</v>
      </c>
      <c r="B10" s="1017"/>
      <c r="C10" s="1018"/>
      <c r="D10" s="1018"/>
      <c r="E10" s="1018"/>
      <c r="F10" s="1018"/>
      <c r="G10" s="1018"/>
      <c r="H10" s="1018"/>
      <c r="I10" s="1018"/>
      <c r="J10" s="1018"/>
      <c r="K10" s="1018"/>
      <c r="L10" s="1018"/>
      <c r="M10" s="1018"/>
      <c r="N10" s="1018"/>
      <c r="O10" s="1018"/>
      <c r="P10" s="1019"/>
      <c r="Q10" s="1025"/>
      <c r="R10" s="1026"/>
      <c r="S10" s="1026"/>
      <c r="T10" s="1026"/>
      <c r="U10" s="1026"/>
      <c r="V10" s="1026"/>
      <c r="W10" s="1026"/>
      <c r="X10" s="1026"/>
      <c r="Y10" s="1026"/>
      <c r="Z10" s="1026"/>
      <c r="AA10" s="1026"/>
      <c r="AB10" s="1026"/>
      <c r="AC10" s="1026"/>
      <c r="AD10" s="1026"/>
      <c r="AE10" s="1027"/>
      <c r="AF10" s="1022"/>
      <c r="AG10" s="1023"/>
      <c r="AH10" s="1023"/>
      <c r="AI10" s="1023"/>
      <c r="AJ10" s="1024"/>
      <c r="AK10" s="1067"/>
      <c r="AL10" s="1068"/>
      <c r="AM10" s="1068"/>
      <c r="AN10" s="1068"/>
      <c r="AO10" s="1068"/>
      <c r="AP10" s="1068"/>
      <c r="AQ10" s="1068"/>
      <c r="AR10" s="1068"/>
      <c r="AS10" s="1068"/>
      <c r="AT10" s="1068"/>
      <c r="AU10" s="1069"/>
      <c r="AV10" s="1069"/>
      <c r="AW10" s="1069"/>
      <c r="AX10" s="1069"/>
      <c r="AY10" s="1070"/>
      <c r="AZ10" s="214"/>
      <c r="BA10" s="214"/>
      <c r="BB10" s="214"/>
      <c r="BC10" s="214"/>
      <c r="BD10" s="214"/>
      <c r="BE10" s="215"/>
      <c r="BF10" s="215"/>
      <c r="BG10" s="215"/>
      <c r="BH10" s="215"/>
      <c r="BI10" s="215"/>
      <c r="BJ10" s="215"/>
      <c r="BK10" s="215"/>
      <c r="BL10" s="215"/>
      <c r="BM10" s="215"/>
      <c r="BN10" s="215"/>
      <c r="BO10" s="215"/>
      <c r="BP10" s="215"/>
      <c r="BQ10" s="221">
        <v>4</v>
      </c>
      <c r="BR10" s="222"/>
      <c r="BS10" s="979"/>
      <c r="BT10" s="980"/>
      <c r="BU10" s="980"/>
      <c r="BV10" s="980"/>
      <c r="BW10" s="980"/>
      <c r="BX10" s="980"/>
      <c r="BY10" s="980"/>
      <c r="BZ10" s="980"/>
      <c r="CA10" s="980"/>
      <c r="CB10" s="980"/>
      <c r="CC10" s="980"/>
      <c r="CD10" s="980"/>
      <c r="CE10" s="980"/>
      <c r="CF10" s="980"/>
      <c r="CG10" s="1001"/>
      <c r="CH10" s="976"/>
      <c r="CI10" s="977"/>
      <c r="CJ10" s="977"/>
      <c r="CK10" s="977"/>
      <c r="CL10" s="978"/>
      <c r="CM10" s="976"/>
      <c r="CN10" s="977"/>
      <c r="CO10" s="977"/>
      <c r="CP10" s="977"/>
      <c r="CQ10" s="978"/>
      <c r="CR10" s="976"/>
      <c r="CS10" s="977"/>
      <c r="CT10" s="977"/>
      <c r="CU10" s="977"/>
      <c r="CV10" s="978"/>
      <c r="CW10" s="976"/>
      <c r="CX10" s="977"/>
      <c r="CY10" s="977"/>
      <c r="CZ10" s="977"/>
      <c r="DA10" s="978"/>
      <c r="DB10" s="976"/>
      <c r="DC10" s="977"/>
      <c r="DD10" s="977"/>
      <c r="DE10" s="977"/>
      <c r="DF10" s="978"/>
      <c r="DG10" s="976"/>
      <c r="DH10" s="977"/>
      <c r="DI10" s="977"/>
      <c r="DJ10" s="977"/>
      <c r="DK10" s="978"/>
      <c r="DL10" s="976"/>
      <c r="DM10" s="977"/>
      <c r="DN10" s="977"/>
      <c r="DO10" s="977"/>
      <c r="DP10" s="978"/>
      <c r="DQ10" s="976"/>
      <c r="DR10" s="977"/>
      <c r="DS10" s="977"/>
      <c r="DT10" s="977"/>
      <c r="DU10" s="978"/>
      <c r="DV10" s="979"/>
      <c r="DW10" s="980"/>
      <c r="DX10" s="980"/>
      <c r="DY10" s="980"/>
      <c r="DZ10" s="981"/>
      <c r="EA10" s="217"/>
    </row>
    <row r="11" spans="1:131" s="218" customFormat="1" ht="26.25" customHeight="1" x14ac:dyDescent="0.15">
      <c r="A11" s="221">
        <v>5</v>
      </c>
      <c r="B11" s="1017"/>
      <c r="C11" s="1018"/>
      <c r="D11" s="1018"/>
      <c r="E11" s="1018"/>
      <c r="F11" s="1018"/>
      <c r="G11" s="1018"/>
      <c r="H11" s="1018"/>
      <c r="I11" s="1018"/>
      <c r="J11" s="1018"/>
      <c r="K11" s="1018"/>
      <c r="L11" s="1018"/>
      <c r="M11" s="1018"/>
      <c r="N11" s="1018"/>
      <c r="O11" s="1018"/>
      <c r="P11" s="1019"/>
      <c r="Q11" s="1025"/>
      <c r="R11" s="1026"/>
      <c r="S11" s="1026"/>
      <c r="T11" s="1026"/>
      <c r="U11" s="1026"/>
      <c r="V11" s="1026"/>
      <c r="W11" s="1026"/>
      <c r="X11" s="1026"/>
      <c r="Y11" s="1026"/>
      <c r="Z11" s="1026"/>
      <c r="AA11" s="1026"/>
      <c r="AB11" s="1026"/>
      <c r="AC11" s="1026"/>
      <c r="AD11" s="1026"/>
      <c r="AE11" s="1027"/>
      <c r="AF11" s="1022"/>
      <c r="AG11" s="1023"/>
      <c r="AH11" s="1023"/>
      <c r="AI11" s="1023"/>
      <c r="AJ11" s="1024"/>
      <c r="AK11" s="1067"/>
      <c r="AL11" s="1068"/>
      <c r="AM11" s="1068"/>
      <c r="AN11" s="1068"/>
      <c r="AO11" s="1068"/>
      <c r="AP11" s="1068"/>
      <c r="AQ11" s="1068"/>
      <c r="AR11" s="1068"/>
      <c r="AS11" s="1068"/>
      <c r="AT11" s="1068"/>
      <c r="AU11" s="1069"/>
      <c r="AV11" s="1069"/>
      <c r="AW11" s="1069"/>
      <c r="AX11" s="1069"/>
      <c r="AY11" s="1070"/>
      <c r="AZ11" s="214"/>
      <c r="BA11" s="214"/>
      <c r="BB11" s="214"/>
      <c r="BC11" s="214"/>
      <c r="BD11" s="214"/>
      <c r="BE11" s="215"/>
      <c r="BF11" s="215"/>
      <c r="BG11" s="215"/>
      <c r="BH11" s="215"/>
      <c r="BI11" s="215"/>
      <c r="BJ11" s="215"/>
      <c r="BK11" s="215"/>
      <c r="BL11" s="215"/>
      <c r="BM11" s="215"/>
      <c r="BN11" s="215"/>
      <c r="BO11" s="215"/>
      <c r="BP11" s="215"/>
      <c r="BQ11" s="221">
        <v>5</v>
      </c>
      <c r="BR11" s="222"/>
      <c r="BS11" s="979"/>
      <c r="BT11" s="980"/>
      <c r="BU11" s="980"/>
      <c r="BV11" s="980"/>
      <c r="BW11" s="980"/>
      <c r="BX11" s="980"/>
      <c r="BY11" s="980"/>
      <c r="BZ11" s="980"/>
      <c r="CA11" s="980"/>
      <c r="CB11" s="980"/>
      <c r="CC11" s="980"/>
      <c r="CD11" s="980"/>
      <c r="CE11" s="980"/>
      <c r="CF11" s="980"/>
      <c r="CG11" s="1001"/>
      <c r="CH11" s="976"/>
      <c r="CI11" s="977"/>
      <c r="CJ11" s="977"/>
      <c r="CK11" s="977"/>
      <c r="CL11" s="978"/>
      <c r="CM11" s="976"/>
      <c r="CN11" s="977"/>
      <c r="CO11" s="977"/>
      <c r="CP11" s="977"/>
      <c r="CQ11" s="978"/>
      <c r="CR11" s="976"/>
      <c r="CS11" s="977"/>
      <c r="CT11" s="977"/>
      <c r="CU11" s="977"/>
      <c r="CV11" s="978"/>
      <c r="CW11" s="976"/>
      <c r="CX11" s="977"/>
      <c r="CY11" s="977"/>
      <c r="CZ11" s="977"/>
      <c r="DA11" s="978"/>
      <c r="DB11" s="976"/>
      <c r="DC11" s="977"/>
      <c r="DD11" s="977"/>
      <c r="DE11" s="977"/>
      <c r="DF11" s="978"/>
      <c r="DG11" s="976"/>
      <c r="DH11" s="977"/>
      <c r="DI11" s="977"/>
      <c r="DJ11" s="977"/>
      <c r="DK11" s="978"/>
      <c r="DL11" s="976"/>
      <c r="DM11" s="977"/>
      <c r="DN11" s="977"/>
      <c r="DO11" s="977"/>
      <c r="DP11" s="978"/>
      <c r="DQ11" s="976"/>
      <c r="DR11" s="977"/>
      <c r="DS11" s="977"/>
      <c r="DT11" s="977"/>
      <c r="DU11" s="978"/>
      <c r="DV11" s="979"/>
      <c r="DW11" s="980"/>
      <c r="DX11" s="980"/>
      <c r="DY11" s="980"/>
      <c r="DZ11" s="981"/>
      <c r="EA11" s="217"/>
    </row>
    <row r="12" spans="1:131" s="218" customFormat="1" ht="26.25" customHeight="1" x14ac:dyDescent="0.15">
      <c r="A12" s="221">
        <v>6</v>
      </c>
      <c r="B12" s="1017"/>
      <c r="C12" s="1018"/>
      <c r="D12" s="1018"/>
      <c r="E12" s="1018"/>
      <c r="F12" s="1018"/>
      <c r="G12" s="1018"/>
      <c r="H12" s="1018"/>
      <c r="I12" s="1018"/>
      <c r="J12" s="1018"/>
      <c r="K12" s="1018"/>
      <c r="L12" s="1018"/>
      <c r="M12" s="1018"/>
      <c r="N12" s="1018"/>
      <c r="O12" s="1018"/>
      <c r="P12" s="1019"/>
      <c r="Q12" s="1025"/>
      <c r="R12" s="1026"/>
      <c r="S12" s="1026"/>
      <c r="T12" s="1026"/>
      <c r="U12" s="1026"/>
      <c r="V12" s="1026"/>
      <c r="W12" s="1026"/>
      <c r="X12" s="1026"/>
      <c r="Y12" s="1026"/>
      <c r="Z12" s="1026"/>
      <c r="AA12" s="1026"/>
      <c r="AB12" s="1026"/>
      <c r="AC12" s="1026"/>
      <c r="AD12" s="1026"/>
      <c r="AE12" s="1027"/>
      <c r="AF12" s="1022"/>
      <c r="AG12" s="1023"/>
      <c r="AH12" s="1023"/>
      <c r="AI12" s="1023"/>
      <c r="AJ12" s="1024"/>
      <c r="AK12" s="1067"/>
      <c r="AL12" s="1068"/>
      <c r="AM12" s="1068"/>
      <c r="AN12" s="1068"/>
      <c r="AO12" s="1068"/>
      <c r="AP12" s="1068"/>
      <c r="AQ12" s="1068"/>
      <c r="AR12" s="1068"/>
      <c r="AS12" s="1068"/>
      <c r="AT12" s="1068"/>
      <c r="AU12" s="1069"/>
      <c r="AV12" s="1069"/>
      <c r="AW12" s="1069"/>
      <c r="AX12" s="1069"/>
      <c r="AY12" s="1070"/>
      <c r="AZ12" s="214"/>
      <c r="BA12" s="214"/>
      <c r="BB12" s="214"/>
      <c r="BC12" s="214"/>
      <c r="BD12" s="214"/>
      <c r="BE12" s="215"/>
      <c r="BF12" s="215"/>
      <c r="BG12" s="215"/>
      <c r="BH12" s="215"/>
      <c r="BI12" s="215"/>
      <c r="BJ12" s="215"/>
      <c r="BK12" s="215"/>
      <c r="BL12" s="215"/>
      <c r="BM12" s="215"/>
      <c r="BN12" s="215"/>
      <c r="BO12" s="215"/>
      <c r="BP12" s="215"/>
      <c r="BQ12" s="221">
        <v>6</v>
      </c>
      <c r="BR12" s="222"/>
      <c r="BS12" s="979"/>
      <c r="BT12" s="980"/>
      <c r="BU12" s="980"/>
      <c r="BV12" s="980"/>
      <c r="BW12" s="980"/>
      <c r="BX12" s="980"/>
      <c r="BY12" s="980"/>
      <c r="BZ12" s="980"/>
      <c r="CA12" s="980"/>
      <c r="CB12" s="980"/>
      <c r="CC12" s="980"/>
      <c r="CD12" s="980"/>
      <c r="CE12" s="980"/>
      <c r="CF12" s="980"/>
      <c r="CG12" s="1001"/>
      <c r="CH12" s="976"/>
      <c r="CI12" s="977"/>
      <c r="CJ12" s="977"/>
      <c r="CK12" s="977"/>
      <c r="CL12" s="978"/>
      <c r="CM12" s="976"/>
      <c r="CN12" s="977"/>
      <c r="CO12" s="977"/>
      <c r="CP12" s="977"/>
      <c r="CQ12" s="978"/>
      <c r="CR12" s="976"/>
      <c r="CS12" s="977"/>
      <c r="CT12" s="977"/>
      <c r="CU12" s="977"/>
      <c r="CV12" s="978"/>
      <c r="CW12" s="976"/>
      <c r="CX12" s="977"/>
      <c r="CY12" s="977"/>
      <c r="CZ12" s="977"/>
      <c r="DA12" s="978"/>
      <c r="DB12" s="976"/>
      <c r="DC12" s="977"/>
      <c r="DD12" s="977"/>
      <c r="DE12" s="977"/>
      <c r="DF12" s="978"/>
      <c r="DG12" s="976"/>
      <c r="DH12" s="977"/>
      <c r="DI12" s="977"/>
      <c r="DJ12" s="977"/>
      <c r="DK12" s="978"/>
      <c r="DL12" s="976"/>
      <c r="DM12" s="977"/>
      <c r="DN12" s="977"/>
      <c r="DO12" s="977"/>
      <c r="DP12" s="978"/>
      <c r="DQ12" s="976"/>
      <c r="DR12" s="977"/>
      <c r="DS12" s="977"/>
      <c r="DT12" s="977"/>
      <c r="DU12" s="978"/>
      <c r="DV12" s="979"/>
      <c r="DW12" s="980"/>
      <c r="DX12" s="980"/>
      <c r="DY12" s="980"/>
      <c r="DZ12" s="981"/>
      <c r="EA12" s="217"/>
    </row>
    <row r="13" spans="1:131" s="218" customFormat="1" ht="26.25" customHeight="1" x14ac:dyDescent="0.15">
      <c r="A13" s="221">
        <v>7</v>
      </c>
      <c r="B13" s="1017"/>
      <c r="C13" s="1018"/>
      <c r="D13" s="1018"/>
      <c r="E13" s="1018"/>
      <c r="F13" s="1018"/>
      <c r="G13" s="1018"/>
      <c r="H13" s="1018"/>
      <c r="I13" s="1018"/>
      <c r="J13" s="1018"/>
      <c r="K13" s="1018"/>
      <c r="L13" s="1018"/>
      <c r="M13" s="1018"/>
      <c r="N13" s="1018"/>
      <c r="O13" s="1018"/>
      <c r="P13" s="1019"/>
      <c r="Q13" s="1025"/>
      <c r="R13" s="1026"/>
      <c r="S13" s="1026"/>
      <c r="T13" s="1026"/>
      <c r="U13" s="1026"/>
      <c r="V13" s="1026"/>
      <c r="W13" s="1026"/>
      <c r="X13" s="1026"/>
      <c r="Y13" s="1026"/>
      <c r="Z13" s="1026"/>
      <c r="AA13" s="1026"/>
      <c r="AB13" s="1026"/>
      <c r="AC13" s="1026"/>
      <c r="AD13" s="1026"/>
      <c r="AE13" s="1027"/>
      <c r="AF13" s="1022"/>
      <c r="AG13" s="1023"/>
      <c r="AH13" s="1023"/>
      <c r="AI13" s="1023"/>
      <c r="AJ13" s="1024"/>
      <c r="AK13" s="1067"/>
      <c r="AL13" s="1068"/>
      <c r="AM13" s="1068"/>
      <c r="AN13" s="1068"/>
      <c r="AO13" s="1068"/>
      <c r="AP13" s="1068"/>
      <c r="AQ13" s="1068"/>
      <c r="AR13" s="1068"/>
      <c r="AS13" s="1068"/>
      <c r="AT13" s="1068"/>
      <c r="AU13" s="1069"/>
      <c r="AV13" s="1069"/>
      <c r="AW13" s="1069"/>
      <c r="AX13" s="1069"/>
      <c r="AY13" s="1070"/>
      <c r="AZ13" s="214"/>
      <c r="BA13" s="214"/>
      <c r="BB13" s="214"/>
      <c r="BC13" s="214"/>
      <c r="BD13" s="214"/>
      <c r="BE13" s="215"/>
      <c r="BF13" s="215"/>
      <c r="BG13" s="215"/>
      <c r="BH13" s="215"/>
      <c r="BI13" s="215"/>
      <c r="BJ13" s="215"/>
      <c r="BK13" s="215"/>
      <c r="BL13" s="215"/>
      <c r="BM13" s="215"/>
      <c r="BN13" s="215"/>
      <c r="BO13" s="215"/>
      <c r="BP13" s="215"/>
      <c r="BQ13" s="221">
        <v>7</v>
      </c>
      <c r="BR13" s="222"/>
      <c r="BS13" s="979"/>
      <c r="BT13" s="980"/>
      <c r="BU13" s="980"/>
      <c r="BV13" s="980"/>
      <c r="BW13" s="980"/>
      <c r="BX13" s="980"/>
      <c r="BY13" s="980"/>
      <c r="BZ13" s="980"/>
      <c r="CA13" s="980"/>
      <c r="CB13" s="980"/>
      <c r="CC13" s="980"/>
      <c r="CD13" s="980"/>
      <c r="CE13" s="980"/>
      <c r="CF13" s="980"/>
      <c r="CG13" s="1001"/>
      <c r="CH13" s="976"/>
      <c r="CI13" s="977"/>
      <c r="CJ13" s="977"/>
      <c r="CK13" s="977"/>
      <c r="CL13" s="978"/>
      <c r="CM13" s="976"/>
      <c r="CN13" s="977"/>
      <c r="CO13" s="977"/>
      <c r="CP13" s="977"/>
      <c r="CQ13" s="978"/>
      <c r="CR13" s="976"/>
      <c r="CS13" s="977"/>
      <c r="CT13" s="977"/>
      <c r="CU13" s="977"/>
      <c r="CV13" s="978"/>
      <c r="CW13" s="976"/>
      <c r="CX13" s="977"/>
      <c r="CY13" s="977"/>
      <c r="CZ13" s="977"/>
      <c r="DA13" s="978"/>
      <c r="DB13" s="976"/>
      <c r="DC13" s="977"/>
      <c r="DD13" s="977"/>
      <c r="DE13" s="977"/>
      <c r="DF13" s="978"/>
      <c r="DG13" s="976"/>
      <c r="DH13" s="977"/>
      <c r="DI13" s="977"/>
      <c r="DJ13" s="977"/>
      <c r="DK13" s="978"/>
      <c r="DL13" s="976"/>
      <c r="DM13" s="977"/>
      <c r="DN13" s="977"/>
      <c r="DO13" s="977"/>
      <c r="DP13" s="978"/>
      <c r="DQ13" s="976"/>
      <c r="DR13" s="977"/>
      <c r="DS13" s="977"/>
      <c r="DT13" s="977"/>
      <c r="DU13" s="978"/>
      <c r="DV13" s="979"/>
      <c r="DW13" s="980"/>
      <c r="DX13" s="980"/>
      <c r="DY13" s="980"/>
      <c r="DZ13" s="981"/>
      <c r="EA13" s="217"/>
    </row>
    <row r="14" spans="1:131" s="218" customFormat="1" ht="26.25" customHeight="1" x14ac:dyDescent="0.15">
      <c r="A14" s="221">
        <v>8</v>
      </c>
      <c r="B14" s="1017"/>
      <c r="C14" s="1018"/>
      <c r="D14" s="1018"/>
      <c r="E14" s="1018"/>
      <c r="F14" s="1018"/>
      <c r="G14" s="1018"/>
      <c r="H14" s="1018"/>
      <c r="I14" s="1018"/>
      <c r="J14" s="1018"/>
      <c r="K14" s="1018"/>
      <c r="L14" s="1018"/>
      <c r="M14" s="1018"/>
      <c r="N14" s="1018"/>
      <c r="O14" s="1018"/>
      <c r="P14" s="1019"/>
      <c r="Q14" s="1025"/>
      <c r="R14" s="1026"/>
      <c r="S14" s="1026"/>
      <c r="T14" s="1026"/>
      <c r="U14" s="1026"/>
      <c r="V14" s="1026"/>
      <c r="W14" s="1026"/>
      <c r="X14" s="1026"/>
      <c r="Y14" s="1026"/>
      <c r="Z14" s="1026"/>
      <c r="AA14" s="1026"/>
      <c r="AB14" s="1026"/>
      <c r="AC14" s="1026"/>
      <c r="AD14" s="1026"/>
      <c r="AE14" s="1027"/>
      <c r="AF14" s="1022"/>
      <c r="AG14" s="1023"/>
      <c r="AH14" s="1023"/>
      <c r="AI14" s="1023"/>
      <c r="AJ14" s="1024"/>
      <c r="AK14" s="1067"/>
      <c r="AL14" s="1068"/>
      <c r="AM14" s="1068"/>
      <c r="AN14" s="1068"/>
      <c r="AO14" s="1068"/>
      <c r="AP14" s="1068"/>
      <c r="AQ14" s="1068"/>
      <c r="AR14" s="1068"/>
      <c r="AS14" s="1068"/>
      <c r="AT14" s="1068"/>
      <c r="AU14" s="1069"/>
      <c r="AV14" s="1069"/>
      <c r="AW14" s="1069"/>
      <c r="AX14" s="1069"/>
      <c r="AY14" s="1070"/>
      <c r="AZ14" s="214"/>
      <c r="BA14" s="214"/>
      <c r="BB14" s="214"/>
      <c r="BC14" s="214"/>
      <c r="BD14" s="214"/>
      <c r="BE14" s="215"/>
      <c r="BF14" s="215"/>
      <c r="BG14" s="215"/>
      <c r="BH14" s="215"/>
      <c r="BI14" s="215"/>
      <c r="BJ14" s="215"/>
      <c r="BK14" s="215"/>
      <c r="BL14" s="215"/>
      <c r="BM14" s="215"/>
      <c r="BN14" s="215"/>
      <c r="BO14" s="215"/>
      <c r="BP14" s="215"/>
      <c r="BQ14" s="221">
        <v>8</v>
      </c>
      <c r="BR14" s="222"/>
      <c r="BS14" s="979"/>
      <c r="BT14" s="980"/>
      <c r="BU14" s="980"/>
      <c r="BV14" s="980"/>
      <c r="BW14" s="980"/>
      <c r="BX14" s="980"/>
      <c r="BY14" s="980"/>
      <c r="BZ14" s="980"/>
      <c r="CA14" s="980"/>
      <c r="CB14" s="980"/>
      <c r="CC14" s="980"/>
      <c r="CD14" s="980"/>
      <c r="CE14" s="980"/>
      <c r="CF14" s="980"/>
      <c r="CG14" s="1001"/>
      <c r="CH14" s="976"/>
      <c r="CI14" s="977"/>
      <c r="CJ14" s="977"/>
      <c r="CK14" s="977"/>
      <c r="CL14" s="978"/>
      <c r="CM14" s="976"/>
      <c r="CN14" s="977"/>
      <c r="CO14" s="977"/>
      <c r="CP14" s="977"/>
      <c r="CQ14" s="978"/>
      <c r="CR14" s="976"/>
      <c r="CS14" s="977"/>
      <c r="CT14" s="977"/>
      <c r="CU14" s="977"/>
      <c r="CV14" s="978"/>
      <c r="CW14" s="976"/>
      <c r="CX14" s="977"/>
      <c r="CY14" s="977"/>
      <c r="CZ14" s="977"/>
      <c r="DA14" s="978"/>
      <c r="DB14" s="976"/>
      <c r="DC14" s="977"/>
      <c r="DD14" s="977"/>
      <c r="DE14" s="977"/>
      <c r="DF14" s="978"/>
      <c r="DG14" s="976"/>
      <c r="DH14" s="977"/>
      <c r="DI14" s="977"/>
      <c r="DJ14" s="977"/>
      <c r="DK14" s="978"/>
      <c r="DL14" s="976"/>
      <c r="DM14" s="977"/>
      <c r="DN14" s="977"/>
      <c r="DO14" s="977"/>
      <c r="DP14" s="978"/>
      <c r="DQ14" s="976"/>
      <c r="DR14" s="977"/>
      <c r="DS14" s="977"/>
      <c r="DT14" s="977"/>
      <c r="DU14" s="978"/>
      <c r="DV14" s="979"/>
      <c r="DW14" s="980"/>
      <c r="DX14" s="980"/>
      <c r="DY14" s="980"/>
      <c r="DZ14" s="981"/>
      <c r="EA14" s="217"/>
    </row>
    <row r="15" spans="1:131" s="218" customFormat="1" ht="26.25" customHeight="1" x14ac:dyDescent="0.15">
      <c r="A15" s="221">
        <v>9</v>
      </c>
      <c r="B15" s="1017"/>
      <c r="C15" s="1018"/>
      <c r="D15" s="1018"/>
      <c r="E15" s="1018"/>
      <c r="F15" s="1018"/>
      <c r="G15" s="1018"/>
      <c r="H15" s="1018"/>
      <c r="I15" s="1018"/>
      <c r="J15" s="1018"/>
      <c r="K15" s="1018"/>
      <c r="L15" s="1018"/>
      <c r="M15" s="1018"/>
      <c r="N15" s="1018"/>
      <c r="O15" s="1018"/>
      <c r="P15" s="1019"/>
      <c r="Q15" s="1025"/>
      <c r="R15" s="1026"/>
      <c r="S15" s="1026"/>
      <c r="T15" s="1026"/>
      <c r="U15" s="1026"/>
      <c r="V15" s="1026"/>
      <c r="W15" s="1026"/>
      <c r="X15" s="1026"/>
      <c r="Y15" s="1026"/>
      <c r="Z15" s="1026"/>
      <c r="AA15" s="1026"/>
      <c r="AB15" s="1026"/>
      <c r="AC15" s="1026"/>
      <c r="AD15" s="1026"/>
      <c r="AE15" s="1027"/>
      <c r="AF15" s="1022"/>
      <c r="AG15" s="1023"/>
      <c r="AH15" s="1023"/>
      <c r="AI15" s="1023"/>
      <c r="AJ15" s="1024"/>
      <c r="AK15" s="1067"/>
      <c r="AL15" s="1068"/>
      <c r="AM15" s="1068"/>
      <c r="AN15" s="1068"/>
      <c r="AO15" s="1068"/>
      <c r="AP15" s="1068"/>
      <c r="AQ15" s="1068"/>
      <c r="AR15" s="1068"/>
      <c r="AS15" s="1068"/>
      <c r="AT15" s="1068"/>
      <c r="AU15" s="1069"/>
      <c r="AV15" s="1069"/>
      <c r="AW15" s="1069"/>
      <c r="AX15" s="1069"/>
      <c r="AY15" s="1070"/>
      <c r="AZ15" s="214"/>
      <c r="BA15" s="214"/>
      <c r="BB15" s="214"/>
      <c r="BC15" s="214"/>
      <c r="BD15" s="214"/>
      <c r="BE15" s="215"/>
      <c r="BF15" s="215"/>
      <c r="BG15" s="215"/>
      <c r="BH15" s="215"/>
      <c r="BI15" s="215"/>
      <c r="BJ15" s="215"/>
      <c r="BK15" s="215"/>
      <c r="BL15" s="215"/>
      <c r="BM15" s="215"/>
      <c r="BN15" s="215"/>
      <c r="BO15" s="215"/>
      <c r="BP15" s="215"/>
      <c r="BQ15" s="221">
        <v>9</v>
      </c>
      <c r="BR15" s="222"/>
      <c r="BS15" s="979"/>
      <c r="BT15" s="980"/>
      <c r="BU15" s="980"/>
      <c r="BV15" s="980"/>
      <c r="BW15" s="980"/>
      <c r="BX15" s="980"/>
      <c r="BY15" s="980"/>
      <c r="BZ15" s="980"/>
      <c r="CA15" s="980"/>
      <c r="CB15" s="980"/>
      <c r="CC15" s="980"/>
      <c r="CD15" s="980"/>
      <c r="CE15" s="980"/>
      <c r="CF15" s="980"/>
      <c r="CG15" s="1001"/>
      <c r="CH15" s="976"/>
      <c r="CI15" s="977"/>
      <c r="CJ15" s="977"/>
      <c r="CK15" s="977"/>
      <c r="CL15" s="978"/>
      <c r="CM15" s="976"/>
      <c r="CN15" s="977"/>
      <c r="CO15" s="977"/>
      <c r="CP15" s="977"/>
      <c r="CQ15" s="978"/>
      <c r="CR15" s="976"/>
      <c r="CS15" s="977"/>
      <c r="CT15" s="977"/>
      <c r="CU15" s="977"/>
      <c r="CV15" s="978"/>
      <c r="CW15" s="976"/>
      <c r="CX15" s="977"/>
      <c r="CY15" s="977"/>
      <c r="CZ15" s="977"/>
      <c r="DA15" s="978"/>
      <c r="DB15" s="976"/>
      <c r="DC15" s="977"/>
      <c r="DD15" s="977"/>
      <c r="DE15" s="977"/>
      <c r="DF15" s="978"/>
      <c r="DG15" s="976"/>
      <c r="DH15" s="977"/>
      <c r="DI15" s="977"/>
      <c r="DJ15" s="977"/>
      <c r="DK15" s="978"/>
      <c r="DL15" s="976"/>
      <c r="DM15" s="977"/>
      <c r="DN15" s="977"/>
      <c r="DO15" s="977"/>
      <c r="DP15" s="978"/>
      <c r="DQ15" s="976"/>
      <c r="DR15" s="977"/>
      <c r="DS15" s="977"/>
      <c r="DT15" s="977"/>
      <c r="DU15" s="978"/>
      <c r="DV15" s="979"/>
      <c r="DW15" s="980"/>
      <c r="DX15" s="980"/>
      <c r="DY15" s="980"/>
      <c r="DZ15" s="981"/>
      <c r="EA15" s="217"/>
    </row>
    <row r="16" spans="1:131" s="218" customFormat="1" ht="26.25" customHeight="1" x14ac:dyDescent="0.15">
      <c r="A16" s="221">
        <v>10</v>
      </c>
      <c r="B16" s="1017"/>
      <c r="C16" s="1018"/>
      <c r="D16" s="1018"/>
      <c r="E16" s="1018"/>
      <c r="F16" s="1018"/>
      <c r="G16" s="1018"/>
      <c r="H16" s="1018"/>
      <c r="I16" s="1018"/>
      <c r="J16" s="1018"/>
      <c r="K16" s="1018"/>
      <c r="L16" s="1018"/>
      <c r="M16" s="1018"/>
      <c r="N16" s="1018"/>
      <c r="O16" s="1018"/>
      <c r="P16" s="1019"/>
      <c r="Q16" s="1025"/>
      <c r="R16" s="1026"/>
      <c r="S16" s="1026"/>
      <c r="T16" s="1026"/>
      <c r="U16" s="1026"/>
      <c r="V16" s="1026"/>
      <c r="W16" s="1026"/>
      <c r="X16" s="1026"/>
      <c r="Y16" s="1026"/>
      <c r="Z16" s="1026"/>
      <c r="AA16" s="1026"/>
      <c r="AB16" s="1026"/>
      <c r="AC16" s="1026"/>
      <c r="AD16" s="1026"/>
      <c r="AE16" s="1027"/>
      <c r="AF16" s="1022"/>
      <c r="AG16" s="1023"/>
      <c r="AH16" s="1023"/>
      <c r="AI16" s="1023"/>
      <c r="AJ16" s="1024"/>
      <c r="AK16" s="1067"/>
      <c r="AL16" s="1068"/>
      <c r="AM16" s="1068"/>
      <c r="AN16" s="1068"/>
      <c r="AO16" s="1068"/>
      <c r="AP16" s="1068"/>
      <c r="AQ16" s="1068"/>
      <c r="AR16" s="1068"/>
      <c r="AS16" s="1068"/>
      <c r="AT16" s="1068"/>
      <c r="AU16" s="1069"/>
      <c r="AV16" s="1069"/>
      <c r="AW16" s="1069"/>
      <c r="AX16" s="1069"/>
      <c r="AY16" s="1070"/>
      <c r="AZ16" s="214"/>
      <c r="BA16" s="214"/>
      <c r="BB16" s="214"/>
      <c r="BC16" s="214"/>
      <c r="BD16" s="214"/>
      <c r="BE16" s="215"/>
      <c r="BF16" s="215"/>
      <c r="BG16" s="215"/>
      <c r="BH16" s="215"/>
      <c r="BI16" s="215"/>
      <c r="BJ16" s="215"/>
      <c r="BK16" s="215"/>
      <c r="BL16" s="215"/>
      <c r="BM16" s="215"/>
      <c r="BN16" s="215"/>
      <c r="BO16" s="215"/>
      <c r="BP16" s="215"/>
      <c r="BQ16" s="221">
        <v>10</v>
      </c>
      <c r="BR16" s="222"/>
      <c r="BS16" s="979"/>
      <c r="BT16" s="980"/>
      <c r="BU16" s="980"/>
      <c r="BV16" s="980"/>
      <c r="BW16" s="980"/>
      <c r="BX16" s="980"/>
      <c r="BY16" s="980"/>
      <c r="BZ16" s="980"/>
      <c r="CA16" s="980"/>
      <c r="CB16" s="980"/>
      <c r="CC16" s="980"/>
      <c r="CD16" s="980"/>
      <c r="CE16" s="980"/>
      <c r="CF16" s="980"/>
      <c r="CG16" s="1001"/>
      <c r="CH16" s="976"/>
      <c r="CI16" s="977"/>
      <c r="CJ16" s="977"/>
      <c r="CK16" s="977"/>
      <c r="CL16" s="978"/>
      <c r="CM16" s="976"/>
      <c r="CN16" s="977"/>
      <c r="CO16" s="977"/>
      <c r="CP16" s="977"/>
      <c r="CQ16" s="978"/>
      <c r="CR16" s="976"/>
      <c r="CS16" s="977"/>
      <c r="CT16" s="977"/>
      <c r="CU16" s="977"/>
      <c r="CV16" s="978"/>
      <c r="CW16" s="976"/>
      <c r="CX16" s="977"/>
      <c r="CY16" s="977"/>
      <c r="CZ16" s="977"/>
      <c r="DA16" s="978"/>
      <c r="DB16" s="976"/>
      <c r="DC16" s="977"/>
      <c r="DD16" s="977"/>
      <c r="DE16" s="977"/>
      <c r="DF16" s="978"/>
      <c r="DG16" s="976"/>
      <c r="DH16" s="977"/>
      <c r="DI16" s="977"/>
      <c r="DJ16" s="977"/>
      <c r="DK16" s="978"/>
      <c r="DL16" s="976"/>
      <c r="DM16" s="977"/>
      <c r="DN16" s="977"/>
      <c r="DO16" s="977"/>
      <c r="DP16" s="978"/>
      <c r="DQ16" s="976"/>
      <c r="DR16" s="977"/>
      <c r="DS16" s="977"/>
      <c r="DT16" s="977"/>
      <c r="DU16" s="978"/>
      <c r="DV16" s="979"/>
      <c r="DW16" s="980"/>
      <c r="DX16" s="980"/>
      <c r="DY16" s="980"/>
      <c r="DZ16" s="981"/>
      <c r="EA16" s="217"/>
    </row>
    <row r="17" spans="1:131" s="218" customFormat="1" ht="26.25" customHeight="1" x14ac:dyDescent="0.15">
      <c r="A17" s="221">
        <v>11</v>
      </c>
      <c r="B17" s="1017"/>
      <c r="C17" s="1018"/>
      <c r="D17" s="1018"/>
      <c r="E17" s="1018"/>
      <c r="F17" s="1018"/>
      <c r="G17" s="1018"/>
      <c r="H17" s="1018"/>
      <c r="I17" s="1018"/>
      <c r="J17" s="1018"/>
      <c r="K17" s="1018"/>
      <c r="L17" s="1018"/>
      <c r="M17" s="1018"/>
      <c r="N17" s="1018"/>
      <c r="O17" s="1018"/>
      <c r="P17" s="1019"/>
      <c r="Q17" s="1025"/>
      <c r="R17" s="1026"/>
      <c r="S17" s="1026"/>
      <c r="T17" s="1026"/>
      <c r="U17" s="1026"/>
      <c r="V17" s="1026"/>
      <c r="W17" s="1026"/>
      <c r="X17" s="1026"/>
      <c r="Y17" s="1026"/>
      <c r="Z17" s="1026"/>
      <c r="AA17" s="1026"/>
      <c r="AB17" s="1026"/>
      <c r="AC17" s="1026"/>
      <c r="AD17" s="1026"/>
      <c r="AE17" s="1027"/>
      <c r="AF17" s="1022"/>
      <c r="AG17" s="1023"/>
      <c r="AH17" s="1023"/>
      <c r="AI17" s="1023"/>
      <c r="AJ17" s="1024"/>
      <c r="AK17" s="1067"/>
      <c r="AL17" s="1068"/>
      <c r="AM17" s="1068"/>
      <c r="AN17" s="1068"/>
      <c r="AO17" s="1068"/>
      <c r="AP17" s="1068"/>
      <c r="AQ17" s="1068"/>
      <c r="AR17" s="1068"/>
      <c r="AS17" s="1068"/>
      <c r="AT17" s="1068"/>
      <c r="AU17" s="1069"/>
      <c r="AV17" s="1069"/>
      <c r="AW17" s="1069"/>
      <c r="AX17" s="1069"/>
      <c r="AY17" s="1070"/>
      <c r="AZ17" s="214"/>
      <c r="BA17" s="214"/>
      <c r="BB17" s="214"/>
      <c r="BC17" s="214"/>
      <c r="BD17" s="214"/>
      <c r="BE17" s="215"/>
      <c r="BF17" s="215"/>
      <c r="BG17" s="215"/>
      <c r="BH17" s="215"/>
      <c r="BI17" s="215"/>
      <c r="BJ17" s="215"/>
      <c r="BK17" s="215"/>
      <c r="BL17" s="215"/>
      <c r="BM17" s="215"/>
      <c r="BN17" s="215"/>
      <c r="BO17" s="215"/>
      <c r="BP17" s="215"/>
      <c r="BQ17" s="221">
        <v>11</v>
      </c>
      <c r="BR17" s="222"/>
      <c r="BS17" s="979"/>
      <c r="BT17" s="980"/>
      <c r="BU17" s="980"/>
      <c r="BV17" s="980"/>
      <c r="BW17" s="980"/>
      <c r="BX17" s="980"/>
      <c r="BY17" s="980"/>
      <c r="BZ17" s="980"/>
      <c r="CA17" s="980"/>
      <c r="CB17" s="980"/>
      <c r="CC17" s="980"/>
      <c r="CD17" s="980"/>
      <c r="CE17" s="980"/>
      <c r="CF17" s="980"/>
      <c r="CG17" s="1001"/>
      <c r="CH17" s="976"/>
      <c r="CI17" s="977"/>
      <c r="CJ17" s="977"/>
      <c r="CK17" s="977"/>
      <c r="CL17" s="978"/>
      <c r="CM17" s="976"/>
      <c r="CN17" s="977"/>
      <c r="CO17" s="977"/>
      <c r="CP17" s="977"/>
      <c r="CQ17" s="978"/>
      <c r="CR17" s="976"/>
      <c r="CS17" s="977"/>
      <c r="CT17" s="977"/>
      <c r="CU17" s="977"/>
      <c r="CV17" s="978"/>
      <c r="CW17" s="976"/>
      <c r="CX17" s="977"/>
      <c r="CY17" s="977"/>
      <c r="CZ17" s="977"/>
      <c r="DA17" s="978"/>
      <c r="DB17" s="976"/>
      <c r="DC17" s="977"/>
      <c r="DD17" s="977"/>
      <c r="DE17" s="977"/>
      <c r="DF17" s="978"/>
      <c r="DG17" s="976"/>
      <c r="DH17" s="977"/>
      <c r="DI17" s="977"/>
      <c r="DJ17" s="977"/>
      <c r="DK17" s="978"/>
      <c r="DL17" s="976"/>
      <c r="DM17" s="977"/>
      <c r="DN17" s="977"/>
      <c r="DO17" s="977"/>
      <c r="DP17" s="978"/>
      <c r="DQ17" s="976"/>
      <c r="DR17" s="977"/>
      <c r="DS17" s="977"/>
      <c r="DT17" s="977"/>
      <c r="DU17" s="978"/>
      <c r="DV17" s="979"/>
      <c r="DW17" s="980"/>
      <c r="DX17" s="980"/>
      <c r="DY17" s="980"/>
      <c r="DZ17" s="981"/>
      <c r="EA17" s="217"/>
    </row>
    <row r="18" spans="1:131" s="218" customFormat="1" ht="26.25" customHeight="1" x14ac:dyDescent="0.15">
      <c r="A18" s="221">
        <v>12</v>
      </c>
      <c r="B18" s="1017"/>
      <c r="C18" s="1018"/>
      <c r="D18" s="1018"/>
      <c r="E18" s="1018"/>
      <c r="F18" s="1018"/>
      <c r="G18" s="1018"/>
      <c r="H18" s="1018"/>
      <c r="I18" s="1018"/>
      <c r="J18" s="1018"/>
      <c r="K18" s="1018"/>
      <c r="L18" s="1018"/>
      <c r="M18" s="1018"/>
      <c r="N18" s="1018"/>
      <c r="O18" s="1018"/>
      <c r="P18" s="1019"/>
      <c r="Q18" s="1025"/>
      <c r="R18" s="1026"/>
      <c r="S18" s="1026"/>
      <c r="T18" s="1026"/>
      <c r="U18" s="1026"/>
      <c r="V18" s="1026"/>
      <c r="W18" s="1026"/>
      <c r="X18" s="1026"/>
      <c r="Y18" s="1026"/>
      <c r="Z18" s="1026"/>
      <c r="AA18" s="1026"/>
      <c r="AB18" s="1026"/>
      <c r="AC18" s="1026"/>
      <c r="AD18" s="1026"/>
      <c r="AE18" s="1027"/>
      <c r="AF18" s="1022"/>
      <c r="AG18" s="1023"/>
      <c r="AH18" s="1023"/>
      <c r="AI18" s="1023"/>
      <c r="AJ18" s="1024"/>
      <c r="AK18" s="1067"/>
      <c r="AL18" s="1068"/>
      <c r="AM18" s="1068"/>
      <c r="AN18" s="1068"/>
      <c r="AO18" s="1068"/>
      <c r="AP18" s="1068"/>
      <c r="AQ18" s="1068"/>
      <c r="AR18" s="1068"/>
      <c r="AS18" s="1068"/>
      <c r="AT18" s="1068"/>
      <c r="AU18" s="1069"/>
      <c r="AV18" s="1069"/>
      <c r="AW18" s="1069"/>
      <c r="AX18" s="1069"/>
      <c r="AY18" s="1070"/>
      <c r="AZ18" s="214"/>
      <c r="BA18" s="214"/>
      <c r="BB18" s="214"/>
      <c r="BC18" s="214"/>
      <c r="BD18" s="214"/>
      <c r="BE18" s="215"/>
      <c r="BF18" s="215"/>
      <c r="BG18" s="215"/>
      <c r="BH18" s="215"/>
      <c r="BI18" s="215"/>
      <c r="BJ18" s="215"/>
      <c r="BK18" s="215"/>
      <c r="BL18" s="215"/>
      <c r="BM18" s="215"/>
      <c r="BN18" s="215"/>
      <c r="BO18" s="215"/>
      <c r="BP18" s="215"/>
      <c r="BQ18" s="221">
        <v>12</v>
      </c>
      <c r="BR18" s="222"/>
      <c r="BS18" s="979"/>
      <c r="BT18" s="980"/>
      <c r="BU18" s="980"/>
      <c r="BV18" s="980"/>
      <c r="BW18" s="980"/>
      <c r="BX18" s="980"/>
      <c r="BY18" s="980"/>
      <c r="BZ18" s="980"/>
      <c r="CA18" s="980"/>
      <c r="CB18" s="980"/>
      <c r="CC18" s="980"/>
      <c r="CD18" s="980"/>
      <c r="CE18" s="980"/>
      <c r="CF18" s="980"/>
      <c r="CG18" s="1001"/>
      <c r="CH18" s="976"/>
      <c r="CI18" s="977"/>
      <c r="CJ18" s="977"/>
      <c r="CK18" s="977"/>
      <c r="CL18" s="978"/>
      <c r="CM18" s="976"/>
      <c r="CN18" s="977"/>
      <c r="CO18" s="977"/>
      <c r="CP18" s="977"/>
      <c r="CQ18" s="978"/>
      <c r="CR18" s="976"/>
      <c r="CS18" s="977"/>
      <c r="CT18" s="977"/>
      <c r="CU18" s="977"/>
      <c r="CV18" s="978"/>
      <c r="CW18" s="976"/>
      <c r="CX18" s="977"/>
      <c r="CY18" s="977"/>
      <c r="CZ18" s="977"/>
      <c r="DA18" s="978"/>
      <c r="DB18" s="976"/>
      <c r="DC18" s="977"/>
      <c r="DD18" s="977"/>
      <c r="DE18" s="977"/>
      <c r="DF18" s="978"/>
      <c r="DG18" s="976"/>
      <c r="DH18" s="977"/>
      <c r="DI18" s="977"/>
      <c r="DJ18" s="977"/>
      <c r="DK18" s="978"/>
      <c r="DL18" s="976"/>
      <c r="DM18" s="977"/>
      <c r="DN18" s="977"/>
      <c r="DO18" s="977"/>
      <c r="DP18" s="978"/>
      <c r="DQ18" s="976"/>
      <c r="DR18" s="977"/>
      <c r="DS18" s="977"/>
      <c r="DT18" s="977"/>
      <c r="DU18" s="978"/>
      <c r="DV18" s="979"/>
      <c r="DW18" s="980"/>
      <c r="DX18" s="980"/>
      <c r="DY18" s="980"/>
      <c r="DZ18" s="981"/>
      <c r="EA18" s="217"/>
    </row>
    <row r="19" spans="1:131" s="218" customFormat="1" ht="26.25" customHeight="1" x14ac:dyDescent="0.15">
      <c r="A19" s="221">
        <v>13</v>
      </c>
      <c r="B19" s="1017"/>
      <c r="C19" s="1018"/>
      <c r="D19" s="1018"/>
      <c r="E19" s="1018"/>
      <c r="F19" s="1018"/>
      <c r="G19" s="1018"/>
      <c r="H19" s="1018"/>
      <c r="I19" s="1018"/>
      <c r="J19" s="1018"/>
      <c r="K19" s="1018"/>
      <c r="L19" s="1018"/>
      <c r="M19" s="1018"/>
      <c r="N19" s="1018"/>
      <c r="O19" s="1018"/>
      <c r="P19" s="1019"/>
      <c r="Q19" s="1025"/>
      <c r="R19" s="1026"/>
      <c r="S19" s="1026"/>
      <c r="T19" s="1026"/>
      <c r="U19" s="1026"/>
      <c r="V19" s="1026"/>
      <c r="W19" s="1026"/>
      <c r="X19" s="1026"/>
      <c r="Y19" s="1026"/>
      <c r="Z19" s="1026"/>
      <c r="AA19" s="1026"/>
      <c r="AB19" s="1026"/>
      <c r="AC19" s="1026"/>
      <c r="AD19" s="1026"/>
      <c r="AE19" s="1027"/>
      <c r="AF19" s="1022"/>
      <c r="AG19" s="1023"/>
      <c r="AH19" s="1023"/>
      <c r="AI19" s="1023"/>
      <c r="AJ19" s="1024"/>
      <c r="AK19" s="1067"/>
      <c r="AL19" s="1068"/>
      <c r="AM19" s="1068"/>
      <c r="AN19" s="1068"/>
      <c r="AO19" s="1068"/>
      <c r="AP19" s="1068"/>
      <c r="AQ19" s="1068"/>
      <c r="AR19" s="1068"/>
      <c r="AS19" s="1068"/>
      <c r="AT19" s="1068"/>
      <c r="AU19" s="1069"/>
      <c r="AV19" s="1069"/>
      <c r="AW19" s="1069"/>
      <c r="AX19" s="1069"/>
      <c r="AY19" s="1070"/>
      <c r="AZ19" s="214"/>
      <c r="BA19" s="214"/>
      <c r="BB19" s="214"/>
      <c r="BC19" s="214"/>
      <c r="BD19" s="214"/>
      <c r="BE19" s="215"/>
      <c r="BF19" s="215"/>
      <c r="BG19" s="215"/>
      <c r="BH19" s="215"/>
      <c r="BI19" s="215"/>
      <c r="BJ19" s="215"/>
      <c r="BK19" s="215"/>
      <c r="BL19" s="215"/>
      <c r="BM19" s="215"/>
      <c r="BN19" s="215"/>
      <c r="BO19" s="215"/>
      <c r="BP19" s="215"/>
      <c r="BQ19" s="221">
        <v>13</v>
      </c>
      <c r="BR19" s="222"/>
      <c r="BS19" s="979"/>
      <c r="BT19" s="980"/>
      <c r="BU19" s="980"/>
      <c r="BV19" s="980"/>
      <c r="BW19" s="980"/>
      <c r="BX19" s="980"/>
      <c r="BY19" s="980"/>
      <c r="BZ19" s="980"/>
      <c r="CA19" s="980"/>
      <c r="CB19" s="980"/>
      <c r="CC19" s="980"/>
      <c r="CD19" s="980"/>
      <c r="CE19" s="980"/>
      <c r="CF19" s="980"/>
      <c r="CG19" s="1001"/>
      <c r="CH19" s="976"/>
      <c r="CI19" s="977"/>
      <c r="CJ19" s="977"/>
      <c r="CK19" s="977"/>
      <c r="CL19" s="978"/>
      <c r="CM19" s="976"/>
      <c r="CN19" s="977"/>
      <c r="CO19" s="977"/>
      <c r="CP19" s="977"/>
      <c r="CQ19" s="978"/>
      <c r="CR19" s="976"/>
      <c r="CS19" s="977"/>
      <c r="CT19" s="977"/>
      <c r="CU19" s="977"/>
      <c r="CV19" s="978"/>
      <c r="CW19" s="976"/>
      <c r="CX19" s="977"/>
      <c r="CY19" s="977"/>
      <c r="CZ19" s="977"/>
      <c r="DA19" s="978"/>
      <c r="DB19" s="976"/>
      <c r="DC19" s="977"/>
      <c r="DD19" s="977"/>
      <c r="DE19" s="977"/>
      <c r="DF19" s="978"/>
      <c r="DG19" s="976"/>
      <c r="DH19" s="977"/>
      <c r="DI19" s="977"/>
      <c r="DJ19" s="977"/>
      <c r="DK19" s="978"/>
      <c r="DL19" s="976"/>
      <c r="DM19" s="977"/>
      <c r="DN19" s="977"/>
      <c r="DO19" s="977"/>
      <c r="DP19" s="978"/>
      <c r="DQ19" s="976"/>
      <c r="DR19" s="977"/>
      <c r="DS19" s="977"/>
      <c r="DT19" s="977"/>
      <c r="DU19" s="978"/>
      <c r="DV19" s="979"/>
      <c r="DW19" s="980"/>
      <c r="DX19" s="980"/>
      <c r="DY19" s="980"/>
      <c r="DZ19" s="981"/>
      <c r="EA19" s="217"/>
    </row>
    <row r="20" spans="1:131" s="218" customFormat="1" ht="26.25" customHeight="1" x14ac:dyDescent="0.15">
      <c r="A20" s="221">
        <v>14</v>
      </c>
      <c r="B20" s="1017"/>
      <c r="C20" s="1018"/>
      <c r="D20" s="1018"/>
      <c r="E20" s="1018"/>
      <c r="F20" s="1018"/>
      <c r="G20" s="1018"/>
      <c r="H20" s="1018"/>
      <c r="I20" s="1018"/>
      <c r="J20" s="1018"/>
      <c r="K20" s="1018"/>
      <c r="L20" s="1018"/>
      <c r="M20" s="1018"/>
      <c r="N20" s="1018"/>
      <c r="O20" s="1018"/>
      <c r="P20" s="1019"/>
      <c r="Q20" s="1025"/>
      <c r="R20" s="1026"/>
      <c r="S20" s="1026"/>
      <c r="T20" s="1026"/>
      <c r="U20" s="1026"/>
      <c r="V20" s="1026"/>
      <c r="W20" s="1026"/>
      <c r="X20" s="1026"/>
      <c r="Y20" s="1026"/>
      <c r="Z20" s="1026"/>
      <c r="AA20" s="1026"/>
      <c r="AB20" s="1026"/>
      <c r="AC20" s="1026"/>
      <c r="AD20" s="1026"/>
      <c r="AE20" s="1027"/>
      <c r="AF20" s="1022"/>
      <c r="AG20" s="1023"/>
      <c r="AH20" s="1023"/>
      <c r="AI20" s="1023"/>
      <c r="AJ20" s="1024"/>
      <c r="AK20" s="1067"/>
      <c r="AL20" s="1068"/>
      <c r="AM20" s="1068"/>
      <c r="AN20" s="1068"/>
      <c r="AO20" s="1068"/>
      <c r="AP20" s="1068"/>
      <c r="AQ20" s="1068"/>
      <c r="AR20" s="1068"/>
      <c r="AS20" s="1068"/>
      <c r="AT20" s="1068"/>
      <c r="AU20" s="1069"/>
      <c r="AV20" s="1069"/>
      <c r="AW20" s="1069"/>
      <c r="AX20" s="1069"/>
      <c r="AY20" s="1070"/>
      <c r="AZ20" s="214"/>
      <c r="BA20" s="214"/>
      <c r="BB20" s="214"/>
      <c r="BC20" s="214"/>
      <c r="BD20" s="214"/>
      <c r="BE20" s="215"/>
      <c r="BF20" s="215"/>
      <c r="BG20" s="215"/>
      <c r="BH20" s="215"/>
      <c r="BI20" s="215"/>
      <c r="BJ20" s="215"/>
      <c r="BK20" s="215"/>
      <c r="BL20" s="215"/>
      <c r="BM20" s="215"/>
      <c r="BN20" s="215"/>
      <c r="BO20" s="215"/>
      <c r="BP20" s="215"/>
      <c r="BQ20" s="221">
        <v>14</v>
      </c>
      <c r="BR20" s="222"/>
      <c r="BS20" s="979"/>
      <c r="BT20" s="980"/>
      <c r="BU20" s="980"/>
      <c r="BV20" s="980"/>
      <c r="BW20" s="980"/>
      <c r="BX20" s="980"/>
      <c r="BY20" s="980"/>
      <c r="BZ20" s="980"/>
      <c r="CA20" s="980"/>
      <c r="CB20" s="980"/>
      <c r="CC20" s="980"/>
      <c r="CD20" s="980"/>
      <c r="CE20" s="980"/>
      <c r="CF20" s="980"/>
      <c r="CG20" s="1001"/>
      <c r="CH20" s="976"/>
      <c r="CI20" s="977"/>
      <c r="CJ20" s="977"/>
      <c r="CK20" s="977"/>
      <c r="CL20" s="978"/>
      <c r="CM20" s="976"/>
      <c r="CN20" s="977"/>
      <c r="CO20" s="977"/>
      <c r="CP20" s="977"/>
      <c r="CQ20" s="978"/>
      <c r="CR20" s="976"/>
      <c r="CS20" s="977"/>
      <c r="CT20" s="977"/>
      <c r="CU20" s="977"/>
      <c r="CV20" s="978"/>
      <c r="CW20" s="976"/>
      <c r="CX20" s="977"/>
      <c r="CY20" s="977"/>
      <c r="CZ20" s="977"/>
      <c r="DA20" s="978"/>
      <c r="DB20" s="976"/>
      <c r="DC20" s="977"/>
      <c r="DD20" s="977"/>
      <c r="DE20" s="977"/>
      <c r="DF20" s="978"/>
      <c r="DG20" s="976"/>
      <c r="DH20" s="977"/>
      <c r="DI20" s="977"/>
      <c r="DJ20" s="977"/>
      <c r="DK20" s="978"/>
      <c r="DL20" s="976"/>
      <c r="DM20" s="977"/>
      <c r="DN20" s="977"/>
      <c r="DO20" s="977"/>
      <c r="DP20" s="978"/>
      <c r="DQ20" s="976"/>
      <c r="DR20" s="977"/>
      <c r="DS20" s="977"/>
      <c r="DT20" s="977"/>
      <c r="DU20" s="978"/>
      <c r="DV20" s="979"/>
      <c r="DW20" s="980"/>
      <c r="DX20" s="980"/>
      <c r="DY20" s="980"/>
      <c r="DZ20" s="981"/>
      <c r="EA20" s="217"/>
    </row>
    <row r="21" spans="1:131" s="218" customFormat="1" ht="26.25" customHeight="1" thickBot="1" x14ac:dyDescent="0.2">
      <c r="A21" s="221">
        <v>15</v>
      </c>
      <c r="B21" s="1017"/>
      <c r="C21" s="1018"/>
      <c r="D21" s="1018"/>
      <c r="E21" s="1018"/>
      <c r="F21" s="1018"/>
      <c r="G21" s="1018"/>
      <c r="H21" s="1018"/>
      <c r="I21" s="1018"/>
      <c r="J21" s="1018"/>
      <c r="K21" s="1018"/>
      <c r="L21" s="1018"/>
      <c r="M21" s="1018"/>
      <c r="N21" s="1018"/>
      <c r="O21" s="1018"/>
      <c r="P21" s="1019"/>
      <c r="Q21" s="1025"/>
      <c r="R21" s="1026"/>
      <c r="S21" s="1026"/>
      <c r="T21" s="1026"/>
      <c r="U21" s="1026"/>
      <c r="V21" s="1026"/>
      <c r="W21" s="1026"/>
      <c r="X21" s="1026"/>
      <c r="Y21" s="1026"/>
      <c r="Z21" s="1026"/>
      <c r="AA21" s="1026"/>
      <c r="AB21" s="1026"/>
      <c r="AC21" s="1026"/>
      <c r="AD21" s="1026"/>
      <c r="AE21" s="1027"/>
      <c r="AF21" s="1022"/>
      <c r="AG21" s="1023"/>
      <c r="AH21" s="1023"/>
      <c r="AI21" s="1023"/>
      <c r="AJ21" s="1024"/>
      <c r="AK21" s="1067"/>
      <c r="AL21" s="1068"/>
      <c r="AM21" s="1068"/>
      <c r="AN21" s="1068"/>
      <c r="AO21" s="1068"/>
      <c r="AP21" s="1068"/>
      <c r="AQ21" s="1068"/>
      <c r="AR21" s="1068"/>
      <c r="AS21" s="1068"/>
      <c r="AT21" s="1068"/>
      <c r="AU21" s="1069"/>
      <c r="AV21" s="1069"/>
      <c r="AW21" s="1069"/>
      <c r="AX21" s="1069"/>
      <c r="AY21" s="1070"/>
      <c r="AZ21" s="214"/>
      <c r="BA21" s="214"/>
      <c r="BB21" s="214"/>
      <c r="BC21" s="214"/>
      <c r="BD21" s="214"/>
      <c r="BE21" s="215"/>
      <c r="BF21" s="215"/>
      <c r="BG21" s="215"/>
      <c r="BH21" s="215"/>
      <c r="BI21" s="215"/>
      <c r="BJ21" s="215"/>
      <c r="BK21" s="215"/>
      <c r="BL21" s="215"/>
      <c r="BM21" s="215"/>
      <c r="BN21" s="215"/>
      <c r="BO21" s="215"/>
      <c r="BP21" s="215"/>
      <c r="BQ21" s="221">
        <v>15</v>
      </c>
      <c r="BR21" s="222"/>
      <c r="BS21" s="979"/>
      <c r="BT21" s="980"/>
      <c r="BU21" s="980"/>
      <c r="BV21" s="980"/>
      <c r="BW21" s="980"/>
      <c r="BX21" s="980"/>
      <c r="BY21" s="980"/>
      <c r="BZ21" s="980"/>
      <c r="CA21" s="980"/>
      <c r="CB21" s="980"/>
      <c r="CC21" s="980"/>
      <c r="CD21" s="980"/>
      <c r="CE21" s="980"/>
      <c r="CF21" s="980"/>
      <c r="CG21" s="1001"/>
      <c r="CH21" s="976"/>
      <c r="CI21" s="977"/>
      <c r="CJ21" s="977"/>
      <c r="CK21" s="977"/>
      <c r="CL21" s="978"/>
      <c r="CM21" s="976"/>
      <c r="CN21" s="977"/>
      <c r="CO21" s="977"/>
      <c r="CP21" s="977"/>
      <c r="CQ21" s="978"/>
      <c r="CR21" s="976"/>
      <c r="CS21" s="977"/>
      <c r="CT21" s="977"/>
      <c r="CU21" s="977"/>
      <c r="CV21" s="978"/>
      <c r="CW21" s="976"/>
      <c r="CX21" s="977"/>
      <c r="CY21" s="977"/>
      <c r="CZ21" s="977"/>
      <c r="DA21" s="978"/>
      <c r="DB21" s="976"/>
      <c r="DC21" s="977"/>
      <c r="DD21" s="977"/>
      <c r="DE21" s="977"/>
      <c r="DF21" s="978"/>
      <c r="DG21" s="976"/>
      <c r="DH21" s="977"/>
      <c r="DI21" s="977"/>
      <c r="DJ21" s="977"/>
      <c r="DK21" s="978"/>
      <c r="DL21" s="976"/>
      <c r="DM21" s="977"/>
      <c r="DN21" s="977"/>
      <c r="DO21" s="977"/>
      <c r="DP21" s="978"/>
      <c r="DQ21" s="976"/>
      <c r="DR21" s="977"/>
      <c r="DS21" s="977"/>
      <c r="DT21" s="977"/>
      <c r="DU21" s="978"/>
      <c r="DV21" s="979"/>
      <c r="DW21" s="980"/>
      <c r="DX21" s="980"/>
      <c r="DY21" s="980"/>
      <c r="DZ21" s="981"/>
      <c r="EA21" s="217"/>
    </row>
    <row r="22" spans="1:131" s="218" customFormat="1" ht="26.25" customHeight="1" x14ac:dyDescent="0.15">
      <c r="A22" s="221">
        <v>16</v>
      </c>
      <c r="B22" s="1017"/>
      <c r="C22" s="1018"/>
      <c r="D22" s="1018"/>
      <c r="E22" s="1018"/>
      <c r="F22" s="1018"/>
      <c r="G22" s="1018"/>
      <c r="H22" s="1018"/>
      <c r="I22" s="1018"/>
      <c r="J22" s="1018"/>
      <c r="K22" s="1018"/>
      <c r="L22" s="1018"/>
      <c r="M22" s="1018"/>
      <c r="N22" s="1018"/>
      <c r="O22" s="1018"/>
      <c r="P22" s="1019"/>
      <c r="Q22" s="1060"/>
      <c r="R22" s="1061"/>
      <c r="S22" s="1061"/>
      <c r="T22" s="1061"/>
      <c r="U22" s="1061"/>
      <c r="V22" s="1061"/>
      <c r="W22" s="1061"/>
      <c r="X22" s="1061"/>
      <c r="Y22" s="1061"/>
      <c r="Z22" s="1061"/>
      <c r="AA22" s="1061"/>
      <c r="AB22" s="1061"/>
      <c r="AC22" s="1061"/>
      <c r="AD22" s="1061"/>
      <c r="AE22" s="1062"/>
      <c r="AF22" s="1022"/>
      <c r="AG22" s="1023"/>
      <c r="AH22" s="1023"/>
      <c r="AI22" s="1023"/>
      <c r="AJ22" s="1024"/>
      <c r="AK22" s="1063"/>
      <c r="AL22" s="1064"/>
      <c r="AM22" s="1064"/>
      <c r="AN22" s="1064"/>
      <c r="AO22" s="1064"/>
      <c r="AP22" s="1064"/>
      <c r="AQ22" s="1064"/>
      <c r="AR22" s="1064"/>
      <c r="AS22" s="1064"/>
      <c r="AT22" s="1064"/>
      <c r="AU22" s="1065"/>
      <c r="AV22" s="1065"/>
      <c r="AW22" s="1065"/>
      <c r="AX22" s="1065"/>
      <c r="AY22" s="1066"/>
      <c r="AZ22" s="1015" t="s">
        <v>376</v>
      </c>
      <c r="BA22" s="1015"/>
      <c r="BB22" s="1015"/>
      <c r="BC22" s="1015"/>
      <c r="BD22" s="1016"/>
      <c r="BE22" s="215"/>
      <c r="BF22" s="215"/>
      <c r="BG22" s="215"/>
      <c r="BH22" s="215"/>
      <c r="BI22" s="215"/>
      <c r="BJ22" s="215"/>
      <c r="BK22" s="215"/>
      <c r="BL22" s="215"/>
      <c r="BM22" s="215"/>
      <c r="BN22" s="215"/>
      <c r="BO22" s="215"/>
      <c r="BP22" s="215"/>
      <c r="BQ22" s="221">
        <v>16</v>
      </c>
      <c r="BR22" s="222"/>
      <c r="BS22" s="979"/>
      <c r="BT22" s="980"/>
      <c r="BU22" s="980"/>
      <c r="BV22" s="980"/>
      <c r="BW22" s="980"/>
      <c r="BX22" s="980"/>
      <c r="BY22" s="980"/>
      <c r="BZ22" s="980"/>
      <c r="CA22" s="980"/>
      <c r="CB22" s="980"/>
      <c r="CC22" s="980"/>
      <c r="CD22" s="980"/>
      <c r="CE22" s="980"/>
      <c r="CF22" s="980"/>
      <c r="CG22" s="1001"/>
      <c r="CH22" s="976"/>
      <c r="CI22" s="977"/>
      <c r="CJ22" s="977"/>
      <c r="CK22" s="977"/>
      <c r="CL22" s="978"/>
      <c r="CM22" s="976"/>
      <c r="CN22" s="977"/>
      <c r="CO22" s="977"/>
      <c r="CP22" s="977"/>
      <c r="CQ22" s="978"/>
      <c r="CR22" s="976"/>
      <c r="CS22" s="977"/>
      <c r="CT22" s="977"/>
      <c r="CU22" s="977"/>
      <c r="CV22" s="978"/>
      <c r="CW22" s="976"/>
      <c r="CX22" s="977"/>
      <c r="CY22" s="977"/>
      <c r="CZ22" s="977"/>
      <c r="DA22" s="978"/>
      <c r="DB22" s="976"/>
      <c r="DC22" s="977"/>
      <c r="DD22" s="977"/>
      <c r="DE22" s="977"/>
      <c r="DF22" s="978"/>
      <c r="DG22" s="976"/>
      <c r="DH22" s="977"/>
      <c r="DI22" s="977"/>
      <c r="DJ22" s="977"/>
      <c r="DK22" s="978"/>
      <c r="DL22" s="976"/>
      <c r="DM22" s="977"/>
      <c r="DN22" s="977"/>
      <c r="DO22" s="977"/>
      <c r="DP22" s="978"/>
      <c r="DQ22" s="976"/>
      <c r="DR22" s="977"/>
      <c r="DS22" s="977"/>
      <c r="DT22" s="977"/>
      <c r="DU22" s="978"/>
      <c r="DV22" s="979"/>
      <c r="DW22" s="980"/>
      <c r="DX22" s="980"/>
      <c r="DY22" s="980"/>
      <c r="DZ22" s="981"/>
      <c r="EA22" s="217"/>
    </row>
    <row r="23" spans="1:131" s="218" customFormat="1" ht="26.25" customHeight="1" thickBot="1" x14ac:dyDescent="0.2">
      <c r="A23" s="223" t="s">
        <v>377</v>
      </c>
      <c r="B23" s="924" t="s">
        <v>378</v>
      </c>
      <c r="C23" s="925"/>
      <c r="D23" s="925"/>
      <c r="E23" s="925"/>
      <c r="F23" s="925"/>
      <c r="G23" s="925"/>
      <c r="H23" s="925"/>
      <c r="I23" s="925"/>
      <c r="J23" s="925"/>
      <c r="K23" s="925"/>
      <c r="L23" s="925"/>
      <c r="M23" s="925"/>
      <c r="N23" s="925"/>
      <c r="O23" s="925"/>
      <c r="P23" s="935"/>
      <c r="Q23" s="1054">
        <v>7554</v>
      </c>
      <c r="R23" s="1048"/>
      <c r="S23" s="1048"/>
      <c r="T23" s="1048"/>
      <c r="U23" s="1048"/>
      <c r="V23" s="1048">
        <v>7260</v>
      </c>
      <c r="W23" s="1048"/>
      <c r="X23" s="1048"/>
      <c r="Y23" s="1048"/>
      <c r="Z23" s="1048"/>
      <c r="AA23" s="1048">
        <v>294</v>
      </c>
      <c r="AB23" s="1048"/>
      <c r="AC23" s="1048"/>
      <c r="AD23" s="1048"/>
      <c r="AE23" s="1055"/>
      <c r="AF23" s="1056">
        <v>217</v>
      </c>
      <c r="AG23" s="1048"/>
      <c r="AH23" s="1048"/>
      <c r="AI23" s="1048"/>
      <c r="AJ23" s="1057"/>
      <c r="AK23" s="1058"/>
      <c r="AL23" s="1059"/>
      <c r="AM23" s="1059"/>
      <c r="AN23" s="1059"/>
      <c r="AO23" s="1059"/>
      <c r="AP23" s="1048">
        <v>12860</v>
      </c>
      <c r="AQ23" s="1048"/>
      <c r="AR23" s="1048"/>
      <c r="AS23" s="1048"/>
      <c r="AT23" s="1048"/>
      <c r="AU23" s="1049"/>
      <c r="AV23" s="1049"/>
      <c r="AW23" s="1049"/>
      <c r="AX23" s="1049"/>
      <c r="AY23" s="1050"/>
      <c r="AZ23" s="1051" t="s">
        <v>122</v>
      </c>
      <c r="BA23" s="1052"/>
      <c r="BB23" s="1052"/>
      <c r="BC23" s="1052"/>
      <c r="BD23" s="1053"/>
      <c r="BE23" s="215"/>
      <c r="BF23" s="215"/>
      <c r="BG23" s="215"/>
      <c r="BH23" s="215"/>
      <c r="BI23" s="215"/>
      <c r="BJ23" s="215"/>
      <c r="BK23" s="215"/>
      <c r="BL23" s="215"/>
      <c r="BM23" s="215"/>
      <c r="BN23" s="215"/>
      <c r="BO23" s="215"/>
      <c r="BP23" s="215"/>
      <c r="BQ23" s="221">
        <v>17</v>
      </c>
      <c r="BR23" s="222"/>
      <c r="BS23" s="979"/>
      <c r="BT23" s="980"/>
      <c r="BU23" s="980"/>
      <c r="BV23" s="980"/>
      <c r="BW23" s="980"/>
      <c r="BX23" s="980"/>
      <c r="BY23" s="980"/>
      <c r="BZ23" s="980"/>
      <c r="CA23" s="980"/>
      <c r="CB23" s="980"/>
      <c r="CC23" s="980"/>
      <c r="CD23" s="980"/>
      <c r="CE23" s="980"/>
      <c r="CF23" s="980"/>
      <c r="CG23" s="1001"/>
      <c r="CH23" s="976"/>
      <c r="CI23" s="977"/>
      <c r="CJ23" s="977"/>
      <c r="CK23" s="977"/>
      <c r="CL23" s="978"/>
      <c r="CM23" s="976"/>
      <c r="CN23" s="977"/>
      <c r="CO23" s="977"/>
      <c r="CP23" s="977"/>
      <c r="CQ23" s="978"/>
      <c r="CR23" s="976"/>
      <c r="CS23" s="977"/>
      <c r="CT23" s="977"/>
      <c r="CU23" s="977"/>
      <c r="CV23" s="978"/>
      <c r="CW23" s="976"/>
      <c r="CX23" s="977"/>
      <c r="CY23" s="977"/>
      <c r="CZ23" s="977"/>
      <c r="DA23" s="978"/>
      <c r="DB23" s="976"/>
      <c r="DC23" s="977"/>
      <c r="DD23" s="977"/>
      <c r="DE23" s="977"/>
      <c r="DF23" s="978"/>
      <c r="DG23" s="976"/>
      <c r="DH23" s="977"/>
      <c r="DI23" s="977"/>
      <c r="DJ23" s="977"/>
      <c r="DK23" s="978"/>
      <c r="DL23" s="976"/>
      <c r="DM23" s="977"/>
      <c r="DN23" s="977"/>
      <c r="DO23" s="977"/>
      <c r="DP23" s="978"/>
      <c r="DQ23" s="976"/>
      <c r="DR23" s="977"/>
      <c r="DS23" s="977"/>
      <c r="DT23" s="977"/>
      <c r="DU23" s="978"/>
      <c r="DV23" s="979"/>
      <c r="DW23" s="980"/>
      <c r="DX23" s="980"/>
      <c r="DY23" s="980"/>
      <c r="DZ23" s="981"/>
      <c r="EA23" s="217"/>
    </row>
    <row r="24" spans="1:131" s="218" customFormat="1" ht="26.25" customHeight="1" x14ac:dyDescent="0.15">
      <c r="A24" s="1047" t="s">
        <v>379</v>
      </c>
      <c r="B24" s="1047"/>
      <c r="C24" s="1047"/>
      <c r="D24" s="1047"/>
      <c r="E24" s="1047"/>
      <c r="F24" s="1047"/>
      <c r="G24" s="1047"/>
      <c r="H24" s="1047"/>
      <c r="I24" s="1047"/>
      <c r="J24" s="1047"/>
      <c r="K24" s="1047"/>
      <c r="L24" s="1047"/>
      <c r="M24" s="1047"/>
      <c r="N24" s="1047"/>
      <c r="O24" s="1047"/>
      <c r="P24" s="1047"/>
      <c r="Q24" s="1047"/>
      <c r="R24" s="1047"/>
      <c r="S24" s="1047"/>
      <c r="T24" s="1047"/>
      <c r="U24" s="1047"/>
      <c r="V24" s="1047"/>
      <c r="W24" s="1047"/>
      <c r="X24" s="1047"/>
      <c r="Y24" s="1047"/>
      <c r="Z24" s="1047"/>
      <c r="AA24" s="1047"/>
      <c r="AB24" s="1047"/>
      <c r="AC24" s="1047"/>
      <c r="AD24" s="1047"/>
      <c r="AE24" s="1047"/>
      <c r="AF24" s="1047"/>
      <c r="AG24" s="1047"/>
      <c r="AH24" s="1047"/>
      <c r="AI24" s="1047"/>
      <c r="AJ24" s="1047"/>
      <c r="AK24" s="1047"/>
      <c r="AL24" s="1047"/>
      <c r="AM24" s="1047"/>
      <c r="AN24" s="1047"/>
      <c r="AO24" s="1047"/>
      <c r="AP24" s="1047"/>
      <c r="AQ24" s="1047"/>
      <c r="AR24" s="1047"/>
      <c r="AS24" s="1047"/>
      <c r="AT24" s="1047"/>
      <c r="AU24" s="1047"/>
      <c r="AV24" s="1047"/>
      <c r="AW24" s="1047"/>
      <c r="AX24" s="1047"/>
      <c r="AY24" s="1047"/>
      <c r="AZ24" s="214"/>
      <c r="BA24" s="214"/>
      <c r="BB24" s="214"/>
      <c r="BC24" s="214"/>
      <c r="BD24" s="214"/>
      <c r="BE24" s="215"/>
      <c r="BF24" s="215"/>
      <c r="BG24" s="215"/>
      <c r="BH24" s="215"/>
      <c r="BI24" s="215"/>
      <c r="BJ24" s="215"/>
      <c r="BK24" s="215"/>
      <c r="BL24" s="215"/>
      <c r="BM24" s="215"/>
      <c r="BN24" s="215"/>
      <c r="BO24" s="215"/>
      <c r="BP24" s="215"/>
      <c r="BQ24" s="221">
        <v>18</v>
      </c>
      <c r="BR24" s="222"/>
      <c r="BS24" s="979"/>
      <c r="BT24" s="980"/>
      <c r="BU24" s="980"/>
      <c r="BV24" s="980"/>
      <c r="BW24" s="980"/>
      <c r="BX24" s="980"/>
      <c r="BY24" s="980"/>
      <c r="BZ24" s="980"/>
      <c r="CA24" s="980"/>
      <c r="CB24" s="980"/>
      <c r="CC24" s="980"/>
      <c r="CD24" s="980"/>
      <c r="CE24" s="980"/>
      <c r="CF24" s="980"/>
      <c r="CG24" s="1001"/>
      <c r="CH24" s="976"/>
      <c r="CI24" s="977"/>
      <c r="CJ24" s="977"/>
      <c r="CK24" s="977"/>
      <c r="CL24" s="978"/>
      <c r="CM24" s="976"/>
      <c r="CN24" s="977"/>
      <c r="CO24" s="977"/>
      <c r="CP24" s="977"/>
      <c r="CQ24" s="978"/>
      <c r="CR24" s="976"/>
      <c r="CS24" s="977"/>
      <c r="CT24" s="977"/>
      <c r="CU24" s="977"/>
      <c r="CV24" s="978"/>
      <c r="CW24" s="976"/>
      <c r="CX24" s="977"/>
      <c r="CY24" s="977"/>
      <c r="CZ24" s="977"/>
      <c r="DA24" s="978"/>
      <c r="DB24" s="976"/>
      <c r="DC24" s="977"/>
      <c r="DD24" s="977"/>
      <c r="DE24" s="977"/>
      <c r="DF24" s="978"/>
      <c r="DG24" s="976"/>
      <c r="DH24" s="977"/>
      <c r="DI24" s="977"/>
      <c r="DJ24" s="977"/>
      <c r="DK24" s="978"/>
      <c r="DL24" s="976"/>
      <c r="DM24" s="977"/>
      <c r="DN24" s="977"/>
      <c r="DO24" s="977"/>
      <c r="DP24" s="978"/>
      <c r="DQ24" s="976"/>
      <c r="DR24" s="977"/>
      <c r="DS24" s="977"/>
      <c r="DT24" s="977"/>
      <c r="DU24" s="978"/>
      <c r="DV24" s="979"/>
      <c r="DW24" s="980"/>
      <c r="DX24" s="980"/>
      <c r="DY24" s="980"/>
      <c r="DZ24" s="981"/>
      <c r="EA24" s="217"/>
    </row>
    <row r="25" spans="1:131" ht="26.25" customHeight="1" thickBot="1" x14ac:dyDescent="0.2">
      <c r="A25" s="1046" t="s">
        <v>380</v>
      </c>
      <c r="B25" s="1046"/>
      <c r="C25" s="1046"/>
      <c r="D25" s="1046"/>
      <c r="E25" s="1046"/>
      <c r="F25" s="1046"/>
      <c r="G25" s="1046"/>
      <c r="H25" s="1046"/>
      <c r="I25" s="1046"/>
      <c r="J25" s="1046"/>
      <c r="K25" s="1046"/>
      <c r="L25" s="1046"/>
      <c r="M25" s="1046"/>
      <c r="N25" s="1046"/>
      <c r="O25" s="1046"/>
      <c r="P25" s="1046"/>
      <c r="Q25" s="1046"/>
      <c r="R25" s="1046"/>
      <c r="S25" s="1046"/>
      <c r="T25" s="1046"/>
      <c r="U25" s="1046"/>
      <c r="V25" s="1046"/>
      <c r="W25" s="1046"/>
      <c r="X25" s="1046"/>
      <c r="Y25" s="1046"/>
      <c r="Z25" s="1046"/>
      <c r="AA25" s="1046"/>
      <c r="AB25" s="1046"/>
      <c r="AC25" s="1046"/>
      <c r="AD25" s="1046"/>
      <c r="AE25" s="1046"/>
      <c r="AF25" s="1046"/>
      <c r="AG25" s="1046"/>
      <c r="AH25" s="1046"/>
      <c r="AI25" s="1046"/>
      <c r="AJ25" s="1046"/>
      <c r="AK25" s="1046"/>
      <c r="AL25" s="1046"/>
      <c r="AM25" s="1046"/>
      <c r="AN25" s="1046"/>
      <c r="AO25" s="1046"/>
      <c r="AP25" s="1046"/>
      <c r="AQ25" s="1046"/>
      <c r="AR25" s="1046"/>
      <c r="AS25" s="1046"/>
      <c r="AT25" s="1046"/>
      <c r="AU25" s="1046"/>
      <c r="AV25" s="1046"/>
      <c r="AW25" s="1046"/>
      <c r="AX25" s="1046"/>
      <c r="AY25" s="1046"/>
      <c r="AZ25" s="1046"/>
      <c r="BA25" s="1046"/>
      <c r="BB25" s="1046"/>
      <c r="BC25" s="1046"/>
      <c r="BD25" s="1046"/>
      <c r="BE25" s="1046"/>
      <c r="BF25" s="1046"/>
      <c r="BG25" s="1046"/>
      <c r="BH25" s="1046"/>
      <c r="BI25" s="1046"/>
      <c r="BJ25" s="214"/>
      <c r="BK25" s="214"/>
      <c r="BL25" s="214"/>
      <c r="BM25" s="214"/>
      <c r="BN25" s="214"/>
      <c r="BO25" s="224"/>
      <c r="BP25" s="224"/>
      <c r="BQ25" s="221">
        <v>19</v>
      </c>
      <c r="BR25" s="222"/>
      <c r="BS25" s="979"/>
      <c r="BT25" s="980"/>
      <c r="BU25" s="980"/>
      <c r="BV25" s="980"/>
      <c r="BW25" s="980"/>
      <c r="BX25" s="980"/>
      <c r="BY25" s="980"/>
      <c r="BZ25" s="980"/>
      <c r="CA25" s="980"/>
      <c r="CB25" s="980"/>
      <c r="CC25" s="980"/>
      <c r="CD25" s="980"/>
      <c r="CE25" s="980"/>
      <c r="CF25" s="980"/>
      <c r="CG25" s="1001"/>
      <c r="CH25" s="976"/>
      <c r="CI25" s="977"/>
      <c r="CJ25" s="977"/>
      <c r="CK25" s="977"/>
      <c r="CL25" s="978"/>
      <c r="CM25" s="976"/>
      <c r="CN25" s="977"/>
      <c r="CO25" s="977"/>
      <c r="CP25" s="977"/>
      <c r="CQ25" s="978"/>
      <c r="CR25" s="976"/>
      <c r="CS25" s="977"/>
      <c r="CT25" s="977"/>
      <c r="CU25" s="977"/>
      <c r="CV25" s="978"/>
      <c r="CW25" s="976"/>
      <c r="CX25" s="977"/>
      <c r="CY25" s="977"/>
      <c r="CZ25" s="977"/>
      <c r="DA25" s="978"/>
      <c r="DB25" s="976"/>
      <c r="DC25" s="977"/>
      <c r="DD25" s="977"/>
      <c r="DE25" s="977"/>
      <c r="DF25" s="978"/>
      <c r="DG25" s="976"/>
      <c r="DH25" s="977"/>
      <c r="DI25" s="977"/>
      <c r="DJ25" s="977"/>
      <c r="DK25" s="978"/>
      <c r="DL25" s="976"/>
      <c r="DM25" s="977"/>
      <c r="DN25" s="977"/>
      <c r="DO25" s="977"/>
      <c r="DP25" s="978"/>
      <c r="DQ25" s="976"/>
      <c r="DR25" s="977"/>
      <c r="DS25" s="977"/>
      <c r="DT25" s="977"/>
      <c r="DU25" s="978"/>
      <c r="DV25" s="979"/>
      <c r="DW25" s="980"/>
      <c r="DX25" s="980"/>
      <c r="DY25" s="980"/>
      <c r="DZ25" s="981"/>
      <c r="EA25" s="212"/>
    </row>
    <row r="26" spans="1:131" ht="26.25" customHeight="1" x14ac:dyDescent="0.15">
      <c r="A26" s="982" t="s">
        <v>358</v>
      </c>
      <c r="B26" s="983"/>
      <c r="C26" s="983"/>
      <c r="D26" s="983"/>
      <c r="E26" s="983"/>
      <c r="F26" s="983"/>
      <c r="G26" s="983"/>
      <c r="H26" s="983"/>
      <c r="I26" s="983"/>
      <c r="J26" s="983"/>
      <c r="K26" s="983"/>
      <c r="L26" s="983"/>
      <c r="M26" s="983"/>
      <c r="N26" s="983"/>
      <c r="O26" s="983"/>
      <c r="P26" s="984"/>
      <c r="Q26" s="988" t="s">
        <v>381</v>
      </c>
      <c r="R26" s="989"/>
      <c r="S26" s="989"/>
      <c r="T26" s="989"/>
      <c r="U26" s="990"/>
      <c r="V26" s="988" t="s">
        <v>382</v>
      </c>
      <c r="W26" s="989"/>
      <c r="X26" s="989"/>
      <c r="Y26" s="989"/>
      <c r="Z26" s="990"/>
      <c r="AA26" s="988" t="s">
        <v>383</v>
      </c>
      <c r="AB26" s="989"/>
      <c r="AC26" s="989"/>
      <c r="AD26" s="989"/>
      <c r="AE26" s="989"/>
      <c r="AF26" s="1042" t="s">
        <v>384</v>
      </c>
      <c r="AG26" s="995"/>
      <c r="AH26" s="995"/>
      <c r="AI26" s="995"/>
      <c r="AJ26" s="1043"/>
      <c r="AK26" s="989" t="s">
        <v>385</v>
      </c>
      <c r="AL26" s="989"/>
      <c r="AM26" s="989"/>
      <c r="AN26" s="989"/>
      <c r="AO26" s="990"/>
      <c r="AP26" s="988" t="s">
        <v>386</v>
      </c>
      <c r="AQ26" s="989"/>
      <c r="AR26" s="989"/>
      <c r="AS26" s="989"/>
      <c r="AT26" s="990"/>
      <c r="AU26" s="988" t="s">
        <v>387</v>
      </c>
      <c r="AV26" s="989"/>
      <c r="AW26" s="989"/>
      <c r="AX26" s="989"/>
      <c r="AY26" s="990"/>
      <c r="AZ26" s="988" t="s">
        <v>388</v>
      </c>
      <c r="BA26" s="989"/>
      <c r="BB26" s="989"/>
      <c r="BC26" s="989"/>
      <c r="BD26" s="990"/>
      <c r="BE26" s="988" t="s">
        <v>365</v>
      </c>
      <c r="BF26" s="989"/>
      <c r="BG26" s="989"/>
      <c r="BH26" s="989"/>
      <c r="BI26" s="1002"/>
      <c r="BJ26" s="214"/>
      <c r="BK26" s="214"/>
      <c r="BL26" s="214"/>
      <c r="BM26" s="214"/>
      <c r="BN26" s="214"/>
      <c r="BO26" s="224"/>
      <c r="BP26" s="224"/>
      <c r="BQ26" s="221">
        <v>20</v>
      </c>
      <c r="BR26" s="222"/>
      <c r="BS26" s="979"/>
      <c r="BT26" s="980"/>
      <c r="BU26" s="980"/>
      <c r="BV26" s="980"/>
      <c r="BW26" s="980"/>
      <c r="BX26" s="980"/>
      <c r="BY26" s="980"/>
      <c r="BZ26" s="980"/>
      <c r="CA26" s="980"/>
      <c r="CB26" s="980"/>
      <c r="CC26" s="980"/>
      <c r="CD26" s="980"/>
      <c r="CE26" s="980"/>
      <c r="CF26" s="980"/>
      <c r="CG26" s="1001"/>
      <c r="CH26" s="976"/>
      <c r="CI26" s="977"/>
      <c r="CJ26" s="977"/>
      <c r="CK26" s="977"/>
      <c r="CL26" s="978"/>
      <c r="CM26" s="976"/>
      <c r="CN26" s="977"/>
      <c r="CO26" s="977"/>
      <c r="CP26" s="977"/>
      <c r="CQ26" s="978"/>
      <c r="CR26" s="976"/>
      <c r="CS26" s="977"/>
      <c r="CT26" s="977"/>
      <c r="CU26" s="977"/>
      <c r="CV26" s="978"/>
      <c r="CW26" s="976"/>
      <c r="CX26" s="977"/>
      <c r="CY26" s="977"/>
      <c r="CZ26" s="977"/>
      <c r="DA26" s="978"/>
      <c r="DB26" s="976"/>
      <c r="DC26" s="977"/>
      <c r="DD26" s="977"/>
      <c r="DE26" s="977"/>
      <c r="DF26" s="978"/>
      <c r="DG26" s="976"/>
      <c r="DH26" s="977"/>
      <c r="DI26" s="977"/>
      <c r="DJ26" s="977"/>
      <c r="DK26" s="978"/>
      <c r="DL26" s="976"/>
      <c r="DM26" s="977"/>
      <c r="DN26" s="977"/>
      <c r="DO26" s="977"/>
      <c r="DP26" s="978"/>
      <c r="DQ26" s="976"/>
      <c r="DR26" s="977"/>
      <c r="DS26" s="977"/>
      <c r="DT26" s="977"/>
      <c r="DU26" s="978"/>
      <c r="DV26" s="979"/>
      <c r="DW26" s="980"/>
      <c r="DX26" s="980"/>
      <c r="DY26" s="980"/>
      <c r="DZ26" s="981"/>
      <c r="EA26" s="212"/>
    </row>
    <row r="27" spans="1:131" ht="26.25" customHeight="1" thickBot="1" x14ac:dyDescent="0.2">
      <c r="A27" s="985"/>
      <c r="B27" s="986"/>
      <c r="C27" s="986"/>
      <c r="D27" s="986"/>
      <c r="E27" s="986"/>
      <c r="F27" s="986"/>
      <c r="G27" s="986"/>
      <c r="H27" s="986"/>
      <c r="I27" s="986"/>
      <c r="J27" s="986"/>
      <c r="K27" s="986"/>
      <c r="L27" s="986"/>
      <c r="M27" s="986"/>
      <c r="N27" s="986"/>
      <c r="O27" s="986"/>
      <c r="P27" s="987"/>
      <c r="Q27" s="991"/>
      <c r="R27" s="992"/>
      <c r="S27" s="992"/>
      <c r="T27" s="992"/>
      <c r="U27" s="993"/>
      <c r="V27" s="991"/>
      <c r="W27" s="992"/>
      <c r="X27" s="992"/>
      <c r="Y27" s="992"/>
      <c r="Z27" s="993"/>
      <c r="AA27" s="991"/>
      <c r="AB27" s="992"/>
      <c r="AC27" s="992"/>
      <c r="AD27" s="992"/>
      <c r="AE27" s="992"/>
      <c r="AF27" s="1044"/>
      <c r="AG27" s="998"/>
      <c r="AH27" s="998"/>
      <c r="AI27" s="998"/>
      <c r="AJ27" s="1045"/>
      <c r="AK27" s="992"/>
      <c r="AL27" s="992"/>
      <c r="AM27" s="992"/>
      <c r="AN27" s="992"/>
      <c r="AO27" s="993"/>
      <c r="AP27" s="991"/>
      <c r="AQ27" s="992"/>
      <c r="AR27" s="992"/>
      <c r="AS27" s="992"/>
      <c r="AT27" s="993"/>
      <c r="AU27" s="991"/>
      <c r="AV27" s="992"/>
      <c r="AW27" s="992"/>
      <c r="AX27" s="992"/>
      <c r="AY27" s="993"/>
      <c r="AZ27" s="991"/>
      <c r="BA27" s="992"/>
      <c r="BB27" s="992"/>
      <c r="BC27" s="992"/>
      <c r="BD27" s="993"/>
      <c r="BE27" s="991"/>
      <c r="BF27" s="992"/>
      <c r="BG27" s="992"/>
      <c r="BH27" s="992"/>
      <c r="BI27" s="1003"/>
      <c r="BJ27" s="214"/>
      <c r="BK27" s="214"/>
      <c r="BL27" s="214"/>
      <c r="BM27" s="214"/>
      <c r="BN27" s="214"/>
      <c r="BO27" s="224"/>
      <c r="BP27" s="224"/>
      <c r="BQ27" s="221">
        <v>21</v>
      </c>
      <c r="BR27" s="222"/>
      <c r="BS27" s="979"/>
      <c r="BT27" s="980"/>
      <c r="BU27" s="980"/>
      <c r="BV27" s="980"/>
      <c r="BW27" s="980"/>
      <c r="BX27" s="980"/>
      <c r="BY27" s="980"/>
      <c r="BZ27" s="980"/>
      <c r="CA27" s="980"/>
      <c r="CB27" s="980"/>
      <c r="CC27" s="980"/>
      <c r="CD27" s="980"/>
      <c r="CE27" s="980"/>
      <c r="CF27" s="980"/>
      <c r="CG27" s="1001"/>
      <c r="CH27" s="976"/>
      <c r="CI27" s="977"/>
      <c r="CJ27" s="977"/>
      <c r="CK27" s="977"/>
      <c r="CL27" s="978"/>
      <c r="CM27" s="976"/>
      <c r="CN27" s="977"/>
      <c r="CO27" s="977"/>
      <c r="CP27" s="977"/>
      <c r="CQ27" s="978"/>
      <c r="CR27" s="976"/>
      <c r="CS27" s="977"/>
      <c r="CT27" s="977"/>
      <c r="CU27" s="977"/>
      <c r="CV27" s="978"/>
      <c r="CW27" s="976"/>
      <c r="CX27" s="977"/>
      <c r="CY27" s="977"/>
      <c r="CZ27" s="977"/>
      <c r="DA27" s="978"/>
      <c r="DB27" s="976"/>
      <c r="DC27" s="977"/>
      <c r="DD27" s="977"/>
      <c r="DE27" s="977"/>
      <c r="DF27" s="978"/>
      <c r="DG27" s="976"/>
      <c r="DH27" s="977"/>
      <c r="DI27" s="977"/>
      <c r="DJ27" s="977"/>
      <c r="DK27" s="978"/>
      <c r="DL27" s="976"/>
      <c r="DM27" s="977"/>
      <c r="DN27" s="977"/>
      <c r="DO27" s="977"/>
      <c r="DP27" s="978"/>
      <c r="DQ27" s="976"/>
      <c r="DR27" s="977"/>
      <c r="DS27" s="977"/>
      <c r="DT27" s="977"/>
      <c r="DU27" s="978"/>
      <c r="DV27" s="979"/>
      <c r="DW27" s="980"/>
      <c r="DX27" s="980"/>
      <c r="DY27" s="980"/>
      <c r="DZ27" s="981"/>
      <c r="EA27" s="212"/>
    </row>
    <row r="28" spans="1:131" ht="26.25" customHeight="1" thickTop="1" x14ac:dyDescent="0.15">
      <c r="A28" s="225">
        <v>1</v>
      </c>
      <c r="B28" s="1034" t="s">
        <v>389</v>
      </c>
      <c r="C28" s="1035"/>
      <c r="D28" s="1035"/>
      <c r="E28" s="1035"/>
      <c r="F28" s="1035"/>
      <c r="G28" s="1035"/>
      <c r="H28" s="1035"/>
      <c r="I28" s="1035"/>
      <c r="J28" s="1035"/>
      <c r="K28" s="1035"/>
      <c r="L28" s="1035"/>
      <c r="M28" s="1035"/>
      <c r="N28" s="1035"/>
      <c r="O28" s="1035"/>
      <c r="P28" s="1036"/>
      <c r="Q28" s="1037">
        <v>883</v>
      </c>
      <c r="R28" s="1038"/>
      <c r="S28" s="1038"/>
      <c r="T28" s="1038"/>
      <c r="U28" s="1038"/>
      <c r="V28" s="1038">
        <v>883</v>
      </c>
      <c r="W28" s="1038"/>
      <c r="X28" s="1038"/>
      <c r="Y28" s="1038"/>
      <c r="Z28" s="1038"/>
      <c r="AA28" s="1038">
        <v>0</v>
      </c>
      <c r="AB28" s="1038"/>
      <c r="AC28" s="1038"/>
      <c r="AD28" s="1038"/>
      <c r="AE28" s="1039"/>
      <c r="AF28" s="1040">
        <v>0</v>
      </c>
      <c r="AG28" s="1038"/>
      <c r="AH28" s="1038"/>
      <c r="AI28" s="1038"/>
      <c r="AJ28" s="1041"/>
      <c r="AK28" s="1029">
        <v>110</v>
      </c>
      <c r="AL28" s="1030"/>
      <c r="AM28" s="1030"/>
      <c r="AN28" s="1030"/>
      <c r="AO28" s="1030"/>
      <c r="AP28" s="1030" t="s">
        <v>486</v>
      </c>
      <c r="AQ28" s="1030"/>
      <c r="AR28" s="1030"/>
      <c r="AS28" s="1030"/>
      <c r="AT28" s="1030"/>
      <c r="AU28" s="1030" t="s">
        <v>486</v>
      </c>
      <c r="AV28" s="1030"/>
      <c r="AW28" s="1030"/>
      <c r="AX28" s="1030"/>
      <c r="AY28" s="1030"/>
      <c r="AZ28" s="1031" t="s">
        <v>486</v>
      </c>
      <c r="BA28" s="1031"/>
      <c r="BB28" s="1031"/>
      <c r="BC28" s="1031"/>
      <c r="BD28" s="1031"/>
      <c r="BE28" s="1032"/>
      <c r="BF28" s="1032"/>
      <c r="BG28" s="1032"/>
      <c r="BH28" s="1032"/>
      <c r="BI28" s="1033"/>
      <c r="BJ28" s="214"/>
      <c r="BK28" s="214"/>
      <c r="BL28" s="214"/>
      <c r="BM28" s="214"/>
      <c r="BN28" s="214"/>
      <c r="BO28" s="224"/>
      <c r="BP28" s="224"/>
      <c r="BQ28" s="221">
        <v>22</v>
      </c>
      <c r="BR28" s="222"/>
      <c r="BS28" s="979"/>
      <c r="BT28" s="980"/>
      <c r="BU28" s="980"/>
      <c r="BV28" s="980"/>
      <c r="BW28" s="980"/>
      <c r="BX28" s="980"/>
      <c r="BY28" s="980"/>
      <c r="BZ28" s="980"/>
      <c r="CA28" s="980"/>
      <c r="CB28" s="980"/>
      <c r="CC28" s="980"/>
      <c r="CD28" s="980"/>
      <c r="CE28" s="980"/>
      <c r="CF28" s="980"/>
      <c r="CG28" s="1001"/>
      <c r="CH28" s="976"/>
      <c r="CI28" s="977"/>
      <c r="CJ28" s="977"/>
      <c r="CK28" s="977"/>
      <c r="CL28" s="978"/>
      <c r="CM28" s="976"/>
      <c r="CN28" s="977"/>
      <c r="CO28" s="977"/>
      <c r="CP28" s="977"/>
      <c r="CQ28" s="978"/>
      <c r="CR28" s="976"/>
      <c r="CS28" s="977"/>
      <c r="CT28" s="977"/>
      <c r="CU28" s="977"/>
      <c r="CV28" s="978"/>
      <c r="CW28" s="976"/>
      <c r="CX28" s="977"/>
      <c r="CY28" s="977"/>
      <c r="CZ28" s="977"/>
      <c r="DA28" s="978"/>
      <c r="DB28" s="976"/>
      <c r="DC28" s="977"/>
      <c r="DD28" s="977"/>
      <c r="DE28" s="977"/>
      <c r="DF28" s="978"/>
      <c r="DG28" s="976"/>
      <c r="DH28" s="977"/>
      <c r="DI28" s="977"/>
      <c r="DJ28" s="977"/>
      <c r="DK28" s="978"/>
      <c r="DL28" s="976"/>
      <c r="DM28" s="977"/>
      <c r="DN28" s="977"/>
      <c r="DO28" s="977"/>
      <c r="DP28" s="978"/>
      <c r="DQ28" s="976"/>
      <c r="DR28" s="977"/>
      <c r="DS28" s="977"/>
      <c r="DT28" s="977"/>
      <c r="DU28" s="978"/>
      <c r="DV28" s="979"/>
      <c r="DW28" s="980"/>
      <c r="DX28" s="980"/>
      <c r="DY28" s="980"/>
      <c r="DZ28" s="981"/>
      <c r="EA28" s="212"/>
    </row>
    <row r="29" spans="1:131" ht="26.25" customHeight="1" x14ac:dyDescent="0.15">
      <c r="A29" s="225">
        <v>2</v>
      </c>
      <c r="B29" s="1017" t="s">
        <v>390</v>
      </c>
      <c r="C29" s="1018"/>
      <c r="D29" s="1018"/>
      <c r="E29" s="1018"/>
      <c r="F29" s="1018"/>
      <c r="G29" s="1018"/>
      <c r="H29" s="1018"/>
      <c r="I29" s="1018"/>
      <c r="J29" s="1018"/>
      <c r="K29" s="1018"/>
      <c r="L29" s="1018"/>
      <c r="M29" s="1018"/>
      <c r="N29" s="1018"/>
      <c r="O29" s="1018"/>
      <c r="P29" s="1019"/>
      <c r="Q29" s="1025">
        <v>1267</v>
      </c>
      <c r="R29" s="1026"/>
      <c r="S29" s="1026"/>
      <c r="T29" s="1026"/>
      <c r="U29" s="1026"/>
      <c r="V29" s="1026">
        <v>1224</v>
      </c>
      <c r="W29" s="1026"/>
      <c r="X29" s="1026"/>
      <c r="Y29" s="1026"/>
      <c r="Z29" s="1026"/>
      <c r="AA29" s="1026">
        <v>43</v>
      </c>
      <c r="AB29" s="1026"/>
      <c r="AC29" s="1026"/>
      <c r="AD29" s="1026"/>
      <c r="AE29" s="1027"/>
      <c r="AF29" s="1022">
        <v>43</v>
      </c>
      <c r="AG29" s="1023"/>
      <c r="AH29" s="1023"/>
      <c r="AI29" s="1023"/>
      <c r="AJ29" s="1024"/>
      <c r="AK29" s="967">
        <v>241</v>
      </c>
      <c r="AL29" s="958"/>
      <c r="AM29" s="958"/>
      <c r="AN29" s="958"/>
      <c r="AO29" s="958"/>
      <c r="AP29" s="958" t="s">
        <v>486</v>
      </c>
      <c r="AQ29" s="958"/>
      <c r="AR29" s="958"/>
      <c r="AS29" s="958"/>
      <c r="AT29" s="958"/>
      <c r="AU29" s="958" t="s">
        <v>486</v>
      </c>
      <c r="AV29" s="958"/>
      <c r="AW29" s="958"/>
      <c r="AX29" s="958"/>
      <c r="AY29" s="958"/>
      <c r="AZ29" s="1028" t="s">
        <v>486</v>
      </c>
      <c r="BA29" s="1028"/>
      <c r="BB29" s="1028"/>
      <c r="BC29" s="1028"/>
      <c r="BD29" s="1028"/>
      <c r="BE29" s="959"/>
      <c r="BF29" s="959"/>
      <c r="BG29" s="959"/>
      <c r="BH29" s="959"/>
      <c r="BI29" s="960"/>
      <c r="BJ29" s="214"/>
      <c r="BK29" s="214"/>
      <c r="BL29" s="214"/>
      <c r="BM29" s="214"/>
      <c r="BN29" s="214"/>
      <c r="BO29" s="224"/>
      <c r="BP29" s="224"/>
      <c r="BQ29" s="221">
        <v>23</v>
      </c>
      <c r="BR29" s="222"/>
      <c r="BS29" s="979"/>
      <c r="BT29" s="980"/>
      <c r="BU29" s="980"/>
      <c r="BV29" s="980"/>
      <c r="BW29" s="980"/>
      <c r="BX29" s="980"/>
      <c r="BY29" s="980"/>
      <c r="BZ29" s="980"/>
      <c r="CA29" s="980"/>
      <c r="CB29" s="980"/>
      <c r="CC29" s="980"/>
      <c r="CD29" s="980"/>
      <c r="CE29" s="980"/>
      <c r="CF29" s="980"/>
      <c r="CG29" s="1001"/>
      <c r="CH29" s="976"/>
      <c r="CI29" s="977"/>
      <c r="CJ29" s="977"/>
      <c r="CK29" s="977"/>
      <c r="CL29" s="978"/>
      <c r="CM29" s="976"/>
      <c r="CN29" s="977"/>
      <c r="CO29" s="977"/>
      <c r="CP29" s="977"/>
      <c r="CQ29" s="978"/>
      <c r="CR29" s="976"/>
      <c r="CS29" s="977"/>
      <c r="CT29" s="977"/>
      <c r="CU29" s="977"/>
      <c r="CV29" s="978"/>
      <c r="CW29" s="976"/>
      <c r="CX29" s="977"/>
      <c r="CY29" s="977"/>
      <c r="CZ29" s="977"/>
      <c r="DA29" s="978"/>
      <c r="DB29" s="976"/>
      <c r="DC29" s="977"/>
      <c r="DD29" s="977"/>
      <c r="DE29" s="977"/>
      <c r="DF29" s="978"/>
      <c r="DG29" s="976"/>
      <c r="DH29" s="977"/>
      <c r="DI29" s="977"/>
      <c r="DJ29" s="977"/>
      <c r="DK29" s="978"/>
      <c r="DL29" s="976"/>
      <c r="DM29" s="977"/>
      <c r="DN29" s="977"/>
      <c r="DO29" s="977"/>
      <c r="DP29" s="978"/>
      <c r="DQ29" s="976"/>
      <c r="DR29" s="977"/>
      <c r="DS29" s="977"/>
      <c r="DT29" s="977"/>
      <c r="DU29" s="978"/>
      <c r="DV29" s="979"/>
      <c r="DW29" s="980"/>
      <c r="DX29" s="980"/>
      <c r="DY29" s="980"/>
      <c r="DZ29" s="981"/>
      <c r="EA29" s="212"/>
    </row>
    <row r="30" spans="1:131" ht="26.25" customHeight="1" x14ac:dyDescent="0.15">
      <c r="A30" s="225">
        <v>3</v>
      </c>
      <c r="B30" s="1017" t="s">
        <v>391</v>
      </c>
      <c r="C30" s="1018"/>
      <c r="D30" s="1018"/>
      <c r="E30" s="1018"/>
      <c r="F30" s="1018"/>
      <c r="G30" s="1018"/>
      <c r="H30" s="1018"/>
      <c r="I30" s="1018"/>
      <c r="J30" s="1018"/>
      <c r="K30" s="1018"/>
      <c r="L30" s="1018"/>
      <c r="M30" s="1018"/>
      <c r="N30" s="1018"/>
      <c r="O30" s="1018"/>
      <c r="P30" s="1019"/>
      <c r="Q30" s="1025">
        <v>145</v>
      </c>
      <c r="R30" s="1026"/>
      <c r="S30" s="1026"/>
      <c r="T30" s="1026"/>
      <c r="U30" s="1026"/>
      <c r="V30" s="1026">
        <v>140</v>
      </c>
      <c r="W30" s="1026"/>
      <c r="X30" s="1026"/>
      <c r="Y30" s="1026"/>
      <c r="Z30" s="1026"/>
      <c r="AA30" s="1026">
        <v>5</v>
      </c>
      <c r="AB30" s="1026"/>
      <c r="AC30" s="1026"/>
      <c r="AD30" s="1026"/>
      <c r="AE30" s="1027"/>
      <c r="AF30" s="1022">
        <v>5</v>
      </c>
      <c r="AG30" s="1023"/>
      <c r="AH30" s="1023"/>
      <c r="AI30" s="1023"/>
      <c r="AJ30" s="1024"/>
      <c r="AK30" s="967">
        <v>52</v>
      </c>
      <c r="AL30" s="958"/>
      <c r="AM30" s="958"/>
      <c r="AN30" s="958"/>
      <c r="AO30" s="958"/>
      <c r="AP30" s="958" t="s">
        <v>486</v>
      </c>
      <c r="AQ30" s="958"/>
      <c r="AR30" s="958"/>
      <c r="AS30" s="958"/>
      <c r="AT30" s="958"/>
      <c r="AU30" s="958" t="s">
        <v>486</v>
      </c>
      <c r="AV30" s="958"/>
      <c r="AW30" s="958"/>
      <c r="AX30" s="958"/>
      <c r="AY30" s="958"/>
      <c r="AZ30" s="1028" t="s">
        <v>486</v>
      </c>
      <c r="BA30" s="1028"/>
      <c r="BB30" s="1028"/>
      <c r="BC30" s="1028"/>
      <c r="BD30" s="1028"/>
      <c r="BE30" s="959"/>
      <c r="BF30" s="959"/>
      <c r="BG30" s="959"/>
      <c r="BH30" s="959"/>
      <c r="BI30" s="960"/>
      <c r="BJ30" s="214"/>
      <c r="BK30" s="214"/>
      <c r="BL30" s="214"/>
      <c r="BM30" s="214"/>
      <c r="BN30" s="214"/>
      <c r="BO30" s="224"/>
      <c r="BP30" s="224"/>
      <c r="BQ30" s="221">
        <v>24</v>
      </c>
      <c r="BR30" s="222"/>
      <c r="BS30" s="979"/>
      <c r="BT30" s="980"/>
      <c r="BU30" s="980"/>
      <c r="BV30" s="980"/>
      <c r="BW30" s="980"/>
      <c r="BX30" s="980"/>
      <c r="BY30" s="980"/>
      <c r="BZ30" s="980"/>
      <c r="CA30" s="980"/>
      <c r="CB30" s="980"/>
      <c r="CC30" s="980"/>
      <c r="CD30" s="980"/>
      <c r="CE30" s="980"/>
      <c r="CF30" s="980"/>
      <c r="CG30" s="1001"/>
      <c r="CH30" s="976"/>
      <c r="CI30" s="977"/>
      <c r="CJ30" s="977"/>
      <c r="CK30" s="977"/>
      <c r="CL30" s="978"/>
      <c r="CM30" s="976"/>
      <c r="CN30" s="977"/>
      <c r="CO30" s="977"/>
      <c r="CP30" s="977"/>
      <c r="CQ30" s="978"/>
      <c r="CR30" s="976"/>
      <c r="CS30" s="977"/>
      <c r="CT30" s="977"/>
      <c r="CU30" s="977"/>
      <c r="CV30" s="978"/>
      <c r="CW30" s="976"/>
      <c r="CX30" s="977"/>
      <c r="CY30" s="977"/>
      <c r="CZ30" s="977"/>
      <c r="DA30" s="978"/>
      <c r="DB30" s="976"/>
      <c r="DC30" s="977"/>
      <c r="DD30" s="977"/>
      <c r="DE30" s="977"/>
      <c r="DF30" s="978"/>
      <c r="DG30" s="976"/>
      <c r="DH30" s="977"/>
      <c r="DI30" s="977"/>
      <c r="DJ30" s="977"/>
      <c r="DK30" s="978"/>
      <c r="DL30" s="976"/>
      <c r="DM30" s="977"/>
      <c r="DN30" s="977"/>
      <c r="DO30" s="977"/>
      <c r="DP30" s="978"/>
      <c r="DQ30" s="976"/>
      <c r="DR30" s="977"/>
      <c r="DS30" s="977"/>
      <c r="DT30" s="977"/>
      <c r="DU30" s="978"/>
      <c r="DV30" s="979"/>
      <c r="DW30" s="980"/>
      <c r="DX30" s="980"/>
      <c r="DY30" s="980"/>
      <c r="DZ30" s="981"/>
      <c r="EA30" s="212"/>
    </row>
    <row r="31" spans="1:131" ht="26.25" customHeight="1" x14ac:dyDescent="0.15">
      <c r="A31" s="225">
        <v>4</v>
      </c>
      <c r="B31" s="1017" t="s">
        <v>392</v>
      </c>
      <c r="C31" s="1018"/>
      <c r="D31" s="1018"/>
      <c r="E31" s="1018"/>
      <c r="F31" s="1018"/>
      <c r="G31" s="1018"/>
      <c r="H31" s="1018"/>
      <c r="I31" s="1018"/>
      <c r="J31" s="1018"/>
      <c r="K31" s="1018"/>
      <c r="L31" s="1018"/>
      <c r="M31" s="1018"/>
      <c r="N31" s="1018"/>
      <c r="O31" s="1018"/>
      <c r="P31" s="1019"/>
      <c r="Q31" s="1025">
        <v>124</v>
      </c>
      <c r="R31" s="1026"/>
      <c r="S31" s="1026"/>
      <c r="T31" s="1026"/>
      <c r="U31" s="1026"/>
      <c r="V31" s="1026">
        <v>127</v>
      </c>
      <c r="W31" s="1026"/>
      <c r="X31" s="1026"/>
      <c r="Y31" s="1026"/>
      <c r="Z31" s="1026"/>
      <c r="AA31" s="1026">
        <v>-3</v>
      </c>
      <c r="AB31" s="1026"/>
      <c r="AC31" s="1026"/>
      <c r="AD31" s="1026"/>
      <c r="AE31" s="1027"/>
      <c r="AF31" s="1022">
        <v>160</v>
      </c>
      <c r="AG31" s="1023"/>
      <c r="AH31" s="1023"/>
      <c r="AI31" s="1023"/>
      <c r="AJ31" s="1024"/>
      <c r="AK31" s="967">
        <v>31</v>
      </c>
      <c r="AL31" s="958"/>
      <c r="AM31" s="958"/>
      <c r="AN31" s="958"/>
      <c r="AO31" s="958"/>
      <c r="AP31" s="958">
        <v>832</v>
      </c>
      <c r="AQ31" s="958"/>
      <c r="AR31" s="958"/>
      <c r="AS31" s="958"/>
      <c r="AT31" s="958"/>
      <c r="AU31" s="958">
        <v>515</v>
      </c>
      <c r="AV31" s="958"/>
      <c r="AW31" s="958"/>
      <c r="AX31" s="958"/>
      <c r="AY31" s="958"/>
      <c r="AZ31" s="1028" t="s">
        <v>486</v>
      </c>
      <c r="BA31" s="1028"/>
      <c r="BB31" s="1028"/>
      <c r="BC31" s="1028"/>
      <c r="BD31" s="1028"/>
      <c r="BE31" s="959" t="s">
        <v>393</v>
      </c>
      <c r="BF31" s="959"/>
      <c r="BG31" s="959"/>
      <c r="BH31" s="959"/>
      <c r="BI31" s="960"/>
      <c r="BJ31" s="214"/>
      <c r="BK31" s="214"/>
      <c r="BL31" s="214"/>
      <c r="BM31" s="214"/>
      <c r="BN31" s="214"/>
      <c r="BO31" s="224"/>
      <c r="BP31" s="224"/>
      <c r="BQ31" s="221">
        <v>25</v>
      </c>
      <c r="BR31" s="222"/>
      <c r="BS31" s="979"/>
      <c r="BT31" s="980"/>
      <c r="BU31" s="980"/>
      <c r="BV31" s="980"/>
      <c r="BW31" s="980"/>
      <c r="BX31" s="980"/>
      <c r="BY31" s="980"/>
      <c r="BZ31" s="980"/>
      <c r="CA31" s="980"/>
      <c r="CB31" s="980"/>
      <c r="CC31" s="980"/>
      <c r="CD31" s="980"/>
      <c r="CE31" s="980"/>
      <c r="CF31" s="980"/>
      <c r="CG31" s="1001"/>
      <c r="CH31" s="976"/>
      <c r="CI31" s="977"/>
      <c r="CJ31" s="977"/>
      <c r="CK31" s="977"/>
      <c r="CL31" s="978"/>
      <c r="CM31" s="976"/>
      <c r="CN31" s="977"/>
      <c r="CO31" s="977"/>
      <c r="CP31" s="977"/>
      <c r="CQ31" s="978"/>
      <c r="CR31" s="976"/>
      <c r="CS31" s="977"/>
      <c r="CT31" s="977"/>
      <c r="CU31" s="977"/>
      <c r="CV31" s="978"/>
      <c r="CW31" s="976"/>
      <c r="CX31" s="977"/>
      <c r="CY31" s="977"/>
      <c r="CZ31" s="977"/>
      <c r="DA31" s="978"/>
      <c r="DB31" s="976"/>
      <c r="DC31" s="977"/>
      <c r="DD31" s="977"/>
      <c r="DE31" s="977"/>
      <c r="DF31" s="978"/>
      <c r="DG31" s="976"/>
      <c r="DH31" s="977"/>
      <c r="DI31" s="977"/>
      <c r="DJ31" s="977"/>
      <c r="DK31" s="978"/>
      <c r="DL31" s="976"/>
      <c r="DM31" s="977"/>
      <c r="DN31" s="977"/>
      <c r="DO31" s="977"/>
      <c r="DP31" s="978"/>
      <c r="DQ31" s="976"/>
      <c r="DR31" s="977"/>
      <c r="DS31" s="977"/>
      <c r="DT31" s="977"/>
      <c r="DU31" s="978"/>
      <c r="DV31" s="979"/>
      <c r="DW31" s="980"/>
      <c r="DX31" s="980"/>
      <c r="DY31" s="980"/>
      <c r="DZ31" s="981"/>
      <c r="EA31" s="212"/>
    </row>
    <row r="32" spans="1:131" ht="26.25" customHeight="1" x14ac:dyDescent="0.15">
      <c r="A32" s="225">
        <v>5</v>
      </c>
      <c r="B32" s="1017" t="s">
        <v>394</v>
      </c>
      <c r="C32" s="1018"/>
      <c r="D32" s="1018"/>
      <c r="E32" s="1018"/>
      <c r="F32" s="1018"/>
      <c r="G32" s="1018"/>
      <c r="H32" s="1018"/>
      <c r="I32" s="1018"/>
      <c r="J32" s="1018"/>
      <c r="K32" s="1018"/>
      <c r="L32" s="1018"/>
      <c r="M32" s="1018"/>
      <c r="N32" s="1018"/>
      <c r="O32" s="1018"/>
      <c r="P32" s="1019"/>
      <c r="Q32" s="1025">
        <v>51</v>
      </c>
      <c r="R32" s="1026"/>
      <c r="S32" s="1026"/>
      <c r="T32" s="1026"/>
      <c r="U32" s="1026"/>
      <c r="V32" s="1026">
        <v>51</v>
      </c>
      <c r="W32" s="1026"/>
      <c r="X32" s="1026"/>
      <c r="Y32" s="1026"/>
      <c r="Z32" s="1026"/>
      <c r="AA32" s="1026">
        <v>0</v>
      </c>
      <c r="AB32" s="1026"/>
      <c r="AC32" s="1026"/>
      <c r="AD32" s="1026"/>
      <c r="AE32" s="1027"/>
      <c r="AF32" s="1022">
        <v>3</v>
      </c>
      <c r="AG32" s="1023"/>
      <c r="AH32" s="1023"/>
      <c r="AI32" s="1023"/>
      <c r="AJ32" s="1024"/>
      <c r="AK32" s="967">
        <v>30</v>
      </c>
      <c r="AL32" s="958"/>
      <c r="AM32" s="958"/>
      <c r="AN32" s="958"/>
      <c r="AO32" s="958"/>
      <c r="AP32" s="958">
        <v>153</v>
      </c>
      <c r="AQ32" s="958"/>
      <c r="AR32" s="958"/>
      <c r="AS32" s="958"/>
      <c r="AT32" s="958"/>
      <c r="AU32" s="958">
        <v>150</v>
      </c>
      <c r="AV32" s="958"/>
      <c r="AW32" s="958"/>
      <c r="AX32" s="958"/>
      <c r="AY32" s="958"/>
      <c r="AZ32" s="1028" t="s">
        <v>486</v>
      </c>
      <c r="BA32" s="1028"/>
      <c r="BB32" s="1028"/>
      <c r="BC32" s="1028"/>
      <c r="BD32" s="1028"/>
      <c r="BE32" s="959" t="s">
        <v>393</v>
      </c>
      <c r="BF32" s="959"/>
      <c r="BG32" s="959"/>
      <c r="BH32" s="959"/>
      <c r="BI32" s="960"/>
      <c r="BJ32" s="214"/>
      <c r="BK32" s="214"/>
      <c r="BL32" s="214"/>
      <c r="BM32" s="214"/>
      <c r="BN32" s="214"/>
      <c r="BO32" s="224"/>
      <c r="BP32" s="224"/>
      <c r="BQ32" s="221">
        <v>26</v>
      </c>
      <c r="BR32" s="222"/>
      <c r="BS32" s="979"/>
      <c r="BT32" s="980"/>
      <c r="BU32" s="980"/>
      <c r="BV32" s="980"/>
      <c r="BW32" s="980"/>
      <c r="BX32" s="980"/>
      <c r="BY32" s="980"/>
      <c r="BZ32" s="980"/>
      <c r="CA32" s="980"/>
      <c r="CB32" s="980"/>
      <c r="CC32" s="980"/>
      <c r="CD32" s="980"/>
      <c r="CE32" s="980"/>
      <c r="CF32" s="980"/>
      <c r="CG32" s="1001"/>
      <c r="CH32" s="976"/>
      <c r="CI32" s="977"/>
      <c r="CJ32" s="977"/>
      <c r="CK32" s="977"/>
      <c r="CL32" s="978"/>
      <c r="CM32" s="976"/>
      <c r="CN32" s="977"/>
      <c r="CO32" s="977"/>
      <c r="CP32" s="977"/>
      <c r="CQ32" s="978"/>
      <c r="CR32" s="976"/>
      <c r="CS32" s="977"/>
      <c r="CT32" s="977"/>
      <c r="CU32" s="977"/>
      <c r="CV32" s="978"/>
      <c r="CW32" s="976"/>
      <c r="CX32" s="977"/>
      <c r="CY32" s="977"/>
      <c r="CZ32" s="977"/>
      <c r="DA32" s="978"/>
      <c r="DB32" s="976"/>
      <c r="DC32" s="977"/>
      <c r="DD32" s="977"/>
      <c r="DE32" s="977"/>
      <c r="DF32" s="978"/>
      <c r="DG32" s="976"/>
      <c r="DH32" s="977"/>
      <c r="DI32" s="977"/>
      <c r="DJ32" s="977"/>
      <c r="DK32" s="978"/>
      <c r="DL32" s="976"/>
      <c r="DM32" s="977"/>
      <c r="DN32" s="977"/>
      <c r="DO32" s="977"/>
      <c r="DP32" s="978"/>
      <c r="DQ32" s="976"/>
      <c r="DR32" s="977"/>
      <c r="DS32" s="977"/>
      <c r="DT32" s="977"/>
      <c r="DU32" s="978"/>
      <c r="DV32" s="979"/>
      <c r="DW32" s="980"/>
      <c r="DX32" s="980"/>
      <c r="DY32" s="980"/>
      <c r="DZ32" s="981"/>
      <c r="EA32" s="212"/>
    </row>
    <row r="33" spans="1:131" ht="26.25" customHeight="1" x14ac:dyDescent="0.15">
      <c r="A33" s="225">
        <v>6</v>
      </c>
      <c r="B33" s="1017"/>
      <c r="C33" s="1018"/>
      <c r="D33" s="1018"/>
      <c r="E33" s="1018"/>
      <c r="F33" s="1018"/>
      <c r="G33" s="1018"/>
      <c r="H33" s="1018"/>
      <c r="I33" s="1018"/>
      <c r="J33" s="1018"/>
      <c r="K33" s="1018"/>
      <c r="L33" s="1018"/>
      <c r="M33" s="1018"/>
      <c r="N33" s="1018"/>
      <c r="O33" s="1018"/>
      <c r="P33" s="1019"/>
      <c r="Q33" s="1025"/>
      <c r="R33" s="1026"/>
      <c r="S33" s="1026"/>
      <c r="T33" s="1026"/>
      <c r="U33" s="1026"/>
      <c r="V33" s="1026"/>
      <c r="W33" s="1026"/>
      <c r="X33" s="1026"/>
      <c r="Y33" s="1026"/>
      <c r="Z33" s="1026"/>
      <c r="AA33" s="1026"/>
      <c r="AB33" s="1026"/>
      <c r="AC33" s="1026"/>
      <c r="AD33" s="1026"/>
      <c r="AE33" s="1027"/>
      <c r="AF33" s="1022"/>
      <c r="AG33" s="1023"/>
      <c r="AH33" s="1023"/>
      <c r="AI33" s="1023"/>
      <c r="AJ33" s="1024"/>
      <c r="AK33" s="967"/>
      <c r="AL33" s="958"/>
      <c r="AM33" s="958"/>
      <c r="AN33" s="958"/>
      <c r="AO33" s="958"/>
      <c r="AP33" s="958"/>
      <c r="AQ33" s="958"/>
      <c r="AR33" s="958"/>
      <c r="AS33" s="958"/>
      <c r="AT33" s="958"/>
      <c r="AU33" s="958"/>
      <c r="AV33" s="958"/>
      <c r="AW33" s="958"/>
      <c r="AX33" s="958"/>
      <c r="AY33" s="958"/>
      <c r="AZ33" s="1028"/>
      <c r="BA33" s="1028"/>
      <c r="BB33" s="1028"/>
      <c r="BC33" s="1028"/>
      <c r="BD33" s="1028"/>
      <c r="BE33" s="959"/>
      <c r="BF33" s="959"/>
      <c r="BG33" s="959"/>
      <c r="BH33" s="959"/>
      <c r="BI33" s="960"/>
      <c r="BJ33" s="214"/>
      <c r="BK33" s="214"/>
      <c r="BL33" s="214"/>
      <c r="BM33" s="214"/>
      <c r="BN33" s="214"/>
      <c r="BO33" s="224"/>
      <c r="BP33" s="224"/>
      <c r="BQ33" s="221">
        <v>27</v>
      </c>
      <c r="BR33" s="222"/>
      <c r="BS33" s="979"/>
      <c r="BT33" s="980"/>
      <c r="BU33" s="980"/>
      <c r="BV33" s="980"/>
      <c r="BW33" s="980"/>
      <c r="BX33" s="980"/>
      <c r="BY33" s="980"/>
      <c r="BZ33" s="980"/>
      <c r="CA33" s="980"/>
      <c r="CB33" s="980"/>
      <c r="CC33" s="980"/>
      <c r="CD33" s="980"/>
      <c r="CE33" s="980"/>
      <c r="CF33" s="980"/>
      <c r="CG33" s="1001"/>
      <c r="CH33" s="976"/>
      <c r="CI33" s="977"/>
      <c r="CJ33" s="977"/>
      <c r="CK33" s="977"/>
      <c r="CL33" s="978"/>
      <c r="CM33" s="976"/>
      <c r="CN33" s="977"/>
      <c r="CO33" s="977"/>
      <c r="CP33" s="977"/>
      <c r="CQ33" s="978"/>
      <c r="CR33" s="976"/>
      <c r="CS33" s="977"/>
      <c r="CT33" s="977"/>
      <c r="CU33" s="977"/>
      <c r="CV33" s="978"/>
      <c r="CW33" s="976"/>
      <c r="CX33" s="977"/>
      <c r="CY33" s="977"/>
      <c r="CZ33" s="977"/>
      <c r="DA33" s="978"/>
      <c r="DB33" s="976"/>
      <c r="DC33" s="977"/>
      <c r="DD33" s="977"/>
      <c r="DE33" s="977"/>
      <c r="DF33" s="978"/>
      <c r="DG33" s="976"/>
      <c r="DH33" s="977"/>
      <c r="DI33" s="977"/>
      <c r="DJ33" s="977"/>
      <c r="DK33" s="978"/>
      <c r="DL33" s="976"/>
      <c r="DM33" s="977"/>
      <c r="DN33" s="977"/>
      <c r="DO33" s="977"/>
      <c r="DP33" s="978"/>
      <c r="DQ33" s="976"/>
      <c r="DR33" s="977"/>
      <c r="DS33" s="977"/>
      <c r="DT33" s="977"/>
      <c r="DU33" s="978"/>
      <c r="DV33" s="979"/>
      <c r="DW33" s="980"/>
      <c r="DX33" s="980"/>
      <c r="DY33" s="980"/>
      <c r="DZ33" s="981"/>
      <c r="EA33" s="212"/>
    </row>
    <row r="34" spans="1:131" ht="26.25" customHeight="1" x14ac:dyDescent="0.15">
      <c r="A34" s="225">
        <v>7</v>
      </c>
      <c r="B34" s="1017"/>
      <c r="C34" s="1018"/>
      <c r="D34" s="1018"/>
      <c r="E34" s="1018"/>
      <c r="F34" s="1018"/>
      <c r="G34" s="1018"/>
      <c r="H34" s="1018"/>
      <c r="I34" s="1018"/>
      <c r="J34" s="1018"/>
      <c r="K34" s="1018"/>
      <c r="L34" s="1018"/>
      <c r="M34" s="1018"/>
      <c r="N34" s="1018"/>
      <c r="O34" s="1018"/>
      <c r="P34" s="1019"/>
      <c r="Q34" s="1025"/>
      <c r="R34" s="1026"/>
      <c r="S34" s="1026"/>
      <c r="T34" s="1026"/>
      <c r="U34" s="1026"/>
      <c r="V34" s="1026"/>
      <c r="W34" s="1026"/>
      <c r="X34" s="1026"/>
      <c r="Y34" s="1026"/>
      <c r="Z34" s="1026"/>
      <c r="AA34" s="1026"/>
      <c r="AB34" s="1026"/>
      <c r="AC34" s="1026"/>
      <c r="AD34" s="1026"/>
      <c r="AE34" s="1027"/>
      <c r="AF34" s="1022"/>
      <c r="AG34" s="1023"/>
      <c r="AH34" s="1023"/>
      <c r="AI34" s="1023"/>
      <c r="AJ34" s="1024"/>
      <c r="AK34" s="967"/>
      <c r="AL34" s="958"/>
      <c r="AM34" s="958"/>
      <c r="AN34" s="958"/>
      <c r="AO34" s="958"/>
      <c r="AP34" s="958"/>
      <c r="AQ34" s="958"/>
      <c r="AR34" s="958"/>
      <c r="AS34" s="958"/>
      <c r="AT34" s="958"/>
      <c r="AU34" s="958"/>
      <c r="AV34" s="958"/>
      <c r="AW34" s="958"/>
      <c r="AX34" s="958"/>
      <c r="AY34" s="958"/>
      <c r="AZ34" s="1028"/>
      <c r="BA34" s="1028"/>
      <c r="BB34" s="1028"/>
      <c r="BC34" s="1028"/>
      <c r="BD34" s="1028"/>
      <c r="BE34" s="959"/>
      <c r="BF34" s="959"/>
      <c r="BG34" s="959"/>
      <c r="BH34" s="959"/>
      <c r="BI34" s="960"/>
      <c r="BJ34" s="214"/>
      <c r="BK34" s="214"/>
      <c r="BL34" s="214"/>
      <c r="BM34" s="214"/>
      <c r="BN34" s="214"/>
      <c r="BO34" s="224"/>
      <c r="BP34" s="224"/>
      <c r="BQ34" s="221">
        <v>28</v>
      </c>
      <c r="BR34" s="222"/>
      <c r="BS34" s="979"/>
      <c r="BT34" s="980"/>
      <c r="BU34" s="980"/>
      <c r="BV34" s="980"/>
      <c r="BW34" s="980"/>
      <c r="BX34" s="980"/>
      <c r="BY34" s="980"/>
      <c r="BZ34" s="980"/>
      <c r="CA34" s="980"/>
      <c r="CB34" s="980"/>
      <c r="CC34" s="980"/>
      <c r="CD34" s="980"/>
      <c r="CE34" s="980"/>
      <c r="CF34" s="980"/>
      <c r="CG34" s="1001"/>
      <c r="CH34" s="976"/>
      <c r="CI34" s="977"/>
      <c r="CJ34" s="977"/>
      <c r="CK34" s="977"/>
      <c r="CL34" s="978"/>
      <c r="CM34" s="976"/>
      <c r="CN34" s="977"/>
      <c r="CO34" s="977"/>
      <c r="CP34" s="977"/>
      <c r="CQ34" s="978"/>
      <c r="CR34" s="976"/>
      <c r="CS34" s="977"/>
      <c r="CT34" s="977"/>
      <c r="CU34" s="977"/>
      <c r="CV34" s="978"/>
      <c r="CW34" s="976"/>
      <c r="CX34" s="977"/>
      <c r="CY34" s="977"/>
      <c r="CZ34" s="977"/>
      <c r="DA34" s="978"/>
      <c r="DB34" s="976"/>
      <c r="DC34" s="977"/>
      <c r="DD34" s="977"/>
      <c r="DE34" s="977"/>
      <c r="DF34" s="978"/>
      <c r="DG34" s="976"/>
      <c r="DH34" s="977"/>
      <c r="DI34" s="977"/>
      <c r="DJ34" s="977"/>
      <c r="DK34" s="978"/>
      <c r="DL34" s="976"/>
      <c r="DM34" s="977"/>
      <c r="DN34" s="977"/>
      <c r="DO34" s="977"/>
      <c r="DP34" s="978"/>
      <c r="DQ34" s="976"/>
      <c r="DR34" s="977"/>
      <c r="DS34" s="977"/>
      <c r="DT34" s="977"/>
      <c r="DU34" s="978"/>
      <c r="DV34" s="979"/>
      <c r="DW34" s="980"/>
      <c r="DX34" s="980"/>
      <c r="DY34" s="980"/>
      <c r="DZ34" s="981"/>
      <c r="EA34" s="212"/>
    </row>
    <row r="35" spans="1:131" ht="26.25" customHeight="1" x14ac:dyDescent="0.15">
      <c r="A35" s="225">
        <v>8</v>
      </c>
      <c r="B35" s="1017"/>
      <c r="C35" s="1018"/>
      <c r="D35" s="1018"/>
      <c r="E35" s="1018"/>
      <c r="F35" s="1018"/>
      <c r="G35" s="1018"/>
      <c r="H35" s="1018"/>
      <c r="I35" s="1018"/>
      <c r="J35" s="1018"/>
      <c r="K35" s="1018"/>
      <c r="L35" s="1018"/>
      <c r="M35" s="1018"/>
      <c r="N35" s="1018"/>
      <c r="O35" s="1018"/>
      <c r="P35" s="1019"/>
      <c r="Q35" s="1025"/>
      <c r="R35" s="1026"/>
      <c r="S35" s="1026"/>
      <c r="T35" s="1026"/>
      <c r="U35" s="1026"/>
      <c r="V35" s="1026"/>
      <c r="W35" s="1026"/>
      <c r="X35" s="1026"/>
      <c r="Y35" s="1026"/>
      <c r="Z35" s="1026"/>
      <c r="AA35" s="1026"/>
      <c r="AB35" s="1026"/>
      <c r="AC35" s="1026"/>
      <c r="AD35" s="1026"/>
      <c r="AE35" s="1027"/>
      <c r="AF35" s="1022"/>
      <c r="AG35" s="1023"/>
      <c r="AH35" s="1023"/>
      <c r="AI35" s="1023"/>
      <c r="AJ35" s="1024"/>
      <c r="AK35" s="967"/>
      <c r="AL35" s="958"/>
      <c r="AM35" s="958"/>
      <c r="AN35" s="958"/>
      <c r="AO35" s="958"/>
      <c r="AP35" s="958"/>
      <c r="AQ35" s="958"/>
      <c r="AR35" s="958"/>
      <c r="AS35" s="958"/>
      <c r="AT35" s="958"/>
      <c r="AU35" s="958"/>
      <c r="AV35" s="958"/>
      <c r="AW35" s="958"/>
      <c r="AX35" s="958"/>
      <c r="AY35" s="958"/>
      <c r="AZ35" s="1028"/>
      <c r="BA35" s="1028"/>
      <c r="BB35" s="1028"/>
      <c r="BC35" s="1028"/>
      <c r="BD35" s="1028"/>
      <c r="BE35" s="959"/>
      <c r="BF35" s="959"/>
      <c r="BG35" s="959"/>
      <c r="BH35" s="959"/>
      <c r="BI35" s="960"/>
      <c r="BJ35" s="214"/>
      <c r="BK35" s="214"/>
      <c r="BL35" s="214"/>
      <c r="BM35" s="214"/>
      <c r="BN35" s="214"/>
      <c r="BO35" s="224"/>
      <c r="BP35" s="224"/>
      <c r="BQ35" s="221">
        <v>29</v>
      </c>
      <c r="BR35" s="222"/>
      <c r="BS35" s="979"/>
      <c r="BT35" s="980"/>
      <c r="BU35" s="980"/>
      <c r="BV35" s="980"/>
      <c r="BW35" s="980"/>
      <c r="BX35" s="980"/>
      <c r="BY35" s="980"/>
      <c r="BZ35" s="980"/>
      <c r="CA35" s="980"/>
      <c r="CB35" s="980"/>
      <c r="CC35" s="980"/>
      <c r="CD35" s="980"/>
      <c r="CE35" s="980"/>
      <c r="CF35" s="980"/>
      <c r="CG35" s="1001"/>
      <c r="CH35" s="976"/>
      <c r="CI35" s="977"/>
      <c r="CJ35" s="977"/>
      <c r="CK35" s="977"/>
      <c r="CL35" s="978"/>
      <c r="CM35" s="976"/>
      <c r="CN35" s="977"/>
      <c r="CO35" s="977"/>
      <c r="CP35" s="977"/>
      <c r="CQ35" s="978"/>
      <c r="CR35" s="976"/>
      <c r="CS35" s="977"/>
      <c r="CT35" s="977"/>
      <c r="CU35" s="977"/>
      <c r="CV35" s="978"/>
      <c r="CW35" s="976"/>
      <c r="CX35" s="977"/>
      <c r="CY35" s="977"/>
      <c r="CZ35" s="977"/>
      <c r="DA35" s="978"/>
      <c r="DB35" s="976"/>
      <c r="DC35" s="977"/>
      <c r="DD35" s="977"/>
      <c r="DE35" s="977"/>
      <c r="DF35" s="978"/>
      <c r="DG35" s="976"/>
      <c r="DH35" s="977"/>
      <c r="DI35" s="977"/>
      <c r="DJ35" s="977"/>
      <c r="DK35" s="978"/>
      <c r="DL35" s="976"/>
      <c r="DM35" s="977"/>
      <c r="DN35" s="977"/>
      <c r="DO35" s="977"/>
      <c r="DP35" s="978"/>
      <c r="DQ35" s="976"/>
      <c r="DR35" s="977"/>
      <c r="DS35" s="977"/>
      <c r="DT35" s="977"/>
      <c r="DU35" s="978"/>
      <c r="DV35" s="979"/>
      <c r="DW35" s="980"/>
      <c r="DX35" s="980"/>
      <c r="DY35" s="980"/>
      <c r="DZ35" s="981"/>
      <c r="EA35" s="212"/>
    </row>
    <row r="36" spans="1:131" ht="26.25" customHeight="1" x14ac:dyDescent="0.15">
      <c r="A36" s="225">
        <v>9</v>
      </c>
      <c r="B36" s="1017"/>
      <c r="C36" s="1018"/>
      <c r="D36" s="1018"/>
      <c r="E36" s="1018"/>
      <c r="F36" s="1018"/>
      <c r="G36" s="1018"/>
      <c r="H36" s="1018"/>
      <c r="I36" s="1018"/>
      <c r="J36" s="1018"/>
      <c r="K36" s="1018"/>
      <c r="L36" s="1018"/>
      <c r="M36" s="1018"/>
      <c r="N36" s="1018"/>
      <c r="O36" s="1018"/>
      <c r="P36" s="1019"/>
      <c r="Q36" s="1025"/>
      <c r="R36" s="1026"/>
      <c r="S36" s="1026"/>
      <c r="T36" s="1026"/>
      <c r="U36" s="1026"/>
      <c r="V36" s="1026"/>
      <c r="W36" s="1026"/>
      <c r="X36" s="1026"/>
      <c r="Y36" s="1026"/>
      <c r="Z36" s="1026"/>
      <c r="AA36" s="1026"/>
      <c r="AB36" s="1026"/>
      <c r="AC36" s="1026"/>
      <c r="AD36" s="1026"/>
      <c r="AE36" s="1027"/>
      <c r="AF36" s="1022"/>
      <c r="AG36" s="1023"/>
      <c r="AH36" s="1023"/>
      <c r="AI36" s="1023"/>
      <c r="AJ36" s="1024"/>
      <c r="AK36" s="967"/>
      <c r="AL36" s="958"/>
      <c r="AM36" s="958"/>
      <c r="AN36" s="958"/>
      <c r="AO36" s="958"/>
      <c r="AP36" s="958"/>
      <c r="AQ36" s="958"/>
      <c r="AR36" s="958"/>
      <c r="AS36" s="958"/>
      <c r="AT36" s="958"/>
      <c r="AU36" s="958"/>
      <c r="AV36" s="958"/>
      <c r="AW36" s="958"/>
      <c r="AX36" s="958"/>
      <c r="AY36" s="958"/>
      <c r="AZ36" s="1028"/>
      <c r="BA36" s="1028"/>
      <c r="BB36" s="1028"/>
      <c r="BC36" s="1028"/>
      <c r="BD36" s="1028"/>
      <c r="BE36" s="959"/>
      <c r="BF36" s="959"/>
      <c r="BG36" s="959"/>
      <c r="BH36" s="959"/>
      <c r="BI36" s="960"/>
      <c r="BJ36" s="214"/>
      <c r="BK36" s="214"/>
      <c r="BL36" s="214"/>
      <c r="BM36" s="214"/>
      <c r="BN36" s="214"/>
      <c r="BO36" s="224"/>
      <c r="BP36" s="224"/>
      <c r="BQ36" s="221">
        <v>30</v>
      </c>
      <c r="BR36" s="222"/>
      <c r="BS36" s="979"/>
      <c r="BT36" s="980"/>
      <c r="BU36" s="980"/>
      <c r="BV36" s="980"/>
      <c r="BW36" s="980"/>
      <c r="BX36" s="980"/>
      <c r="BY36" s="980"/>
      <c r="BZ36" s="980"/>
      <c r="CA36" s="980"/>
      <c r="CB36" s="980"/>
      <c r="CC36" s="980"/>
      <c r="CD36" s="980"/>
      <c r="CE36" s="980"/>
      <c r="CF36" s="980"/>
      <c r="CG36" s="1001"/>
      <c r="CH36" s="976"/>
      <c r="CI36" s="977"/>
      <c r="CJ36" s="977"/>
      <c r="CK36" s="977"/>
      <c r="CL36" s="978"/>
      <c r="CM36" s="976"/>
      <c r="CN36" s="977"/>
      <c r="CO36" s="977"/>
      <c r="CP36" s="977"/>
      <c r="CQ36" s="978"/>
      <c r="CR36" s="976"/>
      <c r="CS36" s="977"/>
      <c r="CT36" s="977"/>
      <c r="CU36" s="977"/>
      <c r="CV36" s="978"/>
      <c r="CW36" s="976"/>
      <c r="CX36" s="977"/>
      <c r="CY36" s="977"/>
      <c r="CZ36" s="977"/>
      <c r="DA36" s="978"/>
      <c r="DB36" s="976"/>
      <c r="DC36" s="977"/>
      <c r="DD36" s="977"/>
      <c r="DE36" s="977"/>
      <c r="DF36" s="978"/>
      <c r="DG36" s="976"/>
      <c r="DH36" s="977"/>
      <c r="DI36" s="977"/>
      <c r="DJ36" s="977"/>
      <c r="DK36" s="978"/>
      <c r="DL36" s="976"/>
      <c r="DM36" s="977"/>
      <c r="DN36" s="977"/>
      <c r="DO36" s="977"/>
      <c r="DP36" s="978"/>
      <c r="DQ36" s="976"/>
      <c r="DR36" s="977"/>
      <c r="DS36" s="977"/>
      <c r="DT36" s="977"/>
      <c r="DU36" s="978"/>
      <c r="DV36" s="979"/>
      <c r="DW36" s="980"/>
      <c r="DX36" s="980"/>
      <c r="DY36" s="980"/>
      <c r="DZ36" s="981"/>
      <c r="EA36" s="212"/>
    </row>
    <row r="37" spans="1:131" ht="26.25" customHeight="1" x14ac:dyDescent="0.15">
      <c r="A37" s="225">
        <v>10</v>
      </c>
      <c r="B37" s="1017"/>
      <c r="C37" s="1018"/>
      <c r="D37" s="1018"/>
      <c r="E37" s="1018"/>
      <c r="F37" s="1018"/>
      <c r="G37" s="1018"/>
      <c r="H37" s="1018"/>
      <c r="I37" s="1018"/>
      <c r="J37" s="1018"/>
      <c r="K37" s="1018"/>
      <c r="L37" s="1018"/>
      <c r="M37" s="1018"/>
      <c r="N37" s="1018"/>
      <c r="O37" s="1018"/>
      <c r="P37" s="1019"/>
      <c r="Q37" s="1025"/>
      <c r="R37" s="1026"/>
      <c r="S37" s="1026"/>
      <c r="T37" s="1026"/>
      <c r="U37" s="1026"/>
      <c r="V37" s="1026"/>
      <c r="W37" s="1026"/>
      <c r="X37" s="1026"/>
      <c r="Y37" s="1026"/>
      <c r="Z37" s="1026"/>
      <c r="AA37" s="1026"/>
      <c r="AB37" s="1026"/>
      <c r="AC37" s="1026"/>
      <c r="AD37" s="1026"/>
      <c r="AE37" s="1027"/>
      <c r="AF37" s="1022"/>
      <c r="AG37" s="1023"/>
      <c r="AH37" s="1023"/>
      <c r="AI37" s="1023"/>
      <c r="AJ37" s="1024"/>
      <c r="AK37" s="967"/>
      <c r="AL37" s="958"/>
      <c r="AM37" s="958"/>
      <c r="AN37" s="958"/>
      <c r="AO37" s="958"/>
      <c r="AP37" s="958"/>
      <c r="AQ37" s="958"/>
      <c r="AR37" s="958"/>
      <c r="AS37" s="958"/>
      <c r="AT37" s="958"/>
      <c r="AU37" s="958"/>
      <c r="AV37" s="958"/>
      <c r="AW37" s="958"/>
      <c r="AX37" s="958"/>
      <c r="AY37" s="958"/>
      <c r="AZ37" s="1028"/>
      <c r="BA37" s="1028"/>
      <c r="BB37" s="1028"/>
      <c r="BC37" s="1028"/>
      <c r="BD37" s="1028"/>
      <c r="BE37" s="959"/>
      <c r="BF37" s="959"/>
      <c r="BG37" s="959"/>
      <c r="BH37" s="959"/>
      <c r="BI37" s="960"/>
      <c r="BJ37" s="214"/>
      <c r="BK37" s="214"/>
      <c r="BL37" s="214"/>
      <c r="BM37" s="214"/>
      <c r="BN37" s="214"/>
      <c r="BO37" s="224"/>
      <c r="BP37" s="224"/>
      <c r="BQ37" s="221">
        <v>31</v>
      </c>
      <c r="BR37" s="222"/>
      <c r="BS37" s="979"/>
      <c r="BT37" s="980"/>
      <c r="BU37" s="980"/>
      <c r="BV37" s="980"/>
      <c r="BW37" s="980"/>
      <c r="BX37" s="980"/>
      <c r="BY37" s="980"/>
      <c r="BZ37" s="980"/>
      <c r="CA37" s="980"/>
      <c r="CB37" s="980"/>
      <c r="CC37" s="980"/>
      <c r="CD37" s="980"/>
      <c r="CE37" s="980"/>
      <c r="CF37" s="980"/>
      <c r="CG37" s="1001"/>
      <c r="CH37" s="976"/>
      <c r="CI37" s="977"/>
      <c r="CJ37" s="977"/>
      <c r="CK37" s="977"/>
      <c r="CL37" s="978"/>
      <c r="CM37" s="976"/>
      <c r="CN37" s="977"/>
      <c r="CO37" s="977"/>
      <c r="CP37" s="977"/>
      <c r="CQ37" s="978"/>
      <c r="CR37" s="976"/>
      <c r="CS37" s="977"/>
      <c r="CT37" s="977"/>
      <c r="CU37" s="977"/>
      <c r="CV37" s="978"/>
      <c r="CW37" s="976"/>
      <c r="CX37" s="977"/>
      <c r="CY37" s="977"/>
      <c r="CZ37" s="977"/>
      <c r="DA37" s="978"/>
      <c r="DB37" s="976"/>
      <c r="DC37" s="977"/>
      <c r="DD37" s="977"/>
      <c r="DE37" s="977"/>
      <c r="DF37" s="978"/>
      <c r="DG37" s="976"/>
      <c r="DH37" s="977"/>
      <c r="DI37" s="977"/>
      <c r="DJ37" s="977"/>
      <c r="DK37" s="978"/>
      <c r="DL37" s="976"/>
      <c r="DM37" s="977"/>
      <c r="DN37" s="977"/>
      <c r="DO37" s="977"/>
      <c r="DP37" s="978"/>
      <c r="DQ37" s="976"/>
      <c r="DR37" s="977"/>
      <c r="DS37" s="977"/>
      <c r="DT37" s="977"/>
      <c r="DU37" s="978"/>
      <c r="DV37" s="979"/>
      <c r="DW37" s="980"/>
      <c r="DX37" s="980"/>
      <c r="DY37" s="980"/>
      <c r="DZ37" s="981"/>
      <c r="EA37" s="212"/>
    </row>
    <row r="38" spans="1:131" ht="26.25" customHeight="1" x14ac:dyDescent="0.15">
      <c r="A38" s="225">
        <v>11</v>
      </c>
      <c r="B38" s="1017"/>
      <c r="C38" s="1018"/>
      <c r="D38" s="1018"/>
      <c r="E38" s="1018"/>
      <c r="F38" s="1018"/>
      <c r="G38" s="1018"/>
      <c r="H38" s="1018"/>
      <c r="I38" s="1018"/>
      <c r="J38" s="1018"/>
      <c r="K38" s="1018"/>
      <c r="L38" s="1018"/>
      <c r="M38" s="1018"/>
      <c r="N38" s="1018"/>
      <c r="O38" s="1018"/>
      <c r="P38" s="1019"/>
      <c r="Q38" s="1025"/>
      <c r="R38" s="1026"/>
      <c r="S38" s="1026"/>
      <c r="T38" s="1026"/>
      <c r="U38" s="1026"/>
      <c r="V38" s="1026"/>
      <c r="W38" s="1026"/>
      <c r="X38" s="1026"/>
      <c r="Y38" s="1026"/>
      <c r="Z38" s="1026"/>
      <c r="AA38" s="1026"/>
      <c r="AB38" s="1026"/>
      <c r="AC38" s="1026"/>
      <c r="AD38" s="1026"/>
      <c r="AE38" s="1027"/>
      <c r="AF38" s="1022"/>
      <c r="AG38" s="1023"/>
      <c r="AH38" s="1023"/>
      <c r="AI38" s="1023"/>
      <c r="AJ38" s="1024"/>
      <c r="AK38" s="967"/>
      <c r="AL38" s="958"/>
      <c r="AM38" s="958"/>
      <c r="AN38" s="958"/>
      <c r="AO38" s="958"/>
      <c r="AP38" s="958"/>
      <c r="AQ38" s="958"/>
      <c r="AR38" s="958"/>
      <c r="AS38" s="958"/>
      <c r="AT38" s="958"/>
      <c r="AU38" s="958"/>
      <c r="AV38" s="958"/>
      <c r="AW38" s="958"/>
      <c r="AX38" s="958"/>
      <c r="AY38" s="958"/>
      <c r="AZ38" s="1028"/>
      <c r="BA38" s="1028"/>
      <c r="BB38" s="1028"/>
      <c r="BC38" s="1028"/>
      <c r="BD38" s="1028"/>
      <c r="BE38" s="959"/>
      <c r="BF38" s="959"/>
      <c r="BG38" s="959"/>
      <c r="BH38" s="959"/>
      <c r="BI38" s="960"/>
      <c r="BJ38" s="214"/>
      <c r="BK38" s="214"/>
      <c r="BL38" s="214"/>
      <c r="BM38" s="214"/>
      <c r="BN38" s="214"/>
      <c r="BO38" s="224"/>
      <c r="BP38" s="224"/>
      <c r="BQ38" s="221">
        <v>32</v>
      </c>
      <c r="BR38" s="222"/>
      <c r="BS38" s="979"/>
      <c r="BT38" s="980"/>
      <c r="BU38" s="980"/>
      <c r="BV38" s="980"/>
      <c r="BW38" s="980"/>
      <c r="BX38" s="980"/>
      <c r="BY38" s="980"/>
      <c r="BZ38" s="980"/>
      <c r="CA38" s="980"/>
      <c r="CB38" s="980"/>
      <c r="CC38" s="980"/>
      <c r="CD38" s="980"/>
      <c r="CE38" s="980"/>
      <c r="CF38" s="980"/>
      <c r="CG38" s="1001"/>
      <c r="CH38" s="976"/>
      <c r="CI38" s="977"/>
      <c r="CJ38" s="977"/>
      <c r="CK38" s="977"/>
      <c r="CL38" s="978"/>
      <c r="CM38" s="976"/>
      <c r="CN38" s="977"/>
      <c r="CO38" s="977"/>
      <c r="CP38" s="977"/>
      <c r="CQ38" s="978"/>
      <c r="CR38" s="976"/>
      <c r="CS38" s="977"/>
      <c r="CT38" s="977"/>
      <c r="CU38" s="977"/>
      <c r="CV38" s="978"/>
      <c r="CW38" s="976"/>
      <c r="CX38" s="977"/>
      <c r="CY38" s="977"/>
      <c r="CZ38" s="977"/>
      <c r="DA38" s="978"/>
      <c r="DB38" s="976"/>
      <c r="DC38" s="977"/>
      <c r="DD38" s="977"/>
      <c r="DE38" s="977"/>
      <c r="DF38" s="978"/>
      <c r="DG38" s="976"/>
      <c r="DH38" s="977"/>
      <c r="DI38" s="977"/>
      <c r="DJ38" s="977"/>
      <c r="DK38" s="978"/>
      <c r="DL38" s="976"/>
      <c r="DM38" s="977"/>
      <c r="DN38" s="977"/>
      <c r="DO38" s="977"/>
      <c r="DP38" s="978"/>
      <c r="DQ38" s="976"/>
      <c r="DR38" s="977"/>
      <c r="DS38" s="977"/>
      <c r="DT38" s="977"/>
      <c r="DU38" s="978"/>
      <c r="DV38" s="979"/>
      <c r="DW38" s="980"/>
      <c r="DX38" s="980"/>
      <c r="DY38" s="980"/>
      <c r="DZ38" s="981"/>
      <c r="EA38" s="212"/>
    </row>
    <row r="39" spans="1:131" ht="26.25" customHeight="1" x14ac:dyDescent="0.15">
      <c r="A39" s="225">
        <v>12</v>
      </c>
      <c r="B39" s="1017"/>
      <c r="C39" s="1018"/>
      <c r="D39" s="1018"/>
      <c r="E39" s="1018"/>
      <c r="F39" s="1018"/>
      <c r="G39" s="1018"/>
      <c r="H39" s="1018"/>
      <c r="I39" s="1018"/>
      <c r="J39" s="1018"/>
      <c r="K39" s="1018"/>
      <c r="L39" s="1018"/>
      <c r="M39" s="1018"/>
      <c r="N39" s="1018"/>
      <c r="O39" s="1018"/>
      <c r="P39" s="1019"/>
      <c r="Q39" s="1025"/>
      <c r="R39" s="1026"/>
      <c r="S39" s="1026"/>
      <c r="T39" s="1026"/>
      <c r="U39" s="1026"/>
      <c r="V39" s="1026"/>
      <c r="W39" s="1026"/>
      <c r="X39" s="1026"/>
      <c r="Y39" s="1026"/>
      <c r="Z39" s="1026"/>
      <c r="AA39" s="1026"/>
      <c r="AB39" s="1026"/>
      <c r="AC39" s="1026"/>
      <c r="AD39" s="1026"/>
      <c r="AE39" s="1027"/>
      <c r="AF39" s="1022"/>
      <c r="AG39" s="1023"/>
      <c r="AH39" s="1023"/>
      <c r="AI39" s="1023"/>
      <c r="AJ39" s="1024"/>
      <c r="AK39" s="967"/>
      <c r="AL39" s="958"/>
      <c r="AM39" s="958"/>
      <c r="AN39" s="958"/>
      <c r="AO39" s="958"/>
      <c r="AP39" s="958"/>
      <c r="AQ39" s="958"/>
      <c r="AR39" s="958"/>
      <c r="AS39" s="958"/>
      <c r="AT39" s="958"/>
      <c r="AU39" s="958"/>
      <c r="AV39" s="958"/>
      <c r="AW39" s="958"/>
      <c r="AX39" s="958"/>
      <c r="AY39" s="958"/>
      <c r="AZ39" s="1028"/>
      <c r="BA39" s="1028"/>
      <c r="BB39" s="1028"/>
      <c r="BC39" s="1028"/>
      <c r="BD39" s="1028"/>
      <c r="BE39" s="959"/>
      <c r="BF39" s="959"/>
      <c r="BG39" s="959"/>
      <c r="BH39" s="959"/>
      <c r="BI39" s="960"/>
      <c r="BJ39" s="214"/>
      <c r="BK39" s="214"/>
      <c r="BL39" s="214"/>
      <c r="BM39" s="214"/>
      <c r="BN39" s="214"/>
      <c r="BO39" s="224"/>
      <c r="BP39" s="224"/>
      <c r="BQ39" s="221">
        <v>33</v>
      </c>
      <c r="BR39" s="222"/>
      <c r="BS39" s="979"/>
      <c r="BT39" s="980"/>
      <c r="BU39" s="980"/>
      <c r="BV39" s="980"/>
      <c r="BW39" s="980"/>
      <c r="BX39" s="980"/>
      <c r="BY39" s="980"/>
      <c r="BZ39" s="980"/>
      <c r="CA39" s="980"/>
      <c r="CB39" s="980"/>
      <c r="CC39" s="980"/>
      <c r="CD39" s="980"/>
      <c r="CE39" s="980"/>
      <c r="CF39" s="980"/>
      <c r="CG39" s="1001"/>
      <c r="CH39" s="976"/>
      <c r="CI39" s="977"/>
      <c r="CJ39" s="977"/>
      <c r="CK39" s="977"/>
      <c r="CL39" s="978"/>
      <c r="CM39" s="976"/>
      <c r="CN39" s="977"/>
      <c r="CO39" s="977"/>
      <c r="CP39" s="977"/>
      <c r="CQ39" s="978"/>
      <c r="CR39" s="976"/>
      <c r="CS39" s="977"/>
      <c r="CT39" s="977"/>
      <c r="CU39" s="977"/>
      <c r="CV39" s="978"/>
      <c r="CW39" s="976"/>
      <c r="CX39" s="977"/>
      <c r="CY39" s="977"/>
      <c r="CZ39" s="977"/>
      <c r="DA39" s="978"/>
      <c r="DB39" s="976"/>
      <c r="DC39" s="977"/>
      <c r="DD39" s="977"/>
      <c r="DE39" s="977"/>
      <c r="DF39" s="978"/>
      <c r="DG39" s="976"/>
      <c r="DH39" s="977"/>
      <c r="DI39" s="977"/>
      <c r="DJ39" s="977"/>
      <c r="DK39" s="978"/>
      <c r="DL39" s="976"/>
      <c r="DM39" s="977"/>
      <c r="DN39" s="977"/>
      <c r="DO39" s="977"/>
      <c r="DP39" s="978"/>
      <c r="DQ39" s="976"/>
      <c r="DR39" s="977"/>
      <c r="DS39" s="977"/>
      <c r="DT39" s="977"/>
      <c r="DU39" s="978"/>
      <c r="DV39" s="979"/>
      <c r="DW39" s="980"/>
      <c r="DX39" s="980"/>
      <c r="DY39" s="980"/>
      <c r="DZ39" s="981"/>
      <c r="EA39" s="212"/>
    </row>
    <row r="40" spans="1:131" ht="26.25" customHeight="1" x14ac:dyDescent="0.15">
      <c r="A40" s="221">
        <v>13</v>
      </c>
      <c r="B40" s="1017"/>
      <c r="C40" s="1018"/>
      <c r="D40" s="1018"/>
      <c r="E40" s="1018"/>
      <c r="F40" s="1018"/>
      <c r="G40" s="1018"/>
      <c r="H40" s="1018"/>
      <c r="I40" s="1018"/>
      <c r="J40" s="1018"/>
      <c r="K40" s="1018"/>
      <c r="L40" s="1018"/>
      <c r="M40" s="1018"/>
      <c r="N40" s="1018"/>
      <c r="O40" s="1018"/>
      <c r="P40" s="1019"/>
      <c r="Q40" s="1025"/>
      <c r="R40" s="1026"/>
      <c r="S40" s="1026"/>
      <c r="T40" s="1026"/>
      <c r="U40" s="1026"/>
      <c r="V40" s="1026"/>
      <c r="W40" s="1026"/>
      <c r="X40" s="1026"/>
      <c r="Y40" s="1026"/>
      <c r="Z40" s="1026"/>
      <c r="AA40" s="1026"/>
      <c r="AB40" s="1026"/>
      <c r="AC40" s="1026"/>
      <c r="AD40" s="1026"/>
      <c r="AE40" s="1027"/>
      <c r="AF40" s="1022"/>
      <c r="AG40" s="1023"/>
      <c r="AH40" s="1023"/>
      <c r="AI40" s="1023"/>
      <c r="AJ40" s="1024"/>
      <c r="AK40" s="967"/>
      <c r="AL40" s="958"/>
      <c r="AM40" s="958"/>
      <c r="AN40" s="958"/>
      <c r="AO40" s="958"/>
      <c r="AP40" s="958"/>
      <c r="AQ40" s="958"/>
      <c r="AR40" s="958"/>
      <c r="AS40" s="958"/>
      <c r="AT40" s="958"/>
      <c r="AU40" s="958"/>
      <c r="AV40" s="958"/>
      <c r="AW40" s="958"/>
      <c r="AX40" s="958"/>
      <c r="AY40" s="958"/>
      <c r="AZ40" s="1028"/>
      <c r="BA40" s="1028"/>
      <c r="BB40" s="1028"/>
      <c r="BC40" s="1028"/>
      <c r="BD40" s="1028"/>
      <c r="BE40" s="959"/>
      <c r="BF40" s="959"/>
      <c r="BG40" s="959"/>
      <c r="BH40" s="959"/>
      <c r="BI40" s="960"/>
      <c r="BJ40" s="214"/>
      <c r="BK40" s="214"/>
      <c r="BL40" s="214"/>
      <c r="BM40" s="214"/>
      <c r="BN40" s="214"/>
      <c r="BO40" s="224"/>
      <c r="BP40" s="224"/>
      <c r="BQ40" s="221">
        <v>34</v>
      </c>
      <c r="BR40" s="222"/>
      <c r="BS40" s="979"/>
      <c r="BT40" s="980"/>
      <c r="BU40" s="980"/>
      <c r="BV40" s="980"/>
      <c r="BW40" s="980"/>
      <c r="BX40" s="980"/>
      <c r="BY40" s="980"/>
      <c r="BZ40" s="980"/>
      <c r="CA40" s="980"/>
      <c r="CB40" s="980"/>
      <c r="CC40" s="980"/>
      <c r="CD40" s="980"/>
      <c r="CE40" s="980"/>
      <c r="CF40" s="980"/>
      <c r="CG40" s="1001"/>
      <c r="CH40" s="976"/>
      <c r="CI40" s="977"/>
      <c r="CJ40" s="977"/>
      <c r="CK40" s="977"/>
      <c r="CL40" s="978"/>
      <c r="CM40" s="976"/>
      <c r="CN40" s="977"/>
      <c r="CO40" s="977"/>
      <c r="CP40" s="977"/>
      <c r="CQ40" s="978"/>
      <c r="CR40" s="976"/>
      <c r="CS40" s="977"/>
      <c r="CT40" s="977"/>
      <c r="CU40" s="977"/>
      <c r="CV40" s="978"/>
      <c r="CW40" s="976"/>
      <c r="CX40" s="977"/>
      <c r="CY40" s="977"/>
      <c r="CZ40" s="977"/>
      <c r="DA40" s="978"/>
      <c r="DB40" s="976"/>
      <c r="DC40" s="977"/>
      <c r="DD40" s="977"/>
      <c r="DE40" s="977"/>
      <c r="DF40" s="978"/>
      <c r="DG40" s="976"/>
      <c r="DH40" s="977"/>
      <c r="DI40" s="977"/>
      <c r="DJ40" s="977"/>
      <c r="DK40" s="978"/>
      <c r="DL40" s="976"/>
      <c r="DM40" s="977"/>
      <c r="DN40" s="977"/>
      <c r="DO40" s="977"/>
      <c r="DP40" s="978"/>
      <c r="DQ40" s="976"/>
      <c r="DR40" s="977"/>
      <c r="DS40" s="977"/>
      <c r="DT40" s="977"/>
      <c r="DU40" s="978"/>
      <c r="DV40" s="979"/>
      <c r="DW40" s="980"/>
      <c r="DX40" s="980"/>
      <c r="DY40" s="980"/>
      <c r="DZ40" s="981"/>
      <c r="EA40" s="212"/>
    </row>
    <row r="41" spans="1:131" ht="26.25" customHeight="1" x14ac:dyDescent="0.15">
      <c r="A41" s="221">
        <v>14</v>
      </c>
      <c r="B41" s="1017"/>
      <c r="C41" s="1018"/>
      <c r="D41" s="1018"/>
      <c r="E41" s="1018"/>
      <c r="F41" s="1018"/>
      <c r="G41" s="1018"/>
      <c r="H41" s="1018"/>
      <c r="I41" s="1018"/>
      <c r="J41" s="1018"/>
      <c r="K41" s="1018"/>
      <c r="L41" s="1018"/>
      <c r="M41" s="1018"/>
      <c r="N41" s="1018"/>
      <c r="O41" s="1018"/>
      <c r="P41" s="1019"/>
      <c r="Q41" s="1025"/>
      <c r="R41" s="1026"/>
      <c r="S41" s="1026"/>
      <c r="T41" s="1026"/>
      <c r="U41" s="1026"/>
      <c r="V41" s="1026"/>
      <c r="W41" s="1026"/>
      <c r="X41" s="1026"/>
      <c r="Y41" s="1026"/>
      <c r="Z41" s="1026"/>
      <c r="AA41" s="1026"/>
      <c r="AB41" s="1026"/>
      <c r="AC41" s="1026"/>
      <c r="AD41" s="1026"/>
      <c r="AE41" s="1027"/>
      <c r="AF41" s="1022"/>
      <c r="AG41" s="1023"/>
      <c r="AH41" s="1023"/>
      <c r="AI41" s="1023"/>
      <c r="AJ41" s="1024"/>
      <c r="AK41" s="967"/>
      <c r="AL41" s="958"/>
      <c r="AM41" s="958"/>
      <c r="AN41" s="958"/>
      <c r="AO41" s="958"/>
      <c r="AP41" s="958"/>
      <c r="AQ41" s="958"/>
      <c r="AR41" s="958"/>
      <c r="AS41" s="958"/>
      <c r="AT41" s="958"/>
      <c r="AU41" s="958"/>
      <c r="AV41" s="958"/>
      <c r="AW41" s="958"/>
      <c r="AX41" s="958"/>
      <c r="AY41" s="958"/>
      <c r="AZ41" s="1028"/>
      <c r="BA41" s="1028"/>
      <c r="BB41" s="1028"/>
      <c r="BC41" s="1028"/>
      <c r="BD41" s="1028"/>
      <c r="BE41" s="959"/>
      <c r="BF41" s="959"/>
      <c r="BG41" s="959"/>
      <c r="BH41" s="959"/>
      <c r="BI41" s="960"/>
      <c r="BJ41" s="214"/>
      <c r="BK41" s="214"/>
      <c r="BL41" s="214"/>
      <c r="BM41" s="214"/>
      <c r="BN41" s="214"/>
      <c r="BO41" s="224"/>
      <c r="BP41" s="224"/>
      <c r="BQ41" s="221">
        <v>35</v>
      </c>
      <c r="BR41" s="222"/>
      <c r="BS41" s="979"/>
      <c r="BT41" s="980"/>
      <c r="BU41" s="980"/>
      <c r="BV41" s="980"/>
      <c r="BW41" s="980"/>
      <c r="BX41" s="980"/>
      <c r="BY41" s="980"/>
      <c r="BZ41" s="980"/>
      <c r="CA41" s="980"/>
      <c r="CB41" s="980"/>
      <c r="CC41" s="980"/>
      <c r="CD41" s="980"/>
      <c r="CE41" s="980"/>
      <c r="CF41" s="980"/>
      <c r="CG41" s="1001"/>
      <c r="CH41" s="976"/>
      <c r="CI41" s="977"/>
      <c r="CJ41" s="977"/>
      <c r="CK41" s="977"/>
      <c r="CL41" s="978"/>
      <c r="CM41" s="976"/>
      <c r="CN41" s="977"/>
      <c r="CO41" s="977"/>
      <c r="CP41" s="977"/>
      <c r="CQ41" s="978"/>
      <c r="CR41" s="976"/>
      <c r="CS41" s="977"/>
      <c r="CT41" s="977"/>
      <c r="CU41" s="977"/>
      <c r="CV41" s="978"/>
      <c r="CW41" s="976"/>
      <c r="CX41" s="977"/>
      <c r="CY41" s="977"/>
      <c r="CZ41" s="977"/>
      <c r="DA41" s="978"/>
      <c r="DB41" s="976"/>
      <c r="DC41" s="977"/>
      <c r="DD41" s="977"/>
      <c r="DE41" s="977"/>
      <c r="DF41" s="978"/>
      <c r="DG41" s="976"/>
      <c r="DH41" s="977"/>
      <c r="DI41" s="977"/>
      <c r="DJ41" s="977"/>
      <c r="DK41" s="978"/>
      <c r="DL41" s="976"/>
      <c r="DM41" s="977"/>
      <c r="DN41" s="977"/>
      <c r="DO41" s="977"/>
      <c r="DP41" s="978"/>
      <c r="DQ41" s="976"/>
      <c r="DR41" s="977"/>
      <c r="DS41" s="977"/>
      <c r="DT41" s="977"/>
      <c r="DU41" s="978"/>
      <c r="DV41" s="979"/>
      <c r="DW41" s="980"/>
      <c r="DX41" s="980"/>
      <c r="DY41" s="980"/>
      <c r="DZ41" s="981"/>
      <c r="EA41" s="212"/>
    </row>
    <row r="42" spans="1:131" ht="26.25" customHeight="1" x14ac:dyDescent="0.15">
      <c r="A42" s="221">
        <v>15</v>
      </c>
      <c r="B42" s="1017"/>
      <c r="C42" s="1018"/>
      <c r="D42" s="1018"/>
      <c r="E42" s="1018"/>
      <c r="F42" s="1018"/>
      <c r="G42" s="1018"/>
      <c r="H42" s="1018"/>
      <c r="I42" s="1018"/>
      <c r="J42" s="1018"/>
      <c r="K42" s="1018"/>
      <c r="L42" s="1018"/>
      <c r="M42" s="1018"/>
      <c r="N42" s="1018"/>
      <c r="O42" s="1018"/>
      <c r="P42" s="1019"/>
      <c r="Q42" s="1025"/>
      <c r="R42" s="1026"/>
      <c r="S42" s="1026"/>
      <c r="T42" s="1026"/>
      <c r="U42" s="1026"/>
      <c r="V42" s="1026"/>
      <c r="W42" s="1026"/>
      <c r="X42" s="1026"/>
      <c r="Y42" s="1026"/>
      <c r="Z42" s="1026"/>
      <c r="AA42" s="1026"/>
      <c r="AB42" s="1026"/>
      <c r="AC42" s="1026"/>
      <c r="AD42" s="1026"/>
      <c r="AE42" s="1027"/>
      <c r="AF42" s="1022"/>
      <c r="AG42" s="1023"/>
      <c r="AH42" s="1023"/>
      <c r="AI42" s="1023"/>
      <c r="AJ42" s="1024"/>
      <c r="AK42" s="967"/>
      <c r="AL42" s="958"/>
      <c r="AM42" s="958"/>
      <c r="AN42" s="958"/>
      <c r="AO42" s="958"/>
      <c r="AP42" s="958"/>
      <c r="AQ42" s="958"/>
      <c r="AR42" s="958"/>
      <c r="AS42" s="958"/>
      <c r="AT42" s="958"/>
      <c r="AU42" s="958"/>
      <c r="AV42" s="958"/>
      <c r="AW42" s="958"/>
      <c r="AX42" s="958"/>
      <c r="AY42" s="958"/>
      <c r="AZ42" s="1028"/>
      <c r="BA42" s="1028"/>
      <c r="BB42" s="1028"/>
      <c r="BC42" s="1028"/>
      <c r="BD42" s="1028"/>
      <c r="BE42" s="959"/>
      <c r="BF42" s="959"/>
      <c r="BG42" s="959"/>
      <c r="BH42" s="959"/>
      <c r="BI42" s="960"/>
      <c r="BJ42" s="214"/>
      <c r="BK42" s="214"/>
      <c r="BL42" s="214"/>
      <c r="BM42" s="214"/>
      <c r="BN42" s="214"/>
      <c r="BO42" s="224"/>
      <c r="BP42" s="224"/>
      <c r="BQ42" s="221">
        <v>36</v>
      </c>
      <c r="BR42" s="222"/>
      <c r="BS42" s="979"/>
      <c r="BT42" s="980"/>
      <c r="BU42" s="980"/>
      <c r="BV42" s="980"/>
      <c r="BW42" s="980"/>
      <c r="BX42" s="980"/>
      <c r="BY42" s="980"/>
      <c r="BZ42" s="980"/>
      <c r="CA42" s="980"/>
      <c r="CB42" s="980"/>
      <c r="CC42" s="980"/>
      <c r="CD42" s="980"/>
      <c r="CE42" s="980"/>
      <c r="CF42" s="980"/>
      <c r="CG42" s="1001"/>
      <c r="CH42" s="976"/>
      <c r="CI42" s="977"/>
      <c r="CJ42" s="977"/>
      <c r="CK42" s="977"/>
      <c r="CL42" s="978"/>
      <c r="CM42" s="976"/>
      <c r="CN42" s="977"/>
      <c r="CO42" s="977"/>
      <c r="CP42" s="977"/>
      <c r="CQ42" s="978"/>
      <c r="CR42" s="976"/>
      <c r="CS42" s="977"/>
      <c r="CT42" s="977"/>
      <c r="CU42" s="977"/>
      <c r="CV42" s="978"/>
      <c r="CW42" s="976"/>
      <c r="CX42" s="977"/>
      <c r="CY42" s="977"/>
      <c r="CZ42" s="977"/>
      <c r="DA42" s="978"/>
      <c r="DB42" s="976"/>
      <c r="DC42" s="977"/>
      <c r="DD42" s="977"/>
      <c r="DE42" s="977"/>
      <c r="DF42" s="978"/>
      <c r="DG42" s="976"/>
      <c r="DH42" s="977"/>
      <c r="DI42" s="977"/>
      <c r="DJ42" s="977"/>
      <c r="DK42" s="978"/>
      <c r="DL42" s="976"/>
      <c r="DM42" s="977"/>
      <c r="DN42" s="977"/>
      <c r="DO42" s="977"/>
      <c r="DP42" s="978"/>
      <c r="DQ42" s="976"/>
      <c r="DR42" s="977"/>
      <c r="DS42" s="977"/>
      <c r="DT42" s="977"/>
      <c r="DU42" s="978"/>
      <c r="DV42" s="979"/>
      <c r="DW42" s="980"/>
      <c r="DX42" s="980"/>
      <c r="DY42" s="980"/>
      <c r="DZ42" s="981"/>
      <c r="EA42" s="212"/>
    </row>
    <row r="43" spans="1:131" ht="26.25" customHeight="1" x14ac:dyDescent="0.15">
      <c r="A43" s="221">
        <v>16</v>
      </c>
      <c r="B43" s="1017"/>
      <c r="C43" s="1018"/>
      <c r="D43" s="1018"/>
      <c r="E43" s="1018"/>
      <c r="F43" s="1018"/>
      <c r="G43" s="1018"/>
      <c r="H43" s="1018"/>
      <c r="I43" s="1018"/>
      <c r="J43" s="1018"/>
      <c r="K43" s="1018"/>
      <c r="L43" s="1018"/>
      <c r="M43" s="1018"/>
      <c r="N43" s="1018"/>
      <c r="O43" s="1018"/>
      <c r="P43" s="1019"/>
      <c r="Q43" s="1025"/>
      <c r="R43" s="1026"/>
      <c r="S43" s="1026"/>
      <c r="T43" s="1026"/>
      <c r="U43" s="1026"/>
      <c r="V43" s="1026"/>
      <c r="W43" s="1026"/>
      <c r="X43" s="1026"/>
      <c r="Y43" s="1026"/>
      <c r="Z43" s="1026"/>
      <c r="AA43" s="1026"/>
      <c r="AB43" s="1026"/>
      <c r="AC43" s="1026"/>
      <c r="AD43" s="1026"/>
      <c r="AE43" s="1027"/>
      <c r="AF43" s="1022"/>
      <c r="AG43" s="1023"/>
      <c r="AH43" s="1023"/>
      <c r="AI43" s="1023"/>
      <c r="AJ43" s="1024"/>
      <c r="AK43" s="967"/>
      <c r="AL43" s="958"/>
      <c r="AM43" s="958"/>
      <c r="AN43" s="958"/>
      <c r="AO43" s="958"/>
      <c r="AP43" s="958"/>
      <c r="AQ43" s="958"/>
      <c r="AR43" s="958"/>
      <c r="AS43" s="958"/>
      <c r="AT43" s="958"/>
      <c r="AU43" s="958"/>
      <c r="AV43" s="958"/>
      <c r="AW43" s="958"/>
      <c r="AX43" s="958"/>
      <c r="AY43" s="958"/>
      <c r="AZ43" s="1028"/>
      <c r="BA43" s="1028"/>
      <c r="BB43" s="1028"/>
      <c r="BC43" s="1028"/>
      <c r="BD43" s="1028"/>
      <c r="BE43" s="959"/>
      <c r="BF43" s="959"/>
      <c r="BG43" s="959"/>
      <c r="BH43" s="959"/>
      <c r="BI43" s="960"/>
      <c r="BJ43" s="214"/>
      <c r="BK43" s="214"/>
      <c r="BL43" s="214"/>
      <c r="BM43" s="214"/>
      <c r="BN43" s="214"/>
      <c r="BO43" s="224"/>
      <c r="BP43" s="224"/>
      <c r="BQ43" s="221">
        <v>37</v>
      </c>
      <c r="BR43" s="222"/>
      <c r="BS43" s="979"/>
      <c r="BT43" s="980"/>
      <c r="BU43" s="980"/>
      <c r="BV43" s="980"/>
      <c r="BW43" s="980"/>
      <c r="BX43" s="980"/>
      <c r="BY43" s="980"/>
      <c r="BZ43" s="980"/>
      <c r="CA43" s="980"/>
      <c r="CB43" s="980"/>
      <c r="CC43" s="980"/>
      <c r="CD43" s="980"/>
      <c r="CE43" s="980"/>
      <c r="CF43" s="980"/>
      <c r="CG43" s="1001"/>
      <c r="CH43" s="976"/>
      <c r="CI43" s="977"/>
      <c r="CJ43" s="977"/>
      <c r="CK43" s="977"/>
      <c r="CL43" s="978"/>
      <c r="CM43" s="976"/>
      <c r="CN43" s="977"/>
      <c r="CO43" s="977"/>
      <c r="CP43" s="977"/>
      <c r="CQ43" s="978"/>
      <c r="CR43" s="976"/>
      <c r="CS43" s="977"/>
      <c r="CT43" s="977"/>
      <c r="CU43" s="977"/>
      <c r="CV43" s="978"/>
      <c r="CW43" s="976"/>
      <c r="CX43" s="977"/>
      <c r="CY43" s="977"/>
      <c r="CZ43" s="977"/>
      <c r="DA43" s="978"/>
      <c r="DB43" s="976"/>
      <c r="DC43" s="977"/>
      <c r="DD43" s="977"/>
      <c r="DE43" s="977"/>
      <c r="DF43" s="978"/>
      <c r="DG43" s="976"/>
      <c r="DH43" s="977"/>
      <c r="DI43" s="977"/>
      <c r="DJ43" s="977"/>
      <c r="DK43" s="978"/>
      <c r="DL43" s="976"/>
      <c r="DM43" s="977"/>
      <c r="DN43" s="977"/>
      <c r="DO43" s="977"/>
      <c r="DP43" s="978"/>
      <c r="DQ43" s="976"/>
      <c r="DR43" s="977"/>
      <c r="DS43" s="977"/>
      <c r="DT43" s="977"/>
      <c r="DU43" s="978"/>
      <c r="DV43" s="979"/>
      <c r="DW43" s="980"/>
      <c r="DX43" s="980"/>
      <c r="DY43" s="980"/>
      <c r="DZ43" s="981"/>
      <c r="EA43" s="212"/>
    </row>
    <row r="44" spans="1:131" ht="26.25" customHeight="1" x14ac:dyDescent="0.15">
      <c r="A44" s="221">
        <v>17</v>
      </c>
      <c r="B44" s="1017"/>
      <c r="C44" s="1018"/>
      <c r="D44" s="1018"/>
      <c r="E44" s="1018"/>
      <c r="F44" s="1018"/>
      <c r="G44" s="1018"/>
      <c r="H44" s="1018"/>
      <c r="I44" s="1018"/>
      <c r="J44" s="1018"/>
      <c r="K44" s="1018"/>
      <c r="L44" s="1018"/>
      <c r="M44" s="1018"/>
      <c r="N44" s="1018"/>
      <c r="O44" s="1018"/>
      <c r="P44" s="1019"/>
      <c r="Q44" s="1025"/>
      <c r="R44" s="1026"/>
      <c r="S44" s="1026"/>
      <c r="T44" s="1026"/>
      <c r="U44" s="1026"/>
      <c r="V44" s="1026"/>
      <c r="W44" s="1026"/>
      <c r="X44" s="1026"/>
      <c r="Y44" s="1026"/>
      <c r="Z44" s="1026"/>
      <c r="AA44" s="1026"/>
      <c r="AB44" s="1026"/>
      <c r="AC44" s="1026"/>
      <c r="AD44" s="1026"/>
      <c r="AE44" s="1027"/>
      <c r="AF44" s="1022"/>
      <c r="AG44" s="1023"/>
      <c r="AH44" s="1023"/>
      <c r="AI44" s="1023"/>
      <c r="AJ44" s="1024"/>
      <c r="AK44" s="967"/>
      <c r="AL44" s="958"/>
      <c r="AM44" s="958"/>
      <c r="AN44" s="958"/>
      <c r="AO44" s="958"/>
      <c r="AP44" s="958"/>
      <c r="AQ44" s="958"/>
      <c r="AR44" s="958"/>
      <c r="AS44" s="958"/>
      <c r="AT44" s="958"/>
      <c r="AU44" s="958"/>
      <c r="AV44" s="958"/>
      <c r="AW44" s="958"/>
      <c r="AX44" s="958"/>
      <c r="AY44" s="958"/>
      <c r="AZ44" s="1028"/>
      <c r="BA44" s="1028"/>
      <c r="BB44" s="1028"/>
      <c r="BC44" s="1028"/>
      <c r="BD44" s="1028"/>
      <c r="BE44" s="959"/>
      <c r="BF44" s="959"/>
      <c r="BG44" s="959"/>
      <c r="BH44" s="959"/>
      <c r="BI44" s="960"/>
      <c r="BJ44" s="214"/>
      <c r="BK44" s="214"/>
      <c r="BL44" s="214"/>
      <c r="BM44" s="214"/>
      <c r="BN44" s="214"/>
      <c r="BO44" s="224"/>
      <c r="BP44" s="224"/>
      <c r="BQ44" s="221">
        <v>38</v>
      </c>
      <c r="BR44" s="222"/>
      <c r="BS44" s="979"/>
      <c r="BT44" s="980"/>
      <c r="BU44" s="980"/>
      <c r="BV44" s="980"/>
      <c r="BW44" s="980"/>
      <c r="BX44" s="980"/>
      <c r="BY44" s="980"/>
      <c r="BZ44" s="980"/>
      <c r="CA44" s="980"/>
      <c r="CB44" s="980"/>
      <c r="CC44" s="980"/>
      <c r="CD44" s="980"/>
      <c r="CE44" s="980"/>
      <c r="CF44" s="980"/>
      <c r="CG44" s="1001"/>
      <c r="CH44" s="976"/>
      <c r="CI44" s="977"/>
      <c r="CJ44" s="977"/>
      <c r="CK44" s="977"/>
      <c r="CL44" s="978"/>
      <c r="CM44" s="976"/>
      <c r="CN44" s="977"/>
      <c r="CO44" s="977"/>
      <c r="CP44" s="977"/>
      <c r="CQ44" s="978"/>
      <c r="CR44" s="976"/>
      <c r="CS44" s="977"/>
      <c r="CT44" s="977"/>
      <c r="CU44" s="977"/>
      <c r="CV44" s="978"/>
      <c r="CW44" s="976"/>
      <c r="CX44" s="977"/>
      <c r="CY44" s="977"/>
      <c r="CZ44" s="977"/>
      <c r="DA44" s="978"/>
      <c r="DB44" s="976"/>
      <c r="DC44" s="977"/>
      <c r="DD44" s="977"/>
      <c r="DE44" s="977"/>
      <c r="DF44" s="978"/>
      <c r="DG44" s="976"/>
      <c r="DH44" s="977"/>
      <c r="DI44" s="977"/>
      <c r="DJ44" s="977"/>
      <c r="DK44" s="978"/>
      <c r="DL44" s="976"/>
      <c r="DM44" s="977"/>
      <c r="DN44" s="977"/>
      <c r="DO44" s="977"/>
      <c r="DP44" s="978"/>
      <c r="DQ44" s="976"/>
      <c r="DR44" s="977"/>
      <c r="DS44" s="977"/>
      <c r="DT44" s="977"/>
      <c r="DU44" s="978"/>
      <c r="DV44" s="979"/>
      <c r="DW44" s="980"/>
      <c r="DX44" s="980"/>
      <c r="DY44" s="980"/>
      <c r="DZ44" s="981"/>
      <c r="EA44" s="212"/>
    </row>
    <row r="45" spans="1:131" ht="26.25" customHeight="1" x14ac:dyDescent="0.15">
      <c r="A45" s="221">
        <v>18</v>
      </c>
      <c r="B45" s="1017"/>
      <c r="C45" s="1018"/>
      <c r="D45" s="1018"/>
      <c r="E45" s="1018"/>
      <c r="F45" s="1018"/>
      <c r="G45" s="1018"/>
      <c r="H45" s="1018"/>
      <c r="I45" s="1018"/>
      <c r="J45" s="1018"/>
      <c r="K45" s="1018"/>
      <c r="L45" s="1018"/>
      <c r="M45" s="1018"/>
      <c r="N45" s="1018"/>
      <c r="O45" s="1018"/>
      <c r="P45" s="1019"/>
      <c r="Q45" s="1025"/>
      <c r="R45" s="1026"/>
      <c r="S45" s="1026"/>
      <c r="T45" s="1026"/>
      <c r="U45" s="1026"/>
      <c r="V45" s="1026"/>
      <c r="W45" s="1026"/>
      <c r="X45" s="1026"/>
      <c r="Y45" s="1026"/>
      <c r="Z45" s="1026"/>
      <c r="AA45" s="1026"/>
      <c r="AB45" s="1026"/>
      <c r="AC45" s="1026"/>
      <c r="AD45" s="1026"/>
      <c r="AE45" s="1027"/>
      <c r="AF45" s="1022"/>
      <c r="AG45" s="1023"/>
      <c r="AH45" s="1023"/>
      <c r="AI45" s="1023"/>
      <c r="AJ45" s="1024"/>
      <c r="AK45" s="967"/>
      <c r="AL45" s="958"/>
      <c r="AM45" s="958"/>
      <c r="AN45" s="958"/>
      <c r="AO45" s="958"/>
      <c r="AP45" s="958"/>
      <c r="AQ45" s="958"/>
      <c r="AR45" s="958"/>
      <c r="AS45" s="958"/>
      <c r="AT45" s="958"/>
      <c r="AU45" s="958"/>
      <c r="AV45" s="958"/>
      <c r="AW45" s="958"/>
      <c r="AX45" s="958"/>
      <c r="AY45" s="958"/>
      <c r="AZ45" s="1028"/>
      <c r="BA45" s="1028"/>
      <c r="BB45" s="1028"/>
      <c r="BC45" s="1028"/>
      <c r="BD45" s="1028"/>
      <c r="BE45" s="959"/>
      <c r="BF45" s="959"/>
      <c r="BG45" s="959"/>
      <c r="BH45" s="959"/>
      <c r="BI45" s="960"/>
      <c r="BJ45" s="214"/>
      <c r="BK45" s="214"/>
      <c r="BL45" s="214"/>
      <c r="BM45" s="214"/>
      <c r="BN45" s="214"/>
      <c r="BO45" s="224"/>
      <c r="BP45" s="224"/>
      <c r="BQ45" s="221">
        <v>39</v>
      </c>
      <c r="BR45" s="222"/>
      <c r="BS45" s="979"/>
      <c r="BT45" s="980"/>
      <c r="BU45" s="980"/>
      <c r="BV45" s="980"/>
      <c r="BW45" s="980"/>
      <c r="BX45" s="980"/>
      <c r="BY45" s="980"/>
      <c r="BZ45" s="980"/>
      <c r="CA45" s="980"/>
      <c r="CB45" s="980"/>
      <c r="CC45" s="980"/>
      <c r="CD45" s="980"/>
      <c r="CE45" s="980"/>
      <c r="CF45" s="980"/>
      <c r="CG45" s="1001"/>
      <c r="CH45" s="976"/>
      <c r="CI45" s="977"/>
      <c r="CJ45" s="977"/>
      <c r="CK45" s="977"/>
      <c r="CL45" s="978"/>
      <c r="CM45" s="976"/>
      <c r="CN45" s="977"/>
      <c r="CO45" s="977"/>
      <c r="CP45" s="977"/>
      <c r="CQ45" s="978"/>
      <c r="CR45" s="976"/>
      <c r="CS45" s="977"/>
      <c r="CT45" s="977"/>
      <c r="CU45" s="977"/>
      <c r="CV45" s="978"/>
      <c r="CW45" s="976"/>
      <c r="CX45" s="977"/>
      <c r="CY45" s="977"/>
      <c r="CZ45" s="977"/>
      <c r="DA45" s="978"/>
      <c r="DB45" s="976"/>
      <c r="DC45" s="977"/>
      <c r="DD45" s="977"/>
      <c r="DE45" s="977"/>
      <c r="DF45" s="978"/>
      <c r="DG45" s="976"/>
      <c r="DH45" s="977"/>
      <c r="DI45" s="977"/>
      <c r="DJ45" s="977"/>
      <c r="DK45" s="978"/>
      <c r="DL45" s="976"/>
      <c r="DM45" s="977"/>
      <c r="DN45" s="977"/>
      <c r="DO45" s="977"/>
      <c r="DP45" s="978"/>
      <c r="DQ45" s="976"/>
      <c r="DR45" s="977"/>
      <c r="DS45" s="977"/>
      <c r="DT45" s="977"/>
      <c r="DU45" s="978"/>
      <c r="DV45" s="979"/>
      <c r="DW45" s="980"/>
      <c r="DX45" s="980"/>
      <c r="DY45" s="980"/>
      <c r="DZ45" s="981"/>
      <c r="EA45" s="212"/>
    </row>
    <row r="46" spans="1:131" ht="26.25" customHeight="1" x14ac:dyDescent="0.15">
      <c r="A46" s="221">
        <v>19</v>
      </c>
      <c r="B46" s="1017"/>
      <c r="C46" s="1018"/>
      <c r="D46" s="1018"/>
      <c r="E46" s="1018"/>
      <c r="F46" s="1018"/>
      <c r="G46" s="1018"/>
      <c r="H46" s="1018"/>
      <c r="I46" s="1018"/>
      <c r="J46" s="1018"/>
      <c r="K46" s="1018"/>
      <c r="L46" s="1018"/>
      <c r="M46" s="1018"/>
      <c r="N46" s="1018"/>
      <c r="O46" s="1018"/>
      <c r="P46" s="1019"/>
      <c r="Q46" s="1025"/>
      <c r="R46" s="1026"/>
      <c r="S46" s="1026"/>
      <c r="T46" s="1026"/>
      <c r="U46" s="1026"/>
      <c r="V46" s="1026"/>
      <c r="W46" s="1026"/>
      <c r="X46" s="1026"/>
      <c r="Y46" s="1026"/>
      <c r="Z46" s="1026"/>
      <c r="AA46" s="1026"/>
      <c r="AB46" s="1026"/>
      <c r="AC46" s="1026"/>
      <c r="AD46" s="1026"/>
      <c r="AE46" s="1027"/>
      <c r="AF46" s="1022"/>
      <c r="AG46" s="1023"/>
      <c r="AH46" s="1023"/>
      <c r="AI46" s="1023"/>
      <c r="AJ46" s="1024"/>
      <c r="AK46" s="967"/>
      <c r="AL46" s="958"/>
      <c r="AM46" s="958"/>
      <c r="AN46" s="958"/>
      <c r="AO46" s="958"/>
      <c r="AP46" s="958"/>
      <c r="AQ46" s="958"/>
      <c r="AR46" s="958"/>
      <c r="AS46" s="958"/>
      <c r="AT46" s="958"/>
      <c r="AU46" s="958"/>
      <c r="AV46" s="958"/>
      <c r="AW46" s="958"/>
      <c r="AX46" s="958"/>
      <c r="AY46" s="958"/>
      <c r="AZ46" s="1028"/>
      <c r="BA46" s="1028"/>
      <c r="BB46" s="1028"/>
      <c r="BC46" s="1028"/>
      <c r="BD46" s="1028"/>
      <c r="BE46" s="959"/>
      <c r="BF46" s="959"/>
      <c r="BG46" s="959"/>
      <c r="BH46" s="959"/>
      <c r="BI46" s="960"/>
      <c r="BJ46" s="214"/>
      <c r="BK46" s="214"/>
      <c r="BL46" s="214"/>
      <c r="BM46" s="214"/>
      <c r="BN46" s="214"/>
      <c r="BO46" s="224"/>
      <c r="BP46" s="224"/>
      <c r="BQ46" s="221">
        <v>40</v>
      </c>
      <c r="BR46" s="222"/>
      <c r="BS46" s="979"/>
      <c r="BT46" s="980"/>
      <c r="BU46" s="980"/>
      <c r="BV46" s="980"/>
      <c r="BW46" s="980"/>
      <c r="BX46" s="980"/>
      <c r="BY46" s="980"/>
      <c r="BZ46" s="980"/>
      <c r="CA46" s="980"/>
      <c r="CB46" s="980"/>
      <c r="CC46" s="980"/>
      <c r="CD46" s="980"/>
      <c r="CE46" s="980"/>
      <c r="CF46" s="980"/>
      <c r="CG46" s="1001"/>
      <c r="CH46" s="976"/>
      <c r="CI46" s="977"/>
      <c r="CJ46" s="977"/>
      <c r="CK46" s="977"/>
      <c r="CL46" s="978"/>
      <c r="CM46" s="976"/>
      <c r="CN46" s="977"/>
      <c r="CO46" s="977"/>
      <c r="CP46" s="977"/>
      <c r="CQ46" s="978"/>
      <c r="CR46" s="976"/>
      <c r="CS46" s="977"/>
      <c r="CT46" s="977"/>
      <c r="CU46" s="977"/>
      <c r="CV46" s="978"/>
      <c r="CW46" s="976"/>
      <c r="CX46" s="977"/>
      <c r="CY46" s="977"/>
      <c r="CZ46" s="977"/>
      <c r="DA46" s="978"/>
      <c r="DB46" s="976"/>
      <c r="DC46" s="977"/>
      <c r="DD46" s="977"/>
      <c r="DE46" s="977"/>
      <c r="DF46" s="978"/>
      <c r="DG46" s="976"/>
      <c r="DH46" s="977"/>
      <c r="DI46" s="977"/>
      <c r="DJ46" s="977"/>
      <c r="DK46" s="978"/>
      <c r="DL46" s="976"/>
      <c r="DM46" s="977"/>
      <c r="DN46" s="977"/>
      <c r="DO46" s="977"/>
      <c r="DP46" s="978"/>
      <c r="DQ46" s="976"/>
      <c r="DR46" s="977"/>
      <c r="DS46" s="977"/>
      <c r="DT46" s="977"/>
      <c r="DU46" s="978"/>
      <c r="DV46" s="979"/>
      <c r="DW46" s="980"/>
      <c r="DX46" s="980"/>
      <c r="DY46" s="980"/>
      <c r="DZ46" s="981"/>
      <c r="EA46" s="212"/>
    </row>
    <row r="47" spans="1:131" ht="26.25" customHeight="1" x14ac:dyDescent="0.15">
      <c r="A47" s="221">
        <v>20</v>
      </c>
      <c r="B47" s="1017"/>
      <c r="C47" s="1018"/>
      <c r="D47" s="1018"/>
      <c r="E47" s="1018"/>
      <c r="F47" s="1018"/>
      <c r="G47" s="1018"/>
      <c r="H47" s="1018"/>
      <c r="I47" s="1018"/>
      <c r="J47" s="1018"/>
      <c r="K47" s="1018"/>
      <c r="L47" s="1018"/>
      <c r="M47" s="1018"/>
      <c r="N47" s="1018"/>
      <c r="O47" s="1018"/>
      <c r="P47" s="1019"/>
      <c r="Q47" s="1025"/>
      <c r="R47" s="1026"/>
      <c r="S47" s="1026"/>
      <c r="T47" s="1026"/>
      <c r="U47" s="1026"/>
      <c r="V47" s="1026"/>
      <c r="W47" s="1026"/>
      <c r="X47" s="1026"/>
      <c r="Y47" s="1026"/>
      <c r="Z47" s="1026"/>
      <c r="AA47" s="1026"/>
      <c r="AB47" s="1026"/>
      <c r="AC47" s="1026"/>
      <c r="AD47" s="1026"/>
      <c r="AE47" s="1027"/>
      <c r="AF47" s="1022"/>
      <c r="AG47" s="1023"/>
      <c r="AH47" s="1023"/>
      <c r="AI47" s="1023"/>
      <c r="AJ47" s="1024"/>
      <c r="AK47" s="967"/>
      <c r="AL47" s="958"/>
      <c r="AM47" s="958"/>
      <c r="AN47" s="958"/>
      <c r="AO47" s="958"/>
      <c r="AP47" s="958"/>
      <c r="AQ47" s="958"/>
      <c r="AR47" s="958"/>
      <c r="AS47" s="958"/>
      <c r="AT47" s="958"/>
      <c r="AU47" s="958"/>
      <c r="AV47" s="958"/>
      <c r="AW47" s="958"/>
      <c r="AX47" s="958"/>
      <c r="AY47" s="958"/>
      <c r="AZ47" s="1028"/>
      <c r="BA47" s="1028"/>
      <c r="BB47" s="1028"/>
      <c r="BC47" s="1028"/>
      <c r="BD47" s="1028"/>
      <c r="BE47" s="959"/>
      <c r="BF47" s="959"/>
      <c r="BG47" s="959"/>
      <c r="BH47" s="959"/>
      <c r="BI47" s="960"/>
      <c r="BJ47" s="214"/>
      <c r="BK47" s="214"/>
      <c r="BL47" s="214"/>
      <c r="BM47" s="214"/>
      <c r="BN47" s="214"/>
      <c r="BO47" s="224"/>
      <c r="BP47" s="224"/>
      <c r="BQ47" s="221">
        <v>41</v>
      </c>
      <c r="BR47" s="222"/>
      <c r="BS47" s="979"/>
      <c r="BT47" s="980"/>
      <c r="BU47" s="980"/>
      <c r="BV47" s="980"/>
      <c r="BW47" s="980"/>
      <c r="BX47" s="980"/>
      <c r="BY47" s="980"/>
      <c r="BZ47" s="980"/>
      <c r="CA47" s="980"/>
      <c r="CB47" s="980"/>
      <c r="CC47" s="980"/>
      <c r="CD47" s="980"/>
      <c r="CE47" s="980"/>
      <c r="CF47" s="980"/>
      <c r="CG47" s="1001"/>
      <c r="CH47" s="976"/>
      <c r="CI47" s="977"/>
      <c r="CJ47" s="977"/>
      <c r="CK47" s="977"/>
      <c r="CL47" s="978"/>
      <c r="CM47" s="976"/>
      <c r="CN47" s="977"/>
      <c r="CO47" s="977"/>
      <c r="CP47" s="977"/>
      <c r="CQ47" s="978"/>
      <c r="CR47" s="976"/>
      <c r="CS47" s="977"/>
      <c r="CT47" s="977"/>
      <c r="CU47" s="977"/>
      <c r="CV47" s="978"/>
      <c r="CW47" s="976"/>
      <c r="CX47" s="977"/>
      <c r="CY47" s="977"/>
      <c r="CZ47" s="977"/>
      <c r="DA47" s="978"/>
      <c r="DB47" s="976"/>
      <c r="DC47" s="977"/>
      <c r="DD47" s="977"/>
      <c r="DE47" s="977"/>
      <c r="DF47" s="978"/>
      <c r="DG47" s="976"/>
      <c r="DH47" s="977"/>
      <c r="DI47" s="977"/>
      <c r="DJ47" s="977"/>
      <c r="DK47" s="978"/>
      <c r="DL47" s="976"/>
      <c r="DM47" s="977"/>
      <c r="DN47" s="977"/>
      <c r="DO47" s="977"/>
      <c r="DP47" s="978"/>
      <c r="DQ47" s="976"/>
      <c r="DR47" s="977"/>
      <c r="DS47" s="977"/>
      <c r="DT47" s="977"/>
      <c r="DU47" s="978"/>
      <c r="DV47" s="979"/>
      <c r="DW47" s="980"/>
      <c r="DX47" s="980"/>
      <c r="DY47" s="980"/>
      <c r="DZ47" s="981"/>
      <c r="EA47" s="212"/>
    </row>
    <row r="48" spans="1:131" ht="26.25" customHeight="1" x14ac:dyDescent="0.15">
      <c r="A48" s="221">
        <v>21</v>
      </c>
      <c r="B48" s="1017"/>
      <c r="C48" s="1018"/>
      <c r="D48" s="1018"/>
      <c r="E48" s="1018"/>
      <c r="F48" s="1018"/>
      <c r="G48" s="1018"/>
      <c r="H48" s="1018"/>
      <c r="I48" s="1018"/>
      <c r="J48" s="1018"/>
      <c r="K48" s="1018"/>
      <c r="L48" s="1018"/>
      <c r="M48" s="1018"/>
      <c r="N48" s="1018"/>
      <c r="O48" s="1018"/>
      <c r="P48" s="1019"/>
      <c r="Q48" s="1025"/>
      <c r="R48" s="1026"/>
      <c r="S48" s="1026"/>
      <c r="T48" s="1026"/>
      <c r="U48" s="1026"/>
      <c r="V48" s="1026"/>
      <c r="W48" s="1026"/>
      <c r="X48" s="1026"/>
      <c r="Y48" s="1026"/>
      <c r="Z48" s="1026"/>
      <c r="AA48" s="1026"/>
      <c r="AB48" s="1026"/>
      <c r="AC48" s="1026"/>
      <c r="AD48" s="1026"/>
      <c r="AE48" s="1027"/>
      <c r="AF48" s="1022"/>
      <c r="AG48" s="1023"/>
      <c r="AH48" s="1023"/>
      <c r="AI48" s="1023"/>
      <c r="AJ48" s="1024"/>
      <c r="AK48" s="967"/>
      <c r="AL48" s="958"/>
      <c r="AM48" s="958"/>
      <c r="AN48" s="958"/>
      <c r="AO48" s="958"/>
      <c r="AP48" s="958"/>
      <c r="AQ48" s="958"/>
      <c r="AR48" s="958"/>
      <c r="AS48" s="958"/>
      <c r="AT48" s="958"/>
      <c r="AU48" s="958"/>
      <c r="AV48" s="958"/>
      <c r="AW48" s="958"/>
      <c r="AX48" s="958"/>
      <c r="AY48" s="958"/>
      <c r="AZ48" s="1028"/>
      <c r="BA48" s="1028"/>
      <c r="BB48" s="1028"/>
      <c r="BC48" s="1028"/>
      <c r="BD48" s="1028"/>
      <c r="BE48" s="959"/>
      <c r="BF48" s="959"/>
      <c r="BG48" s="959"/>
      <c r="BH48" s="959"/>
      <c r="BI48" s="960"/>
      <c r="BJ48" s="214"/>
      <c r="BK48" s="214"/>
      <c r="BL48" s="214"/>
      <c r="BM48" s="214"/>
      <c r="BN48" s="214"/>
      <c r="BO48" s="224"/>
      <c r="BP48" s="224"/>
      <c r="BQ48" s="221">
        <v>42</v>
      </c>
      <c r="BR48" s="222"/>
      <c r="BS48" s="979"/>
      <c r="BT48" s="980"/>
      <c r="BU48" s="980"/>
      <c r="BV48" s="980"/>
      <c r="BW48" s="980"/>
      <c r="BX48" s="980"/>
      <c r="BY48" s="980"/>
      <c r="BZ48" s="980"/>
      <c r="CA48" s="980"/>
      <c r="CB48" s="980"/>
      <c r="CC48" s="980"/>
      <c r="CD48" s="980"/>
      <c r="CE48" s="980"/>
      <c r="CF48" s="980"/>
      <c r="CG48" s="1001"/>
      <c r="CH48" s="976"/>
      <c r="CI48" s="977"/>
      <c r="CJ48" s="977"/>
      <c r="CK48" s="977"/>
      <c r="CL48" s="978"/>
      <c r="CM48" s="976"/>
      <c r="CN48" s="977"/>
      <c r="CO48" s="977"/>
      <c r="CP48" s="977"/>
      <c r="CQ48" s="978"/>
      <c r="CR48" s="976"/>
      <c r="CS48" s="977"/>
      <c r="CT48" s="977"/>
      <c r="CU48" s="977"/>
      <c r="CV48" s="978"/>
      <c r="CW48" s="976"/>
      <c r="CX48" s="977"/>
      <c r="CY48" s="977"/>
      <c r="CZ48" s="977"/>
      <c r="DA48" s="978"/>
      <c r="DB48" s="976"/>
      <c r="DC48" s="977"/>
      <c r="DD48" s="977"/>
      <c r="DE48" s="977"/>
      <c r="DF48" s="978"/>
      <c r="DG48" s="976"/>
      <c r="DH48" s="977"/>
      <c r="DI48" s="977"/>
      <c r="DJ48" s="977"/>
      <c r="DK48" s="978"/>
      <c r="DL48" s="976"/>
      <c r="DM48" s="977"/>
      <c r="DN48" s="977"/>
      <c r="DO48" s="977"/>
      <c r="DP48" s="978"/>
      <c r="DQ48" s="976"/>
      <c r="DR48" s="977"/>
      <c r="DS48" s="977"/>
      <c r="DT48" s="977"/>
      <c r="DU48" s="978"/>
      <c r="DV48" s="979"/>
      <c r="DW48" s="980"/>
      <c r="DX48" s="980"/>
      <c r="DY48" s="980"/>
      <c r="DZ48" s="981"/>
      <c r="EA48" s="212"/>
    </row>
    <row r="49" spans="1:131" ht="26.25" customHeight="1" x14ac:dyDescent="0.15">
      <c r="A49" s="221">
        <v>22</v>
      </c>
      <c r="B49" s="1017"/>
      <c r="C49" s="1018"/>
      <c r="D49" s="1018"/>
      <c r="E49" s="1018"/>
      <c r="F49" s="1018"/>
      <c r="G49" s="1018"/>
      <c r="H49" s="1018"/>
      <c r="I49" s="1018"/>
      <c r="J49" s="1018"/>
      <c r="K49" s="1018"/>
      <c r="L49" s="1018"/>
      <c r="M49" s="1018"/>
      <c r="N49" s="1018"/>
      <c r="O49" s="1018"/>
      <c r="P49" s="1019"/>
      <c r="Q49" s="1025"/>
      <c r="R49" s="1026"/>
      <c r="S49" s="1026"/>
      <c r="T49" s="1026"/>
      <c r="U49" s="1026"/>
      <c r="V49" s="1026"/>
      <c r="W49" s="1026"/>
      <c r="X49" s="1026"/>
      <c r="Y49" s="1026"/>
      <c r="Z49" s="1026"/>
      <c r="AA49" s="1026"/>
      <c r="AB49" s="1026"/>
      <c r="AC49" s="1026"/>
      <c r="AD49" s="1026"/>
      <c r="AE49" s="1027"/>
      <c r="AF49" s="1022"/>
      <c r="AG49" s="1023"/>
      <c r="AH49" s="1023"/>
      <c r="AI49" s="1023"/>
      <c r="AJ49" s="1024"/>
      <c r="AK49" s="967"/>
      <c r="AL49" s="958"/>
      <c r="AM49" s="958"/>
      <c r="AN49" s="958"/>
      <c r="AO49" s="958"/>
      <c r="AP49" s="958"/>
      <c r="AQ49" s="958"/>
      <c r="AR49" s="958"/>
      <c r="AS49" s="958"/>
      <c r="AT49" s="958"/>
      <c r="AU49" s="958"/>
      <c r="AV49" s="958"/>
      <c r="AW49" s="958"/>
      <c r="AX49" s="958"/>
      <c r="AY49" s="958"/>
      <c r="AZ49" s="1028"/>
      <c r="BA49" s="1028"/>
      <c r="BB49" s="1028"/>
      <c r="BC49" s="1028"/>
      <c r="BD49" s="1028"/>
      <c r="BE49" s="959"/>
      <c r="BF49" s="959"/>
      <c r="BG49" s="959"/>
      <c r="BH49" s="959"/>
      <c r="BI49" s="960"/>
      <c r="BJ49" s="214"/>
      <c r="BK49" s="214"/>
      <c r="BL49" s="214"/>
      <c r="BM49" s="214"/>
      <c r="BN49" s="214"/>
      <c r="BO49" s="224"/>
      <c r="BP49" s="224"/>
      <c r="BQ49" s="221">
        <v>43</v>
      </c>
      <c r="BR49" s="222"/>
      <c r="BS49" s="979"/>
      <c r="BT49" s="980"/>
      <c r="BU49" s="980"/>
      <c r="BV49" s="980"/>
      <c r="BW49" s="980"/>
      <c r="BX49" s="980"/>
      <c r="BY49" s="980"/>
      <c r="BZ49" s="980"/>
      <c r="CA49" s="980"/>
      <c r="CB49" s="980"/>
      <c r="CC49" s="980"/>
      <c r="CD49" s="980"/>
      <c r="CE49" s="980"/>
      <c r="CF49" s="980"/>
      <c r="CG49" s="1001"/>
      <c r="CH49" s="976"/>
      <c r="CI49" s="977"/>
      <c r="CJ49" s="977"/>
      <c r="CK49" s="977"/>
      <c r="CL49" s="978"/>
      <c r="CM49" s="976"/>
      <c r="CN49" s="977"/>
      <c r="CO49" s="977"/>
      <c r="CP49" s="977"/>
      <c r="CQ49" s="978"/>
      <c r="CR49" s="976"/>
      <c r="CS49" s="977"/>
      <c r="CT49" s="977"/>
      <c r="CU49" s="977"/>
      <c r="CV49" s="978"/>
      <c r="CW49" s="976"/>
      <c r="CX49" s="977"/>
      <c r="CY49" s="977"/>
      <c r="CZ49" s="977"/>
      <c r="DA49" s="978"/>
      <c r="DB49" s="976"/>
      <c r="DC49" s="977"/>
      <c r="DD49" s="977"/>
      <c r="DE49" s="977"/>
      <c r="DF49" s="978"/>
      <c r="DG49" s="976"/>
      <c r="DH49" s="977"/>
      <c r="DI49" s="977"/>
      <c r="DJ49" s="977"/>
      <c r="DK49" s="978"/>
      <c r="DL49" s="976"/>
      <c r="DM49" s="977"/>
      <c r="DN49" s="977"/>
      <c r="DO49" s="977"/>
      <c r="DP49" s="978"/>
      <c r="DQ49" s="976"/>
      <c r="DR49" s="977"/>
      <c r="DS49" s="977"/>
      <c r="DT49" s="977"/>
      <c r="DU49" s="978"/>
      <c r="DV49" s="979"/>
      <c r="DW49" s="980"/>
      <c r="DX49" s="980"/>
      <c r="DY49" s="980"/>
      <c r="DZ49" s="981"/>
      <c r="EA49" s="212"/>
    </row>
    <row r="50" spans="1:131" ht="26.25" customHeight="1" x14ac:dyDescent="0.15">
      <c r="A50" s="221">
        <v>23</v>
      </c>
      <c r="B50" s="1017"/>
      <c r="C50" s="1018"/>
      <c r="D50" s="1018"/>
      <c r="E50" s="1018"/>
      <c r="F50" s="1018"/>
      <c r="G50" s="1018"/>
      <c r="H50" s="1018"/>
      <c r="I50" s="1018"/>
      <c r="J50" s="1018"/>
      <c r="K50" s="1018"/>
      <c r="L50" s="1018"/>
      <c r="M50" s="1018"/>
      <c r="N50" s="1018"/>
      <c r="O50" s="1018"/>
      <c r="P50" s="1019"/>
      <c r="Q50" s="1020"/>
      <c r="R50" s="1012"/>
      <c r="S50" s="1012"/>
      <c r="T50" s="1012"/>
      <c r="U50" s="1012"/>
      <c r="V50" s="1012"/>
      <c r="W50" s="1012"/>
      <c r="X50" s="1012"/>
      <c r="Y50" s="1012"/>
      <c r="Z50" s="1012"/>
      <c r="AA50" s="1012"/>
      <c r="AB50" s="1012"/>
      <c r="AC50" s="1012"/>
      <c r="AD50" s="1012"/>
      <c r="AE50" s="1021"/>
      <c r="AF50" s="1022"/>
      <c r="AG50" s="1023"/>
      <c r="AH50" s="1023"/>
      <c r="AI50" s="1023"/>
      <c r="AJ50" s="1024"/>
      <c r="AK50" s="1011"/>
      <c r="AL50" s="1012"/>
      <c r="AM50" s="1012"/>
      <c r="AN50" s="1012"/>
      <c r="AO50" s="1012"/>
      <c r="AP50" s="1012"/>
      <c r="AQ50" s="1012"/>
      <c r="AR50" s="1012"/>
      <c r="AS50" s="1012"/>
      <c r="AT50" s="1012"/>
      <c r="AU50" s="1012"/>
      <c r="AV50" s="1012"/>
      <c r="AW50" s="1012"/>
      <c r="AX50" s="1012"/>
      <c r="AY50" s="1012"/>
      <c r="AZ50" s="1013"/>
      <c r="BA50" s="1013"/>
      <c r="BB50" s="1013"/>
      <c r="BC50" s="1013"/>
      <c r="BD50" s="1013"/>
      <c r="BE50" s="959"/>
      <c r="BF50" s="959"/>
      <c r="BG50" s="959"/>
      <c r="BH50" s="959"/>
      <c r="BI50" s="960"/>
      <c r="BJ50" s="214"/>
      <c r="BK50" s="214"/>
      <c r="BL50" s="214"/>
      <c r="BM50" s="214"/>
      <c r="BN50" s="214"/>
      <c r="BO50" s="224"/>
      <c r="BP50" s="224"/>
      <c r="BQ50" s="221">
        <v>44</v>
      </c>
      <c r="BR50" s="222"/>
      <c r="BS50" s="979"/>
      <c r="BT50" s="980"/>
      <c r="BU50" s="980"/>
      <c r="BV50" s="980"/>
      <c r="BW50" s="980"/>
      <c r="BX50" s="980"/>
      <c r="BY50" s="980"/>
      <c r="BZ50" s="980"/>
      <c r="CA50" s="980"/>
      <c r="CB50" s="980"/>
      <c r="CC50" s="980"/>
      <c r="CD50" s="980"/>
      <c r="CE50" s="980"/>
      <c r="CF50" s="980"/>
      <c r="CG50" s="1001"/>
      <c r="CH50" s="976"/>
      <c r="CI50" s="977"/>
      <c r="CJ50" s="977"/>
      <c r="CK50" s="977"/>
      <c r="CL50" s="978"/>
      <c r="CM50" s="976"/>
      <c r="CN50" s="977"/>
      <c r="CO50" s="977"/>
      <c r="CP50" s="977"/>
      <c r="CQ50" s="978"/>
      <c r="CR50" s="976"/>
      <c r="CS50" s="977"/>
      <c r="CT50" s="977"/>
      <c r="CU50" s="977"/>
      <c r="CV50" s="978"/>
      <c r="CW50" s="976"/>
      <c r="CX50" s="977"/>
      <c r="CY50" s="977"/>
      <c r="CZ50" s="977"/>
      <c r="DA50" s="978"/>
      <c r="DB50" s="976"/>
      <c r="DC50" s="977"/>
      <c r="DD50" s="977"/>
      <c r="DE50" s="977"/>
      <c r="DF50" s="978"/>
      <c r="DG50" s="976"/>
      <c r="DH50" s="977"/>
      <c r="DI50" s="977"/>
      <c r="DJ50" s="977"/>
      <c r="DK50" s="978"/>
      <c r="DL50" s="976"/>
      <c r="DM50" s="977"/>
      <c r="DN50" s="977"/>
      <c r="DO50" s="977"/>
      <c r="DP50" s="978"/>
      <c r="DQ50" s="976"/>
      <c r="DR50" s="977"/>
      <c r="DS50" s="977"/>
      <c r="DT50" s="977"/>
      <c r="DU50" s="978"/>
      <c r="DV50" s="979"/>
      <c r="DW50" s="980"/>
      <c r="DX50" s="980"/>
      <c r="DY50" s="980"/>
      <c r="DZ50" s="981"/>
      <c r="EA50" s="212"/>
    </row>
    <row r="51" spans="1:131" ht="26.25" customHeight="1" x14ac:dyDescent="0.15">
      <c r="A51" s="221">
        <v>24</v>
      </c>
      <c r="B51" s="1017"/>
      <c r="C51" s="1018"/>
      <c r="D51" s="1018"/>
      <c r="E51" s="1018"/>
      <c r="F51" s="1018"/>
      <c r="G51" s="1018"/>
      <c r="H51" s="1018"/>
      <c r="I51" s="1018"/>
      <c r="J51" s="1018"/>
      <c r="K51" s="1018"/>
      <c r="L51" s="1018"/>
      <c r="M51" s="1018"/>
      <c r="N51" s="1018"/>
      <c r="O51" s="1018"/>
      <c r="P51" s="1019"/>
      <c r="Q51" s="1020"/>
      <c r="R51" s="1012"/>
      <c r="S51" s="1012"/>
      <c r="T51" s="1012"/>
      <c r="U51" s="1012"/>
      <c r="V51" s="1012"/>
      <c r="W51" s="1012"/>
      <c r="X51" s="1012"/>
      <c r="Y51" s="1012"/>
      <c r="Z51" s="1012"/>
      <c r="AA51" s="1012"/>
      <c r="AB51" s="1012"/>
      <c r="AC51" s="1012"/>
      <c r="AD51" s="1012"/>
      <c r="AE51" s="1021"/>
      <c r="AF51" s="1022"/>
      <c r="AG51" s="1023"/>
      <c r="AH51" s="1023"/>
      <c r="AI51" s="1023"/>
      <c r="AJ51" s="1024"/>
      <c r="AK51" s="1011"/>
      <c r="AL51" s="1012"/>
      <c r="AM51" s="1012"/>
      <c r="AN51" s="1012"/>
      <c r="AO51" s="1012"/>
      <c r="AP51" s="1012"/>
      <c r="AQ51" s="1012"/>
      <c r="AR51" s="1012"/>
      <c r="AS51" s="1012"/>
      <c r="AT51" s="1012"/>
      <c r="AU51" s="1012"/>
      <c r="AV51" s="1012"/>
      <c r="AW51" s="1012"/>
      <c r="AX51" s="1012"/>
      <c r="AY51" s="1012"/>
      <c r="AZ51" s="1013"/>
      <c r="BA51" s="1013"/>
      <c r="BB51" s="1013"/>
      <c r="BC51" s="1013"/>
      <c r="BD51" s="1013"/>
      <c r="BE51" s="959"/>
      <c r="BF51" s="959"/>
      <c r="BG51" s="959"/>
      <c r="BH51" s="959"/>
      <c r="BI51" s="960"/>
      <c r="BJ51" s="214"/>
      <c r="BK51" s="214"/>
      <c r="BL51" s="214"/>
      <c r="BM51" s="214"/>
      <c r="BN51" s="214"/>
      <c r="BO51" s="224"/>
      <c r="BP51" s="224"/>
      <c r="BQ51" s="221">
        <v>45</v>
      </c>
      <c r="BR51" s="222"/>
      <c r="BS51" s="979"/>
      <c r="BT51" s="980"/>
      <c r="BU51" s="980"/>
      <c r="BV51" s="980"/>
      <c r="BW51" s="980"/>
      <c r="BX51" s="980"/>
      <c r="BY51" s="980"/>
      <c r="BZ51" s="980"/>
      <c r="CA51" s="980"/>
      <c r="CB51" s="980"/>
      <c r="CC51" s="980"/>
      <c r="CD51" s="980"/>
      <c r="CE51" s="980"/>
      <c r="CF51" s="980"/>
      <c r="CG51" s="1001"/>
      <c r="CH51" s="976"/>
      <c r="CI51" s="977"/>
      <c r="CJ51" s="977"/>
      <c r="CK51" s="977"/>
      <c r="CL51" s="978"/>
      <c r="CM51" s="976"/>
      <c r="CN51" s="977"/>
      <c r="CO51" s="977"/>
      <c r="CP51" s="977"/>
      <c r="CQ51" s="978"/>
      <c r="CR51" s="976"/>
      <c r="CS51" s="977"/>
      <c r="CT51" s="977"/>
      <c r="CU51" s="977"/>
      <c r="CV51" s="978"/>
      <c r="CW51" s="976"/>
      <c r="CX51" s="977"/>
      <c r="CY51" s="977"/>
      <c r="CZ51" s="977"/>
      <c r="DA51" s="978"/>
      <c r="DB51" s="976"/>
      <c r="DC51" s="977"/>
      <c r="DD51" s="977"/>
      <c r="DE51" s="977"/>
      <c r="DF51" s="978"/>
      <c r="DG51" s="976"/>
      <c r="DH51" s="977"/>
      <c r="DI51" s="977"/>
      <c r="DJ51" s="977"/>
      <c r="DK51" s="978"/>
      <c r="DL51" s="976"/>
      <c r="DM51" s="977"/>
      <c r="DN51" s="977"/>
      <c r="DO51" s="977"/>
      <c r="DP51" s="978"/>
      <c r="DQ51" s="976"/>
      <c r="DR51" s="977"/>
      <c r="DS51" s="977"/>
      <c r="DT51" s="977"/>
      <c r="DU51" s="978"/>
      <c r="DV51" s="979"/>
      <c r="DW51" s="980"/>
      <c r="DX51" s="980"/>
      <c r="DY51" s="980"/>
      <c r="DZ51" s="981"/>
      <c r="EA51" s="212"/>
    </row>
    <row r="52" spans="1:131" ht="26.25" customHeight="1" x14ac:dyDescent="0.15">
      <c r="A52" s="221">
        <v>25</v>
      </c>
      <c r="B52" s="1017"/>
      <c r="C52" s="1018"/>
      <c r="D52" s="1018"/>
      <c r="E52" s="1018"/>
      <c r="F52" s="1018"/>
      <c r="G52" s="1018"/>
      <c r="H52" s="1018"/>
      <c r="I52" s="1018"/>
      <c r="J52" s="1018"/>
      <c r="K52" s="1018"/>
      <c r="L52" s="1018"/>
      <c r="M52" s="1018"/>
      <c r="N52" s="1018"/>
      <c r="O52" s="1018"/>
      <c r="P52" s="1019"/>
      <c r="Q52" s="1020"/>
      <c r="R52" s="1012"/>
      <c r="S52" s="1012"/>
      <c r="T52" s="1012"/>
      <c r="U52" s="1012"/>
      <c r="V52" s="1012"/>
      <c r="W52" s="1012"/>
      <c r="X52" s="1012"/>
      <c r="Y52" s="1012"/>
      <c r="Z52" s="1012"/>
      <c r="AA52" s="1012"/>
      <c r="AB52" s="1012"/>
      <c r="AC52" s="1012"/>
      <c r="AD52" s="1012"/>
      <c r="AE52" s="1021"/>
      <c r="AF52" s="1022"/>
      <c r="AG52" s="1023"/>
      <c r="AH52" s="1023"/>
      <c r="AI52" s="1023"/>
      <c r="AJ52" s="1024"/>
      <c r="AK52" s="1011"/>
      <c r="AL52" s="1012"/>
      <c r="AM52" s="1012"/>
      <c r="AN52" s="1012"/>
      <c r="AO52" s="1012"/>
      <c r="AP52" s="1012"/>
      <c r="AQ52" s="1012"/>
      <c r="AR52" s="1012"/>
      <c r="AS52" s="1012"/>
      <c r="AT52" s="1012"/>
      <c r="AU52" s="1012"/>
      <c r="AV52" s="1012"/>
      <c r="AW52" s="1012"/>
      <c r="AX52" s="1012"/>
      <c r="AY52" s="1012"/>
      <c r="AZ52" s="1013"/>
      <c r="BA52" s="1013"/>
      <c r="BB52" s="1013"/>
      <c r="BC52" s="1013"/>
      <c r="BD52" s="1013"/>
      <c r="BE52" s="959"/>
      <c r="BF52" s="959"/>
      <c r="BG52" s="959"/>
      <c r="BH52" s="959"/>
      <c r="BI52" s="960"/>
      <c r="BJ52" s="214"/>
      <c r="BK52" s="214"/>
      <c r="BL52" s="214"/>
      <c r="BM52" s="214"/>
      <c r="BN52" s="214"/>
      <c r="BO52" s="224"/>
      <c r="BP52" s="224"/>
      <c r="BQ52" s="221">
        <v>46</v>
      </c>
      <c r="BR52" s="222"/>
      <c r="BS52" s="979"/>
      <c r="BT52" s="980"/>
      <c r="BU52" s="980"/>
      <c r="BV52" s="980"/>
      <c r="BW52" s="980"/>
      <c r="BX52" s="980"/>
      <c r="BY52" s="980"/>
      <c r="BZ52" s="980"/>
      <c r="CA52" s="980"/>
      <c r="CB52" s="980"/>
      <c r="CC52" s="980"/>
      <c r="CD52" s="980"/>
      <c r="CE52" s="980"/>
      <c r="CF52" s="980"/>
      <c r="CG52" s="1001"/>
      <c r="CH52" s="976"/>
      <c r="CI52" s="977"/>
      <c r="CJ52" s="977"/>
      <c r="CK52" s="977"/>
      <c r="CL52" s="978"/>
      <c r="CM52" s="976"/>
      <c r="CN52" s="977"/>
      <c r="CO52" s="977"/>
      <c r="CP52" s="977"/>
      <c r="CQ52" s="978"/>
      <c r="CR52" s="976"/>
      <c r="CS52" s="977"/>
      <c r="CT52" s="977"/>
      <c r="CU52" s="977"/>
      <c r="CV52" s="978"/>
      <c r="CW52" s="976"/>
      <c r="CX52" s="977"/>
      <c r="CY52" s="977"/>
      <c r="CZ52" s="977"/>
      <c r="DA52" s="978"/>
      <c r="DB52" s="976"/>
      <c r="DC52" s="977"/>
      <c r="DD52" s="977"/>
      <c r="DE52" s="977"/>
      <c r="DF52" s="978"/>
      <c r="DG52" s="976"/>
      <c r="DH52" s="977"/>
      <c r="DI52" s="977"/>
      <c r="DJ52" s="977"/>
      <c r="DK52" s="978"/>
      <c r="DL52" s="976"/>
      <c r="DM52" s="977"/>
      <c r="DN52" s="977"/>
      <c r="DO52" s="977"/>
      <c r="DP52" s="978"/>
      <c r="DQ52" s="976"/>
      <c r="DR52" s="977"/>
      <c r="DS52" s="977"/>
      <c r="DT52" s="977"/>
      <c r="DU52" s="978"/>
      <c r="DV52" s="979"/>
      <c r="DW52" s="980"/>
      <c r="DX52" s="980"/>
      <c r="DY52" s="980"/>
      <c r="DZ52" s="981"/>
      <c r="EA52" s="212"/>
    </row>
    <row r="53" spans="1:131" ht="26.25" customHeight="1" x14ac:dyDescent="0.15">
      <c r="A53" s="221">
        <v>26</v>
      </c>
      <c r="B53" s="1017"/>
      <c r="C53" s="1018"/>
      <c r="D53" s="1018"/>
      <c r="E53" s="1018"/>
      <c r="F53" s="1018"/>
      <c r="G53" s="1018"/>
      <c r="H53" s="1018"/>
      <c r="I53" s="1018"/>
      <c r="J53" s="1018"/>
      <c r="K53" s="1018"/>
      <c r="L53" s="1018"/>
      <c r="M53" s="1018"/>
      <c r="N53" s="1018"/>
      <c r="O53" s="1018"/>
      <c r="P53" s="1019"/>
      <c r="Q53" s="1020"/>
      <c r="R53" s="1012"/>
      <c r="S53" s="1012"/>
      <c r="T53" s="1012"/>
      <c r="U53" s="1012"/>
      <c r="V53" s="1012"/>
      <c r="W53" s="1012"/>
      <c r="X53" s="1012"/>
      <c r="Y53" s="1012"/>
      <c r="Z53" s="1012"/>
      <c r="AA53" s="1012"/>
      <c r="AB53" s="1012"/>
      <c r="AC53" s="1012"/>
      <c r="AD53" s="1012"/>
      <c r="AE53" s="1021"/>
      <c r="AF53" s="1022"/>
      <c r="AG53" s="1023"/>
      <c r="AH53" s="1023"/>
      <c r="AI53" s="1023"/>
      <c r="AJ53" s="1024"/>
      <c r="AK53" s="1011"/>
      <c r="AL53" s="1012"/>
      <c r="AM53" s="1012"/>
      <c r="AN53" s="1012"/>
      <c r="AO53" s="1012"/>
      <c r="AP53" s="1012"/>
      <c r="AQ53" s="1012"/>
      <c r="AR53" s="1012"/>
      <c r="AS53" s="1012"/>
      <c r="AT53" s="1012"/>
      <c r="AU53" s="1012"/>
      <c r="AV53" s="1012"/>
      <c r="AW53" s="1012"/>
      <c r="AX53" s="1012"/>
      <c r="AY53" s="1012"/>
      <c r="AZ53" s="1013"/>
      <c r="BA53" s="1013"/>
      <c r="BB53" s="1013"/>
      <c r="BC53" s="1013"/>
      <c r="BD53" s="1013"/>
      <c r="BE53" s="959"/>
      <c r="BF53" s="959"/>
      <c r="BG53" s="959"/>
      <c r="BH53" s="959"/>
      <c r="BI53" s="960"/>
      <c r="BJ53" s="214"/>
      <c r="BK53" s="214"/>
      <c r="BL53" s="214"/>
      <c r="BM53" s="214"/>
      <c r="BN53" s="214"/>
      <c r="BO53" s="224"/>
      <c r="BP53" s="224"/>
      <c r="BQ53" s="221">
        <v>47</v>
      </c>
      <c r="BR53" s="222"/>
      <c r="BS53" s="979"/>
      <c r="BT53" s="980"/>
      <c r="BU53" s="980"/>
      <c r="BV53" s="980"/>
      <c r="BW53" s="980"/>
      <c r="BX53" s="980"/>
      <c r="BY53" s="980"/>
      <c r="BZ53" s="980"/>
      <c r="CA53" s="980"/>
      <c r="CB53" s="980"/>
      <c r="CC53" s="980"/>
      <c r="CD53" s="980"/>
      <c r="CE53" s="980"/>
      <c r="CF53" s="980"/>
      <c r="CG53" s="1001"/>
      <c r="CH53" s="976"/>
      <c r="CI53" s="977"/>
      <c r="CJ53" s="977"/>
      <c r="CK53" s="977"/>
      <c r="CL53" s="978"/>
      <c r="CM53" s="976"/>
      <c r="CN53" s="977"/>
      <c r="CO53" s="977"/>
      <c r="CP53" s="977"/>
      <c r="CQ53" s="978"/>
      <c r="CR53" s="976"/>
      <c r="CS53" s="977"/>
      <c r="CT53" s="977"/>
      <c r="CU53" s="977"/>
      <c r="CV53" s="978"/>
      <c r="CW53" s="976"/>
      <c r="CX53" s="977"/>
      <c r="CY53" s="977"/>
      <c r="CZ53" s="977"/>
      <c r="DA53" s="978"/>
      <c r="DB53" s="976"/>
      <c r="DC53" s="977"/>
      <c r="DD53" s="977"/>
      <c r="DE53" s="977"/>
      <c r="DF53" s="978"/>
      <c r="DG53" s="976"/>
      <c r="DH53" s="977"/>
      <c r="DI53" s="977"/>
      <c r="DJ53" s="977"/>
      <c r="DK53" s="978"/>
      <c r="DL53" s="976"/>
      <c r="DM53" s="977"/>
      <c r="DN53" s="977"/>
      <c r="DO53" s="977"/>
      <c r="DP53" s="978"/>
      <c r="DQ53" s="976"/>
      <c r="DR53" s="977"/>
      <c r="DS53" s="977"/>
      <c r="DT53" s="977"/>
      <c r="DU53" s="978"/>
      <c r="DV53" s="979"/>
      <c r="DW53" s="980"/>
      <c r="DX53" s="980"/>
      <c r="DY53" s="980"/>
      <c r="DZ53" s="981"/>
      <c r="EA53" s="212"/>
    </row>
    <row r="54" spans="1:131" ht="26.25" customHeight="1" x14ac:dyDescent="0.15">
      <c r="A54" s="221">
        <v>27</v>
      </c>
      <c r="B54" s="1017"/>
      <c r="C54" s="1018"/>
      <c r="D54" s="1018"/>
      <c r="E54" s="1018"/>
      <c r="F54" s="1018"/>
      <c r="G54" s="1018"/>
      <c r="H54" s="1018"/>
      <c r="I54" s="1018"/>
      <c r="J54" s="1018"/>
      <c r="K54" s="1018"/>
      <c r="L54" s="1018"/>
      <c r="M54" s="1018"/>
      <c r="N54" s="1018"/>
      <c r="O54" s="1018"/>
      <c r="P54" s="1019"/>
      <c r="Q54" s="1020"/>
      <c r="R54" s="1012"/>
      <c r="S54" s="1012"/>
      <c r="T54" s="1012"/>
      <c r="U54" s="1012"/>
      <c r="V54" s="1012"/>
      <c r="W54" s="1012"/>
      <c r="X54" s="1012"/>
      <c r="Y54" s="1012"/>
      <c r="Z54" s="1012"/>
      <c r="AA54" s="1012"/>
      <c r="AB54" s="1012"/>
      <c r="AC54" s="1012"/>
      <c r="AD54" s="1012"/>
      <c r="AE54" s="1021"/>
      <c r="AF54" s="1022"/>
      <c r="AG54" s="1023"/>
      <c r="AH54" s="1023"/>
      <c r="AI54" s="1023"/>
      <c r="AJ54" s="1024"/>
      <c r="AK54" s="1011"/>
      <c r="AL54" s="1012"/>
      <c r="AM54" s="1012"/>
      <c r="AN54" s="1012"/>
      <c r="AO54" s="1012"/>
      <c r="AP54" s="1012"/>
      <c r="AQ54" s="1012"/>
      <c r="AR54" s="1012"/>
      <c r="AS54" s="1012"/>
      <c r="AT54" s="1012"/>
      <c r="AU54" s="1012"/>
      <c r="AV54" s="1012"/>
      <c r="AW54" s="1012"/>
      <c r="AX54" s="1012"/>
      <c r="AY54" s="1012"/>
      <c r="AZ54" s="1013"/>
      <c r="BA54" s="1013"/>
      <c r="BB54" s="1013"/>
      <c r="BC54" s="1013"/>
      <c r="BD54" s="1013"/>
      <c r="BE54" s="959"/>
      <c r="BF54" s="959"/>
      <c r="BG54" s="959"/>
      <c r="BH54" s="959"/>
      <c r="BI54" s="960"/>
      <c r="BJ54" s="214"/>
      <c r="BK54" s="214"/>
      <c r="BL54" s="214"/>
      <c r="BM54" s="214"/>
      <c r="BN54" s="214"/>
      <c r="BO54" s="224"/>
      <c r="BP54" s="224"/>
      <c r="BQ54" s="221">
        <v>48</v>
      </c>
      <c r="BR54" s="222"/>
      <c r="BS54" s="979"/>
      <c r="BT54" s="980"/>
      <c r="BU54" s="980"/>
      <c r="BV54" s="980"/>
      <c r="BW54" s="980"/>
      <c r="BX54" s="980"/>
      <c r="BY54" s="980"/>
      <c r="BZ54" s="980"/>
      <c r="CA54" s="980"/>
      <c r="CB54" s="980"/>
      <c r="CC54" s="980"/>
      <c r="CD54" s="980"/>
      <c r="CE54" s="980"/>
      <c r="CF54" s="980"/>
      <c r="CG54" s="1001"/>
      <c r="CH54" s="976"/>
      <c r="CI54" s="977"/>
      <c r="CJ54" s="977"/>
      <c r="CK54" s="977"/>
      <c r="CL54" s="978"/>
      <c r="CM54" s="976"/>
      <c r="CN54" s="977"/>
      <c r="CO54" s="977"/>
      <c r="CP54" s="977"/>
      <c r="CQ54" s="978"/>
      <c r="CR54" s="976"/>
      <c r="CS54" s="977"/>
      <c r="CT54" s="977"/>
      <c r="CU54" s="977"/>
      <c r="CV54" s="978"/>
      <c r="CW54" s="976"/>
      <c r="CX54" s="977"/>
      <c r="CY54" s="977"/>
      <c r="CZ54" s="977"/>
      <c r="DA54" s="978"/>
      <c r="DB54" s="976"/>
      <c r="DC54" s="977"/>
      <c r="DD54" s="977"/>
      <c r="DE54" s="977"/>
      <c r="DF54" s="978"/>
      <c r="DG54" s="976"/>
      <c r="DH54" s="977"/>
      <c r="DI54" s="977"/>
      <c r="DJ54" s="977"/>
      <c r="DK54" s="978"/>
      <c r="DL54" s="976"/>
      <c r="DM54" s="977"/>
      <c r="DN54" s="977"/>
      <c r="DO54" s="977"/>
      <c r="DP54" s="978"/>
      <c r="DQ54" s="976"/>
      <c r="DR54" s="977"/>
      <c r="DS54" s="977"/>
      <c r="DT54" s="977"/>
      <c r="DU54" s="978"/>
      <c r="DV54" s="979"/>
      <c r="DW54" s="980"/>
      <c r="DX54" s="980"/>
      <c r="DY54" s="980"/>
      <c r="DZ54" s="981"/>
      <c r="EA54" s="212"/>
    </row>
    <row r="55" spans="1:131" ht="26.25" customHeight="1" x14ac:dyDescent="0.15">
      <c r="A55" s="221">
        <v>28</v>
      </c>
      <c r="B55" s="1017"/>
      <c r="C55" s="1018"/>
      <c r="D55" s="1018"/>
      <c r="E55" s="1018"/>
      <c r="F55" s="1018"/>
      <c r="G55" s="1018"/>
      <c r="H55" s="1018"/>
      <c r="I55" s="1018"/>
      <c r="J55" s="1018"/>
      <c r="K55" s="1018"/>
      <c r="L55" s="1018"/>
      <c r="M55" s="1018"/>
      <c r="N55" s="1018"/>
      <c r="O55" s="1018"/>
      <c r="P55" s="1019"/>
      <c r="Q55" s="1020"/>
      <c r="R55" s="1012"/>
      <c r="S55" s="1012"/>
      <c r="T55" s="1012"/>
      <c r="U55" s="1012"/>
      <c r="V55" s="1012"/>
      <c r="W55" s="1012"/>
      <c r="X55" s="1012"/>
      <c r="Y55" s="1012"/>
      <c r="Z55" s="1012"/>
      <c r="AA55" s="1012"/>
      <c r="AB55" s="1012"/>
      <c r="AC55" s="1012"/>
      <c r="AD55" s="1012"/>
      <c r="AE55" s="1021"/>
      <c r="AF55" s="1022"/>
      <c r="AG55" s="1023"/>
      <c r="AH55" s="1023"/>
      <c r="AI55" s="1023"/>
      <c r="AJ55" s="1024"/>
      <c r="AK55" s="1011"/>
      <c r="AL55" s="1012"/>
      <c r="AM55" s="1012"/>
      <c r="AN55" s="1012"/>
      <c r="AO55" s="1012"/>
      <c r="AP55" s="1012"/>
      <c r="AQ55" s="1012"/>
      <c r="AR55" s="1012"/>
      <c r="AS55" s="1012"/>
      <c r="AT55" s="1012"/>
      <c r="AU55" s="1012"/>
      <c r="AV55" s="1012"/>
      <c r="AW55" s="1012"/>
      <c r="AX55" s="1012"/>
      <c r="AY55" s="1012"/>
      <c r="AZ55" s="1013"/>
      <c r="BA55" s="1013"/>
      <c r="BB55" s="1013"/>
      <c r="BC55" s="1013"/>
      <c r="BD55" s="1013"/>
      <c r="BE55" s="959"/>
      <c r="BF55" s="959"/>
      <c r="BG55" s="959"/>
      <c r="BH55" s="959"/>
      <c r="BI55" s="960"/>
      <c r="BJ55" s="214"/>
      <c r="BK55" s="214"/>
      <c r="BL55" s="214"/>
      <c r="BM55" s="214"/>
      <c r="BN55" s="214"/>
      <c r="BO55" s="224"/>
      <c r="BP55" s="224"/>
      <c r="BQ55" s="221">
        <v>49</v>
      </c>
      <c r="BR55" s="222"/>
      <c r="BS55" s="979"/>
      <c r="BT55" s="980"/>
      <c r="BU55" s="980"/>
      <c r="BV55" s="980"/>
      <c r="BW55" s="980"/>
      <c r="BX55" s="980"/>
      <c r="BY55" s="980"/>
      <c r="BZ55" s="980"/>
      <c r="CA55" s="980"/>
      <c r="CB55" s="980"/>
      <c r="CC55" s="980"/>
      <c r="CD55" s="980"/>
      <c r="CE55" s="980"/>
      <c r="CF55" s="980"/>
      <c r="CG55" s="1001"/>
      <c r="CH55" s="976"/>
      <c r="CI55" s="977"/>
      <c r="CJ55" s="977"/>
      <c r="CK55" s="977"/>
      <c r="CL55" s="978"/>
      <c r="CM55" s="976"/>
      <c r="CN55" s="977"/>
      <c r="CO55" s="977"/>
      <c r="CP55" s="977"/>
      <c r="CQ55" s="978"/>
      <c r="CR55" s="976"/>
      <c r="CS55" s="977"/>
      <c r="CT55" s="977"/>
      <c r="CU55" s="977"/>
      <c r="CV55" s="978"/>
      <c r="CW55" s="976"/>
      <c r="CX55" s="977"/>
      <c r="CY55" s="977"/>
      <c r="CZ55" s="977"/>
      <c r="DA55" s="978"/>
      <c r="DB55" s="976"/>
      <c r="DC55" s="977"/>
      <c r="DD55" s="977"/>
      <c r="DE55" s="977"/>
      <c r="DF55" s="978"/>
      <c r="DG55" s="976"/>
      <c r="DH55" s="977"/>
      <c r="DI55" s="977"/>
      <c r="DJ55" s="977"/>
      <c r="DK55" s="978"/>
      <c r="DL55" s="976"/>
      <c r="DM55" s="977"/>
      <c r="DN55" s="977"/>
      <c r="DO55" s="977"/>
      <c r="DP55" s="978"/>
      <c r="DQ55" s="976"/>
      <c r="DR55" s="977"/>
      <c r="DS55" s="977"/>
      <c r="DT55" s="977"/>
      <c r="DU55" s="978"/>
      <c r="DV55" s="979"/>
      <c r="DW55" s="980"/>
      <c r="DX55" s="980"/>
      <c r="DY55" s="980"/>
      <c r="DZ55" s="981"/>
      <c r="EA55" s="212"/>
    </row>
    <row r="56" spans="1:131" ht="26.25" customHeight="1" x14ac:dyDescent="0.15">
      <c r="A56" s="221">
        <v>29</v>
      </c>
      <c r="B56" s="1017"/>
      <c r="C56" s="1018"/>
      <c r="D56" s="1018"/>
      <c r="E56" s="1018"/>
      <c r="F56" s="1018"/>
      <c r="G56" s="1018"/>
      <c r="H56" s="1018"/>
      <c r="I56" s="1018"/>
      <c r="J56" s="1018"/>
      <c r="K56" s="1018"/>
      <c r="L56" s="1018"/>
      <c r="M56" s="1018"/>
      <c r="N56" s="1018"/>
      <c r="O56" s="1018"/>
      <c r="P56" s="1019"/>
      <c r="Q56" s="1020"/>
      <c r="R56" s="1012"/>
      <c r="S56" s="1012"/>
      <c r="T56" s="1012"/>
      <c r="U56" s="1012"/>
      <c r="V56" s="1012"/>
      <c r="W56" s="1012"/>
      <c r="X56" s="1012"/>
      <c r="Y56" s="1012"/>
      <c r="Z56" s="1012"/>
      <c r="AA56" s="1012"/>
      <c r="AB56" s="1012"/>
      <c r="AC56" s="1012"/>
      <c r="AD56" s="1012"/>
      <c r="AE56" s="1021"/>
      <c r="AF56" s="1022"/>
      <c r="AG56" s="1023"/>
      <c r="AH56" s="1023"/>
      <c r="AI56" s="1023"/>
      <c r="AJ56" s="1024"/>
      <c r="AK56" s="1011"/>
      <c r="AL56" s="1012"/>
      <c r="AM56" s="1012"/>
      <c r="AN56" s="1012"/>
      <c r="AO56" s="1012"/>
      <c r="AP56" s="1012"/>
      <c r="AQ56" s="1012"/>
      <c r="AR56" s="1012"/>
      <c r="AS56" s="1012"/>
      <c r="AT56" s="1012"/>
      <c r="AU56" s="1012"/>
      <c r="AV56" s="1012"/>
      <c r="AW56" s="1012"/>
      <c r="AX56" s="1012"/>
      <c r="AY56" s="1012"/>
      <c r="AZ56" s="1013"/>
      <c r="BA56" s="1013"/>
      <c r="BB56" s="1013"/>
      <c r="BC56" s="1013"/>
      <c r="BD56" s="1013"/>
      <c r="BE56" s="959"/>
      <c r="BF56" s="959"/>
      <c r="BG56" s="959"/>
      <c r="BH56" s="959"/>
      <c r="BI56" s="960"/>
      <c r="BJ56" s="214"/>
      <c r="BK56" s="214"/>
      <c r="BL56" s="214"/>
      <c r="BM56" s="214"/>
      <c r="BN56" s="214"/>
      <c r="BO56" s="224"/>
      <c r="BP56" s="224"/>
      <c r="BQ56" s="221">
        <v>50</v>
      </c>
      <c r="BR56" s="222"/>
      <c r="BS56" s="979"/>
      <c r="BT56" s="980"/>
      <c r="BU56" s="980"/>
      <c r="BV56" s="980"/>
      <c r="BW56" s="980"/>
      <c r="BX56" s="980"/>
      <c r="BY56" s="980"/>
      <c r="BZ56" s="980"/>
      <c r="CA56" s="980"/>
      <c r="CB56" s="980"/>
      <c r="CC56" s="980"/>
      <c r="CD56" s="980"/>
      <c r="CE56" s="980"/>
      <c r="CF56" s="980"/>
      <c r="CG56" s="1001"/>
      <c r="CH56" s="976"/>
      <c r="CI56" s="977"/>
      <c r="CJ56" s="977"/>
      <c r="CK56" s="977"/>
      <c r="CL56" s="978"/>
      <c r="CM56" s="976"/>
      <c r="CN56" s="977"/>
      <c r="CO56" s="977"/>
      <c r="CP56" s="977"/>
      <c r="CQ56" s="978"/>
      <c r="CR56" s="976"/>
      <c r="CS56" s="977"/>
      <c r="CT56" s="977"/>
      <c r="CU56" s="977"/>
      <c r="CV56" s="978"/>
      <c r="CW56" s="976"/>
      <c r="CX56" s="977"/>
      <c r="CY56" s="977"/>
      <c r="CZ56" s="977"/>
      <c r="DA56" s="978"/>
      <c r="DB56" s="976"/>
      <c r="DC56" s="977"/>
      <c r="DD56" s="977"/>
      <c r="DE56" s="977"/>
      <c r="DF56" s="978"/>
      <c r="DG56" s="976"/>
      <c r="DH56" s="977"/>
      <c r="DI56" s="977"/>
      <c r="DJ56" s="977"/>
      <c r="DK56" s="978"/>
      <c r="DL56" s="976"/>
      <c r="DM56" s="977"/>
      <c r="DN56" s="977"/>
      <c r="DO56" s="977"/>
      <c r="DP56" s="978"/>
      <c r="DQ56" s="976"/>
      <c r="DR56" s="977"/>
      <c r="DS56" s="977"/>
      <c r="DT56" s="977"/>
      <c r="DU56" s="978"/>
      <c r="DV56" s="979"/>
      <c r="DW56" s="980"/>
      <c r="DX56" s="980"/>
      <c r="DY56" s="980"/>
      <c r="DZ56" s="981"/>
      <c r="EA56" s="212"/>
    </row>
    <row r="57" spans="1:131" ht="26.25" customHeight="1" x14ac:dyDescent="0.15">
      <c r="A57" s="221">
        <v>30</v>
      </c>
      <c r="B57" s="1017"/>
      <c r="C57" s="1018"/>
      <c r="D57" s="1018"/>
      <c r="E57" s="1018"/>
      <c r="F57" s="1018"/>
      <c r="G57" s="1018"/>
      <c r="H57" s="1018"/>
      <c r="I57" s="1018"/>
      <c r="J57" s="1018"/>
      <c r="K57" s="1018"/>
      <c r="L57" s="1018"/>
      <c r="M57" s="1018"/>
      <c r="N57" s="1018"/>
      <c r="O57" s="1018"/>
      <c r="P57" s="1019"/>
      <c r="Q57" s="1020"/>
      <c r="R57" s="1012"/>
      <c r="S57" s="1012"/>
      <c r="T57" s="1012"/>
      <c r="U57" s="1012"/>
      <c r="V57" s="1012"/>
      <c r="W57" s="1012"/>
      <c r="X57" s="1012"/>
      <c r="Y57" s="1012"/>
      <c r="Z57" s="1012"/>
      <c r="AA57" s="1012"/>
      <c r="AB57" s="1012"/>
      <c r="AC57" s="1012"/>
      <c r="AD57" s="1012"/>
      <c r="AE57" s="1021"/>
      <c r="AF57" s="1022"/>
      <c r="AG57" s="1023"/>
      <c r="AH57" s="1023"/>
      <c r="AI57" s="1023"/>
      <c r="AJ57" s="1024"/>
      <c r="AK57" s="1011"/>
      <c r="AL57" s="1012"/>
      <c r="AM57" s="1012"/>
      <c r="AN57" s="1012"/>
      <c r="AO57" s="1012"/>
      <c r="AP57" s="1012"/>
      <c r="AQ57" s="1012"/>
      <c r="AR57" s="1012"/>
      <c r="AS57" s="1012"/>
      <c r="AT57" s="1012"/>
      <c r="AU57" s="1012"/>
      <c r="AV57" s="1012"/>
      <c r="AW57" s="1012"/>
      <c r="AX57" s="1012"/>
      <c r="AY57" s="1012"/>
      <c r="AZ57" s="1013"/>
      <c r="BA57" s="1013"/>
      <c r="BB57" s="1013"/>
      <c r="BC57" s="1013"/>
      <c r="BD57" s="1013"/>
      <c r="BE57" s="959"/>
      <c r="BF57" s="959"/>
      <c r="BG57" s="959"/>
      <c r="BH57" s="959"/>
      <c r="BI57" s="960"/>
      <c r="BJ57" s="214"/>
      <c r="BK57" s="214"/>
      <c r="BL57" s="214"/>
      <c r="BM57" s="214"/>
      <c r="BN57" s="214"/>
      <c r="BO57" s="224"/>
      <c r="BP57" s="224"/>
      <c r="BQ57" s="221">
        <v>51</v>
      </c>
      <c r="BR57" s="222"/>
      <c r="BS57" s="979"/>
      <c r="BT57" s="980"/>
      <c r="BU57" s="980"/>
      <c r="BV57" s="980"/>
      <c r="BW57" s="980"/>
      <c r="BX57" s="980"/>
      <c r="BY57" s="980"/>
      <c r="BZ57" s="980"/>
      <c r="CA57" s="980"/>
      <c r="CB57" s="980"/>
      <c r="CC57" s="980"/>
      <c r="CD57" s="980"/>
      <c r="CE57" s="980"/>
      <c r="CF57" s="980"/>
      <c r="CG57" s="1001"/>
      <c r="CH57" s="976"/>
      <c r="CI57" s="977"/>
      <c r="CJ57" s="977"/>
      <c r="CK57" s="977"/>
      <c r="CL57" s="978"/>
      <c r="CM57" s="976"/>
      <c r="CN57" s="977"/>
      <c r="CO57" s="977"/>
      <c r="CP57" s="977"/>
      <c r="CQ57" s="978"/>
      <c r="CR57" s="976"/>
      <c r="CS57" s="977"/>
      <c r="CT57" s="977"/>
      <c r="CU57" s="977"/>
      <c r="CV57" s="978"/>
      <c r="CW57" s="976"/>
      <c r="CX57" s="977"/>
      <c r="CY57" s="977"/>
      <c r="CZ57" s="977"/>
      <c r="DA57" s="978"/>
      <c r="DB57" s="976"/>
      <c r="DC57" s="977"/>
      <c r="DD57" s="977"/>
      <c r="DE57" s="977"/>
      <c r="DF57" s="978"/>
      <c r="DG57" s="976"/>
      <c r="DH57" s="977"/>
      <c r="DI57" s="977"/>
      <c r="DJ57" s="977"/>
      <c r="DK57" s="978"/>
      <c r="DL57" s="976"/>
      <c r="DM57" s="977"/>
      <c r="DN57" s="977"/>
      <c r="DO57" s="977"/>
      <c r="DP57" s="978"/>
      <c r="DQ57" s="976"/>
      <c r="DR57" s="977"/>
      <c r="DS57" s="977"/>
      <c r="DT57" s="977"/>
      <c r="DU57" s="978"/>
      <c r="DV57" s="979"/>
      <c r="DW57" s="980"/>
      <c r="DX57" s="980"/>
      <c r="DY57" s="980"/>
      <c r="DZ57" s="981"/>
      <c r="EA57" s="212"/>
    </row>
    <row r="58" spans="1:131" ht="26.25" customHeight="1" x14ac:dyDescent="0.15">
      <c r="A58" s="221">
        <v>31</v>
      </c>
      <c r="B58" s="1017"/>
      <c r="C58" s="1018"/>
      <c r="D58" s="1018"/>
      <c r="E58" s="1018"/>
      <c r="F58" s="1018"/>
      <c r="G58" s="1018"/>
      <c r="H58" s="1018"/>
      <c r="I58" s="1018"/>
      <c r="J58" s="1018"/>
      <c r="K58" s="1018"/>
      <c r="L58" s="1018"/>
      <c r="M58" s="1018"/>
      <c r="N58" s="1018"/>
      <c r="O58" s="1018"/>
      <c r="P58" s="1019"/>
      <c r="Q58" s="1020"/>
      <c r="R58" s="1012"/>
      <c r="S58" s="1012"/>
      <c r="T58" s="1012"/>
      <c r="U58" s="1012"/>
      <c r="V58" s="1012"/>
      <c r="W58" s="1012"/>
      <c r="X58" s="1012"/>
      <c r="Y58" s="1012"/>
      <c r="Z58" s="1012"/>
      <c r="AA58" s="1012"/>
      <c r="AB58" s="1012"/>
      <c r="AC58" s="1012"/>
      <c r="AD58" s="1012"/>
      <c r="AE58" s="1021"/>
      <c r="AF58" s="1022"/>
      <c r="AG58" s="1023"/>
      <c r="AH58" s="1023"/>
      <c r="AI58" s="1023"/>
      <c r="AJ58" s="1024"/>
      <c r="AK58" s="1011"/>
      <c r="AL58" s="1012"/>
      <c r="AM58" s="1012"/>
      <c r="AN58" s="1012"/>
      <c r="AO58" s="1012"/>
      <c r="AP58" s="1012"/>
      <c r="AQ58" s="1012"/>
      <c r="AR58" s="1012"/>
      <c r="AS58" s="1012"/>
      <c r="AT58" s="1012"/>
      <c r="AU58" s="1012"/>
      <c r="AV58" s="1012"/>
      <c r="AW58" s="1012"/>
      <c r="AX58" s="1012"/>
      <c r="AY58" s="1012"/>
      <c r="AZ58" s="1013"/>
      <c r="BA58" s="1013"/>
      <c r="BB58" s="1013"/>
      <c r="BC58" s="1013"/>
      <c r="BD58" s="1013"/>
      <c r="BE58" s="959"/>
      <c r="BF58" s="959"/>
      <c r="BG58" s="959"/>
      <c r="BH58" s="959"/>
      <c r="BI58" s="960"/>
      <c r="BJ58" s="214"/>
      <c r="BK58" s="214"/>
      <c r="BL58" s="214"/>
      <c r="BM58" s="214"/>
      <c r="BN58" s="214"/>
      <c r="BO58" s="224"/>
      <c r="BP58" s="224"/>
      <c r="BQ58" s="221">
        <v>52</v>
      </c>
      <c r="BR58" s="222"/>
      <c r="BS58" s="979"/>
      <c r="BT58" s="980"/>
      <c r="BU58" s="980"/>
      <c r="BV58" s="980"/>
      <c r="BW58" s="980"/>
      <c r="BX58" s="980"/>
      <c r="BY58" s="980"/>
      <c r="BZ58" s="980"/>
      <c r="CA58" s="980"/>
      <c r="CB58" s="980"/>
      <c r="CC58" s="980"/>
      <c r="CD58" s="980"/>
      <c r="CE58" s="980"/>
      <c r="CF58" s="980"/>
      <c r="CG58" s="1001"/>
      <c r="CH58" s="976"/>
      <c r="CI58" s="977"/>
      <c r="CJ58" s="977"/>
      <c r="CK58" s="977"/>
      <c r="CL58" s="978"/>
      <c r="CM58" s="976"/>
      <c r="CN58" s="977"/>
      <c r="CO58" s="977"/>
      <c r="CP58" s="977"/>
      <c r="CQ58" s="978"/>
      <c r="CR58" s="976"/>
      <c r="CS58" s="977"/>
      <c r="CT58" s="977"/>
      <c r="CU58" s="977"/>
      <c r="CV58" s="978"/>
      <c r="CW58" s="976"/>
      <c r="CX58" s="977"/>
      <c r="CY58" s="977"/>
      <c r="CZ58" s="977"/>
      <c r="DA58" s="978"/>
      <c r="DB58" s="976"/>
      <c r="DC58" s="977"/>
      <c r="DD58" s="977"/>
      <c r="DE58" s="977"/>
      <c r="DF58" s="978"/>
      <c r="DG58" s="976"/>
      <c r="DH58" s="977"/>
      <c r="DI58" s="977"/>
      <c r="DJ58" s="977"/>
      <c r="DK58" s="978"/>
      <c r="DL58" s="976"/>
      <c r="DM58" s="977"/>
      <c r="DN58" s="977"/>
      <c r="DO58" s="977"/>
      <c r="DP58" s="978"/>
      <c r="DQ58" s="976"/>
      <c r="DR58" s="977"/>
      <c r="DS58" s="977"/>
      <c r="DT58" s="977"/>
      <c r="DU58" s="978"/>
      <c r="DV58" s="979"/>
      <c r="DW58" s="980"/>
      <c r="DX58" s="980"/>
      <c r="DY58" s="980"/>
      <c r="DZ58" s="981"/>
      <c r="EA58" s="212"/>
    </row>
    <row r="59" spans="1:131" ht="26.25" customHeight="1" x14ac:dyDescent="0.15">
      <c r="A59" s="221">
        <v>32</v>
      </c>
      <c r="B59" s="1017"/>
      <c r="C59" s="1018"/>
      <c r="D59" s="1018"/>
      <c r="E59" s="1018"/>
      <c r="F59" s="1018"/>
      <c r="G59" s="1018"/>
      <c r="H59" s="1018"/>
      <c r="I59" s="1018"/>
      <c r="J59" s="1018"/>
      <c r="K59" s="1018"/>
      <c r="L59" s="1018"/>
      <c r="M59" s="1018"/>
      <c r="N59" s="1018"/>
      <c r="O59" s="1018"/>
      <c r="P59" s="1019"/>
      <c r="Q59" s="1020"/>
      <c r="R59" s="1012"/>
      <c r="S59" s="1012"/>
      <c r="T59" s="1012"/>
      <c r="U59" s="1012"/>
      <c r="V59" s="1012"/>
      <c r="W59" s="1012"/>
      <c r="X59" s="1012"/>
      <c r="Y59" s="1012"/>
      <c r="Z59" s="1012"/>
      <c r="AA59" s="1012"/>
      <c r="AB59" s="1012"/>
      <c r="AC59" s="1012"/>
      <c r="AD59" s="1012"/>
      <c r="AE59" s="1021"/>
      <c r="AF59" s="1022"/>
      <c r="AG59" s="1023"/>
      <c r="AH59" s="1023"/>
      <c r="AI59" s="1023"/>
      <c r="AJ59" s="1024"/>
      <c r="AK59" s="1011"/>
      <c r="AL59" s="1012"/>
      <c r="AM59" s="1012"/>
      <c r="AN59" s="1012"/>
      <c r="AO59" s="1012"/>
      <c r="AP59" s="1012"/>
      <c r="AQ59" s="1012"/>
      <c r="AR59" s="1012"/>
      <c r="AS59" s="1012"/>
      <c r="AT59" s="1012"/>
      <c r="AU59" s="1012"/>
      <c r="AV59" s="1012"/>
      <c r="AW59" s="1012"/>
      <c r="AX59" s="1012"/>
      <c r="AY59" s="1012"/>
      <c r="AZ59" s="1013"/>
      <c r="BA59" s="1013"/>
      <c r="BB59" s="1013"/>
      <c r="BC59" s="1013"/>
      <c r="BD59" s="1013"/>
      <c r="BE59" s="959"/>
      <c r="BF59" s="959"/>
      <c r="BG59" s="959"/>
      <c r="BH59" s="959"/>
      <c r="BI59" s="960"/>
      <c r="BJ59" s="214"/>
      <c r="BK59" s="214"/>
      <c r="BL59" s="214"/>
      <c r="BM59" s="214"/>
      <c r="BN59" s="214"/>
      <c r="BO59" s="224"/>
      <c r="BP59" s="224"/>
      <c r="BQ59" s="221">
        <v>53</v>
      </c>
      <c r="BR59" s="222"/>
      <c r="BS59" s="979"/>
      <c r="BT59" s="980"/>
      <c r="BU59" s="980"/>
      <c r="BV59" s="980"/>
      <c r="BW59" s="980"/>
      <c r="BX59" s="980"/>
      <c r="BY59" s="980"/>
      <c r="BZ59" s="980"/>
      <c r="CA59" s="980"/>
      <c r="CB59" s="980"/>
      <c r="CC59" s="980"/>
      <c r="CD59" s="980"/>
      <c r="CE59" s="980"/>
      <c r="CF59" s="980"/>
      <c r="CG59" s="1001"/>
      <c r="CH59" s="976"/>
      <c r="CI59" s="977"/>
      <c r="CJ59" s="977"/>
      <c r="CK59" s="977"/>
      <c r="CL59" s="978"/>
      <c r="CM59" s="976"/>
      <c r="CN59" s="977"/>
      <c r="CO59" s="977"/>
      <c r="CP59" s="977"/>
      <c r="CQ59" s="978"/>
      <c r="CR59" s="976"/>
      <c r="CS59" s="977"/>
      <c r="CT59" s="977"/>
      <c r="CU59" s="977"/>
      <c r="CV59" s="978"/>
      <c r="CW59" s="976"/>
      <c r="CX59" s="977"/>
      <c r="CY59" s="977"/>
      <c r="CZ59" s="977"/>
      <c r="DA59" s="978"/>
      <c r="DB59" s="976"/>
      <c r="DC59" s="977"/>
      <c r="DD59" s="977"/>
      <c r="DE59" s="977"/>
      <c r="DF59" s="978"/>
      <c r="DG59" s="976"/>
      <c r="DH59" s="977"/>
      <c r="DI59" s="977"/>
      <c r="DJ59" s="977"/>
      <c r="DK59" s="978"/>
      <c r="DL59" s="976"/>
      <c r="DM59" s="977"/>
      <c r="DN59" s="977"/>
      <c r="DO59" s="977"/>
      <c r="DP59" s="978"/>
      <c r="DQ59" s="976"/>
      <c r="DR59" s="977"/>
      <c r="DS59" s="977"/>
      <c r="DT59" s="977"/>
      <c r="DU59" s="978"/>
      <c r="DV59" s="979"/>
      <c r="DW59" s="980"/>
      <c r="DX59" s="980"/>
      <c r="DY59" s="980"/>
      <c r="DZ59" s="981"/>
      <c r="EA59" s="212"/>
    </row>
    <row r="60" spans="1:131" ht="26.25" customHeight="1" x14ac:dyDescent="0.15">
      <c r="A60" s="221">
        <v>33</v>
      </c>
      <c r="B60" s="1017"/>
      <c r="C60" s="1018"/>
      <c r="D60" s="1018"/>
      <c r="E60" s="1018"/>
      <c r="F60" s="1018"/>
      <c r="G60" s="1018"/>
      <c r="H60" s="1018"/>
      <c r="I60" s="1018"/>
      <c r="J60" s="1018"/>
      <c r="K60" s="1018"/>
      <c r="L60" s="1018"/>
      <c r="M60" s="1018"/>
      <c r="N60" s="1018"/>
      <c r="O60" s="1018"/>
      <c r="P60" s="1019"/>
      <c r="Q60" s="1020"/>
      <c r="R60" s="1012"/>
      <c r="S60" s="1012"/>
      <c r="T60" s="1012"/>
      <c r="U60" s="1012"/>
      <c r="V60" s="1012"/>
      <c r="W60" s="1012"/>
      <c r="X60" s="1012"/>
      <c r="Y60" s="1012"/>
      <c r="Z60" s="1012"/>
      <c r="AA60" s="1012"/>
      <c r="AB60" s="1012"/>
      <c r="AC60" s="1012"/>
      <c r="AD60" s="1012"/>
      <c r="AE60" s="1021"/>
      <c r="AF60" s="1022"/>
      <c r="AG60" s="1023"/>
      <c r="AH60" s="1023"/>
      <c r="AI60" s="1023"/>
      <c r="AJ60" s="1024"/>
      <c r="AK60" s="1011"/>
      <c r="AL60" s="1012"/>
      <c r="AM60" s="1012"/>
      <c r="AN60" s="1012"/>
      <c r="AO60" s="1012"/>
      <c r="AP60" s="1012"/>
      <c r="AQ60" s="1012"/>
      <c r="AR60" s="1012"/>
      <c r="AS60" s="1012"/>
      <c r="AT60" s="1012"/>
      <c r="AU60" s="1012"/>
      <c r="AV60" s="1012"/>
      <c r="AW60" s="1012"/>
      <c r="AX60" s="1012"/>
      <c r="AY60" s="1012"/>
      <c r="AZ60" s="1013"/>
      <c r="BA60" s="1013"/>
      <c r="BB60" s="1013"/>
      <c r="BC60" s="1013"/>
      <c r="BD60" s="1013"/>
      <c r="BE60" s="959"/>
      <c r="BF60" s="959"/>
      <c r="BG60" s="959"/>
      <c r="BH60" s="959"/>
      <c r="BI60" s="960"/>
      <c r="BJ60" s="214"/>
      <c r="BK60" s="214"/>
      <c r="BL60" s="214"/>
      <c r="BM60" s="214"/>
      <c r="BN60" s="214"/>
      <c r="BO60" s="224"/>
      <c r="BP60" s="224"/>
      <c r="BQ60" s="221">
        <v>54</v>
      </c>
      <c r="BR60" s="222"/>
      <c r="BS60" s="979"/>
      <c r="BT60" s="980"/>
      <c r="BU60" s="980"/>
      <c r="BV60" s="980"/>
      <c r="BW60" s="980"/>
      <c r="BX60" s="980"/>
      <c r="BY60" s="980"/>
      <c r="BZ60" s="980"/>
      <c r="CA60" s="980"/>
      <c r="CB60" s="980"/>
      <c r="CC60" s="980"/>
      <c r="CD60" s="980"/>
      <c r="CE60" s="980"/>
      <c r="CF60" s="980"/>
      <c r="CG60" s="1001"/>
      <c r="CH60" s="976"/>
      <c r="CI60" s="977"/>
      <c r="CJ60" s="977"/>
      <c r="CK60" s="977"/>
      <c r="CL60" s="978"/>
      <c r="CM60" s="976"/>
      <c r="CN60" s="977"/>
      <c r="CO60" s="977"/>
      <c r="CP60" s="977"/>
      <c r="CQ60" s="978"/>
      <c r="CR60" s="976"/>
      <c r="CS60" s="977"/>
      <c r="CT60" s="977"/>
      <c r="CU60" s="977"/>
      <c r="CV60" s="978"/>
      <c r="CW60" s="976"/>
      <c r="CX60" s="977"/>
      <c r="CY60" s="977"/>
      <c r="CZ60" s="977"/>
      <c r="DA60" s="978"/>
      <c r="DB60" s="976"/>
      <c r="DC60" s="977"/>
      <c r="DD60" s="977"/>
      <c r="DE60" s="977"/>
      <c r="DF60" s="978"/>
      <c r="DG60" s="976"/>
      <c r="DH60" s="977"/>
      <c r="DI60" s="977"/>
      <c r="DJ60" s="977"/>
      <c r="DK60" s="978"/>
      <c r="DL60" s="976"/>
      <c r="DM60" s="977"/>
      <c r="DN60" s="977"/>
      <c r="DO60" s="977"/>
      <c r="DP60" s="978"/>
      <c r="DQ60" s="976"/>
      <c r="DR60" s="977"/>
      <c r="DS60" s="977"/>
      <c r="DT60" s="977"/>
      <c r="DU60" s="978"/>
      <c r="DV60" s="979"/>
      <c r="DW60" s="980"/>
      <c r="DX60" s="980"/>
      <c r="DY60" s="980"/>
      <c r="DZ60" s="981"/>
      <c r="EA60" s="212"/>
    </row>
    <row r="61" spans="1:131" ht="26.25" customHeight="1" thickBot="1" x14ac:dyDescent="0.2">
      <c r="A61" s="221">
        <v>34</v>
      </c>
      <c r="B61" s="1017"/>
      <c r="C61" s="1018"/>
      <c r="D61" s="1018"/>
      <c r="E61" s="1018"/>
      <c r="F61" s="1018"/>
      <c r="G61" s="1018"/>
      <c r="H61" s="1018"/>
      <c r="I61" s="1018"/>
      <c r="J61" s="1018"/>
      <c r="K61" s="1018"/>
      <c r="L61" s="1018"/>
      <c r="M61" s="1018"/>
      <c r="N61" s="1018"/>
      <c r="O61" s="1018"/>
      <c r="P61" s="1019"/>
      <c r="Q61" s="1020"/>
      <c r="R61" s="1012"/>
      <c r="S61" s="1012"/>
      <c r="T61" s="1012"/>
      <c r="U61" s="1012"/>
      <c r="V61" s="1012"/>
      <c r="W61" s="1012"/>
      <c r="X61" s="1012"/>
      <c r="Y61" s="1012"/>
      <c r="Z61" s="1012"/>
      <c r="AA61" s="1012"/>
      <c r="AB61" s="1012"/>
      <c r="AC61" s="1012"/>
      <c r="AD61" s="1012"/>
      <c r="AE61" s="1021"/>
      <c r="AF61" s="1022"/>
      <c r="AG61" s="1023"/>
      <c r="AH61" s="1023"/>
      <c r="AI61" s="1023"/>
      <c r="AJ61" s="1024"/>
      <c r="AK61" s="1011"/>
      <c r="AL61" s="1012"/>
      <c r="AM61" s="1012"/>
      <c r="AN61" s="1012"/>
      <c r="AO61" s="1012"/>
      <c r="AP61" s="1012"/>
      <c r="AQ61" s="1012"/>
      <c r="AR61" s="1012"/>
      <c r="AS61" s="1012"/>
      <c r="AT61" s="1012"/>
      <c r="AU61" s="1012"/>
      <c r="AV61" s="1012"/>
      <c r="AW61" s="1012"/>
      <c r="AX61" s="1012"/>
      <c r="AY61" s="1012"/>
      <c r="AZ61" s="1013"/>
      <c r="BA61" s="1013"/>
      <c r="BB61" s="1013"/>
      <c r="BC61" s="1013"/>
      <c r="BD61" s="1013"/>
      <c r="BE61" s="959"/>
      <c r="BF61" s="959"/>
      <c r="BG61" s="959"/>
      <c r="BH61" s="959"/>
      <c r="BI61" s="960"/>
      <c r="BJ61" s="214"/>
      <c r="BK61" s="214"/>
      <c r="BL61" s="214"/>
      <c r="BM61" s="214"/>
      <c r="BN61" s="214"/>
      <c r="BO61" s="224"/>
      <c r="BP61" s="224"/>
      <c r="BQ61" s="221">
        <v>55</v>
      </c>
      <c r="BR61" s="222"/>
      <c r="BS61" s="979"/>
      <c r="BT61" s="980"/>
      <c r="BU61" s="980"/>
      <c r="BV61" s="980"/>
      <c r="BW61" s="980"/>
      <c r="BX61" s="980"/>
      <c r="BY61" s="980"/>
      <c r="BZ61" s="980"/>
      <c r="CA61" s="980"/>
      <c r="CB61" s="980"/>
      <c r="CC61" s="980"/>
      <c r="CD61" s="980"/>
      <c r="CE61" s="980"/>
      <c r="CF61" s="980"/>
      <c r="CG61" s="1001"/>
      <c r="CH61" s="976"/>
      <c r="CI61" s="977"/>
      <c r="CJ61" s="977"/>
      <c r="CK61" s="977"/>
      <c r="CL61" s="978"/>
      <c r="CM61" s="976"/>
      <c r="CN61" s="977"/>
      <c r="CO61" s="977"/>
      <c r="CP61" s="977"/>
      <c r="CQ61" s="978"/>
      <c r="CR61" s="976"/>
      <c r="CS61" s="977"/>
      <c r="CT61" s="977"/>
      <c r="CU61" s="977"/>
      <c r="CV61" s="978"/>
      <c r="CW61" s="976"/>
      <c r="CX61" s="977"/>
      <c r="CY61" s="977"/>
      <c r="CZ61" s="977"/>
      <c r="DA61" s="978"/>
      <c r="DB61" s="976"/>
      <c r="DC61" s="977"/>
      <c r="DD61" s="977"/>
      <c r="DE61" s="977"/>
      <c r="DF61" s="978"/>
      <c r="DG61" s="976"/>
      <c r="DH61" s="977"/>
      <c r="DI61" s="977"/>
      <c r="DJ61" s="977"/>
      <c r="DK61" s="978"/>
      <c r="DL61" s="976"/>
      <c r="DM61" s="977"/>
      <c r="DN61" s="977"/>
      <c r="DO61" s="977"/>
      <c r="DP61" s="978"/>
      <c r="DQ61" s="976"/>
      <c r="DR61" s="977"/>
      <c r="DS61" s="977"/>
      <c r="DT61" s="977"/>
      <c r="DU61" s="978"/>
      <c r="DV61" s="979"/>
      <c r="DW61" s="980"/>
      <c r="DX61" s="980"/>
      <c r="DY61" s="980"/>
      <c r="DZ61" s="981"/>
      <c r="EA61" s="212"/>
    </row>
    <row r="62" spans="1:131" ht="26.25" customHeight="1" x14ac:dyDescent="0.15">
      <c r="A62" s="221">
        <v>35</v>
      </c>
      <c r="B62" s="1017"/>
      <c r="C62" s="1018"/>
      <c r="D62" s="1018"/>
      <c r="E62" s="1018"/>
      <c r="F62" s="1018"/>
      <c r="G62" s="1018"/>
      <c r="H62" s="1018"/>
      <c r="I62" s="1018"/>
      <c r="J62" s="1018"/>
      <c r="K62" s="1018"/>
      <c r="L62" s="1018"/>
      <c r="M62" s="1018"/>
      <c r="N62" s="1018"/>
      <c r="O62" s="1018"/>
      <c r="P62" s="1019"/>
      <c r="Q62" s="1020"/>
      <c r="R62" s="1012"/>
      <c r="S62" s="1012"/>
      <c r="T62" s="1012"/>
      <c r="U62" s="1012"/>
      <c r="V62" s="1012"/>
      <c r="W62" s="1012"/>
      <c r="X62" s="1012"/>
      <c r="Y62" s="1012"/>
      <c r="Z62" s="1012"/>
      <c r="AA62" s="1012"/>
      <c r="AB62" s="1012"/>
      <c r="AC62" s="1012"/>
      <c r="AD62" s="1012"/>
      <c r="AE62" s="1021"/>
      <c r="AF62" s="1022"/>
      <c r="AG62" s="1023"/>
      <c r="AH62" s="1023"/>
      <c r="AI62" s="1023"/>
      <c r="AJ62" s="1024"/>
      <c r="AK62" s="1011"/>
      <c r="AL62" s="1012"/>
      <c r="AM62" s="1012"/>
      <c r="AN62" s="1012"/>
      <c r="AO62" s="1012"/>
      <c r="AP62" s="1012"/>
      <c r="AQ62" s="1012"/>
      <c r="AR62" s="1012"/>
      <c r="AS62" s="1012"/>
      <c r="AT62" s="1012"/>
      <c r="AU62" s="1012"/>
      <c r="AV62" s="1012"/>
      <c r="AW62" s="1012"/>
      <c r="AX62" s="1012"/>
      <c r="AY62" s="1012"/>
      <c r="AZ62" s="1013"/>
      <c r="BA62" s="1013"/>
      <c r="BB62" s="1013"/>
      <c r="BC62" s="1013"/>
      <c r="BD62" s="1013"/>
      <c r="BE62" s="959"/>
      <c r="BF62" s="959"/>
      <c r="BG62" s="959"/>
      <c r="BH62" s="959"/>
      <c r="BI62" s="960"/>
      <c r="BJ62" s="1014" t="s">
        <v>395</v>
      </c>
      <c r="BK62" s="1015"/>
      <c r="BL62" s="1015"/>
      <c r="BM62" s="1015"/>
      <c r="BN62" s="1016"/>
      <c r="BO62" s="224"/>
      <c r="BP62" s="224"/>
      <c r="BQ62" s="221">
        <v>56</v>
      </c>
      <c r="BR62" s="222"/>
      <c r="BS62" s="979"/>
      <c r="BT62" s="980"/>
      <c r="BU62" s="980"/>
      <c r="BV62" s="980"/>
      <c r="BW62" s="980"/>
      <c r="BX62" s="980"/>
      <c r="BY62" s="980"/>
      <c r="BZ62" s="980"/>
      <c r="CA62" s="980"/>
      <c r="CB62" s="980"/>
      <c r="CC62" s="980"/>
      <c r="CD62" s="980"/>
      <c r="CE62" s="980"/>
      <c r="CF62" s="980"/>
      <c r="CG62" s="1001"/>
      <c r="CH62" s="976"/>
      <c r="CI62" s="977"/>
      <c r="CJ62" s="977"/>
      <c r="CK62" s="977"/>
      <c r="CL62" s="978"/>
      <c r="CM62" s="976"/>
      <c r="CN62" s="977"/>
      <c r="CO62" s="977"/>
      <c r="CP62" s="977"/>
      <c r="CQ62" s="978"/>
      <c r="CR62" s="976"/>
      <c r="CS62" s="977"/>
      <c r="CT62" s="977"/>
      <c r="CU62" s="977"/>
      <c r="CV62" s="978"/>
      <c r="CW62" s="976"/>
      <c r="CX62" s="977"/>
      <c r="CY62" s="977"/>
      <c r="CZ62" s="977"/>
      <c r="DA62" s="978"/>
      <c r="DB62" s="976"/>
      <c r="DC62" s="977"/>
      <c r="DD62" s="977"/>
      <c r="DE62" s="977"/>
      <c r="DF62" s="978"/>
      <c r="DG62" s="976"/>
      <c r="DH62" s="977"/>
      <c r="DI62" s="977"/>
      <c r="DJ62" s="977"/>
      <c r="DK62" s="978"/>
      <c r="DL62" s="976"/>
      <c r="DM62" s="977"/>
      <c r="DN62" s="977"/>
      <c r="DO62" s="977"/>
      <c r="DP62" s="978"/>
      <c r="DQ62" s="976"/>
      <c r="DR62" s="977"/>
      <c r="DS62" s="977"/>
      <c r="DT62" s="977"/>
      <c r="DU62" s="978"/>
      <c r="DV62" s="979"/>
      <c r="DW62" s="980"/>
      <c r="DX62" s="980"/>
      <c r="DY62" s="980"/>
      <c r="DZ62" s="981"/>
      <c r="EA62" s="212"/>
    </row>
    <row r="63" spans="1:131" ht="26.25" customHeight="1" thickBot="1" x14ac:dyDescent="0.2">
      <c r="A63" s="223" t="s">
        <v>377</v>
      </c>
      <c r="B63" s="924" t="s">
        <v>396</v>
      </c>
      <c r="C63" s="925"/>
      <c r="D63" s="925"/>
      <c r="E63" s="925"/>
      <c r="F63" s="925"/>
      <c r="G63" s="925"/>
      <c r="H63" s="925"/>
      <c r="I63" s="925"/>
      <c r="J63" s="925"/>
      <c r="K63" s="925"/>
      <c r="L63" s="925"/>
      <c r="M63" s="925"/>
      <c r="N63" s="925"/>
      <c r="O63" s="925"/>
      <c r="P63" s="935"/>
      <c r="Q63" s="949"/>
      <c r="R63" s="950"/>
      <c r="S63" s="950"/>
      <c r="T63" s="950"/>
      <c r="U63" s="950"/>
      <c r="V63" s="950"/>
      <c r="W63" s="950"/>
      <c r="X63" s="950"/>
      <c r="Y63" s="950"/>
      <c r="Z63" s="950"/>
      <c r="AA63" s="950"/>
      <c r="AB63" s="950"/>
      <c r="AC63" s="950"/>
      <c r="AD63" s="950"/>
      <c r="AE63" s="1007"/>
      <c r="AF63" s="1008">
        <v>210</v>
      </c>
      <c r="AG63" s="946"/>
      <c r="AH63" s="946"/>
      <c r="AI63" s="946"/>
      <c r="AJ63" s="1009"/>
      <c r="AK63" s="1010"/>
      <c r="AL63" s="950"/>
      <c r="AM63" s="950"/>
      <c r="AN63" s="950"/>
      <c r="AO63" s="950"/>
      <c r="AP63" s="946">
        <v>985</v>
      </c>
      <c r="AQ63" s="946"/>
      <c r="AR63" s="946"/>
      <c r="AS63" s="946"/>
      <c r="AT63" s="946"/>
      <c r="AU63" s="946">
        <v>665</v>
      </c>
      <c r="AV63" s="946"/>
      <c r="AW63" s="946"/>
      <c r="AX63" s="946"/>
      <c r="AY63" s="946"/>
      <c r="AZ63" s="1004"/>
      <c r="BA63" s="1004"/>
      <c r="BB63" s="1004"/>
      <c r="BC63" s="1004"/>
      <c r="BD63" s="1004"/>
      <c r="BE63" s="947"/>
      <c r="BF63" s="947"/>
      <c r="BG63" s="947"/>
      <c r="BH63" s="947"/>
      <c r="BI63" s="948"/>
      <c r="BJ63" s="1005" t="s">
        <v>122</v>
      </c>
      <c r="BK63" s="940"/>
      <c r="BL63" s="940"/>
      <c r="BM63" s="940"/>
      <c r="BN63" s="1006"/>
      <c r="BO63" s="224"/>
      <c r="BP63" s="224"/>
      <c r="BQ63" s="221">
        <v>57</v>
      </c>
      <c r="BR63" s="222"/>
      <c r="BS63" s="979"/>
      <c r="BT63" s="980"/>
      <c r="BU63" s="980"/>
      <c r="BV63" s="980"/>
      <c r="BW63" s="980"/>
      <c r="BX63" s="980"/>
      <c r="BY63" s="980"/>
      <c r="BZ63" s="980"/>
      <c r="CA63" s="980"/>
      <c r="CB63" s="980"/>
      <c r="CC63" s="980"/>
      <c r="CD63" s="980"/>
      <c r="CE63" s="980"/>
      <c r="CF63" s="980"/>
      <c r="CG63" s="1001"/>
      <c r="CH63" s="976"/>
      <c r="CI63" s="977"/>
      <c r="CJ63" s="977"/>
      <c r="CK63" s="977"/>
      <c r="CL63" s="978"/>
      <c r="CM63" s="976"/>
      <c r="CN63" s="977"/>
      <c r="CO63" s="977"/>
      <c r="CP63" s="977"/>
      <c r="CQ63" s="978"/>
      <c r="CR63" s="976"/>
      <c r="CS63" s="977"/>
      <c r="CT63" s="977"/>
      <c r="CU63" s="977"/>
      <c r="CV63" s="978"/>
      <c r="CW63" s="976"/>
      <c r="CX63" s="977"/>
      <c r="CY63" s="977"/>
      <c r="CZ63" s="977"/>
      <c r="DA63" s="978"/>
      <c r="DB63" s="976"/>
      <c r="DC63" s="977"/>
      <c r="DD63" s="977"/>
      <c r="DE63" s="977"/>
      <c r="DF63" s="978"/>
      <c r="DG63" s="976"/>
      <c r="DH63" s="977"/>
      <c r="DI63" s="977"/>
      <c r="DJ63" s="977"/>
      <c r="DK63" s="978"/>
      <c r="DL63" s="976"/>
      <c r="DM63" s="977"/>
      <c r="DN63" s="977"/>
      <c r="DO63" s="977"/>
      <c r="DP63" s="978"/>
      <c r="DQ63" s="976"/>
      <c r="DR63" s="977"/>
      <c r="DS63" s="977"/>
      <c r="DT63" s="977"/>
      <c r="DU63" s="978"/>
      <c r="DV63" s="979"/>
      <c r="DW63" s="980"/>
      <c r="DX63" s="980"/>
      <c r="DY63" s="980"/>
      <c r="DZ63" s="981"/>
      <c r="EA63" s="212"/>
    </row>
    <row r="64" spans="1:131" ht="26.25" customHeight="1" x14ac:dyDescent="0.15">
      <c r="A64" s="224"/>
      <c r="B64" s="224"/>
      <c r="C64" s="224"/>
      <c r="D64" s="224"/>
      <c r="E64" s="224"/>
      <c r="F64" s="224"/>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4"/>
      <c r="AE64" s="224"/>
      <c r="AF64" s="224"/>
      <c r="AG64" s="224"/>
      <c r="AH64" s="224"/>
      <c r="AI64" s="224"/>
      <c r="AJ64" s="224"/>
      <c r="AK64" s="224"/>
      <c r="AL64" s="224"/>
      <c r="AM64" s="224"/>
      <c r="AN64" s="224"/>
      <c r="AO64" s="224"/>
      <c r="AP64" s="224"/>
      <c r="AQ64" s="224"/>
      <c r="AR64" s="224"/>
      <c r="AS64" s="224"/>
      <c r="AT64" s="224"/>
      <c r="AU64" s="224"/>
      <c r="AV64" s="224"/>
      <c r="AW64" s="224"/>
      <c r="AX64" s="224"/>
      <c r="AY64" s="224"/>
      <c r="AZ64" s="224"/>
      <c r="BA64" s="224"/>
      <c r="BB64" s="224"/>
      <c r="BC64" s="224"/>
      <c r="BD64" s="224"/>
      <c r="BE64" s="224"/>
      <c r="BF64" s="224"/>
      <c r="BG64" s="224"/>
      <c r="BH64" s="224"/>
      <c r="BI64" s="224"/>
      <c r="BJ64" s="224"/>
      <c r="BK64" s="224"/>
      <c r="BL64" s="224"/>
      <c r="BM64" s="224"/>
      <c r="BN64" s="224"/>
      <c r="BO64" s="224"/>
      <c r="BP64" s="224"/>
      <c r="BQ64" s="221">
        <v>58</v>
      </c>
      <c r="BR64" s="222"/>
      <c r="BS64" s="979"/>
      <c r="BT64" s="980"/>
      <c r="BU64" s="980"/>
      <c r="BV64" s="980"/>
      <c r="BW64" s="980"/>
      <c r="BX64" s="980"/>
      <c r="BY64" s="980"/>
      <c r="BZ64" s="980"/>
      <c r="CA64" s="980"/>
      <c r="CB64" s="980"/>
      <c r="CC64" s="980"/>
      <c r="CD64" s="980"/>
      <c r="CE64" s="980"/>
      <c r="CF64" s="980"/>
      <c r="CG64" s="1001"/>
      <c r="CH64" s="976"/>
      <c r="CI64" s="977"/>
      <c r="CJ64" s="977"/>
      <c r="CK64" s="977"/>
      <c r="CL64" s="978"/>
      <c r="CM64" s="976"/>
      <c r="CN64" s="977"/>
      <c r="CO64" s="977"/>
      <c r="CP64" s="977"/>
      <c r="CQ64" s="978"/>
      <c r="CR64" s="976"/>
      <c r="CS64" s="977"/>
      <c r="CT64" s="977"/>
      <c r="CU64" s="977"/>
      <c r="CV64" s="978"/>
      <c r="CW64" s="976"/>
      <c r="CX64" s="977"/>
      <c r="CY64" s="977"/>
      <c r="CZ64" s="977"/>
      <c r="DA64" s="978"/>
      <c r="DB64" s="976"/>
      <c r="DC64" s="977"/>
      <c r="DD64" s="977"/>
      <c r="DE64" s="977"/>
      <c r="DF64" s="978"/>
      <c r="DG64" s="976"/>
      <c r="DH64" s="977"/>
      <c r="DI64" s="977"/>
      <c r="DJ64" s="977"/>
      <c r="DK64" s="978"/>
      <c r="DL64" s="976"/>
      <c r="DM64" s="977"/>
      <c r="DN64" s="977"/>
      <c r="DO64" s="977"/>
      <c r="DP64" s="978"/>
      <c r="DQ64" s="976"/>
      <c r="DR64" s="977"/>
      <c r="DS64" s="977"/>
      <c r="DT64" s="977"/>
      <c r="DU64" s="978"/>
      <c r="DV64" s="979"/>
      <c r="DW64" s="980"/>
      <c r="DX64" s="980"/>
      <c r="DY64" s="980"/>
      <c r="DZ64" s="981"/>
      <c r="EA64" s="212"/>
    </row>
    <row r="65" spans="1:131" ht="26.25" customHeight="1" thickBot="1" x14ac:dyDescent="0.2">
      <c r="A65" s="214" t="s">
        <v>397</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4"/>
      <c r="BF65" s="224"/>
      <c r="BG65" s="224"/>
      <c r="BH65" s="224"/>
      <c r="BI65" s="224"/>
      <c r="BJ65" s="224"/>
      <c r="BK65" s="224"/>
      <c r="BL65" s="224"/>
      <c r="BM65" s="224"/>
      <c r="BN65" s="224"/>
      <c r="BO65" s="224"/>
      <c r="BP65" s="224"/>
      <c r="BQ65" s="221">
        <v>59</v>
      </c>
      <c r="BR65" s="222"/>
      <c r="BS65" s="979"/>
      <c r="BT65" s="980"/>
      <c r="BU65" s="980"/>
      <c r="BV65" s="980"/>
      <c r="BW65" s="980"/>
      <c r="BX65" s="980"/>
      <c r="BY65" s="980"/>
      <c r="BZ65" s="980"/>
      <c r="CA65" s="980"/>
      <c r="CB65" s="980"/>
      <c r="CC65" s="980"/>
      <c r="CD65" s="980"/>
      <c r="CE65" s="980"/>
      <c r="CF65" s="980"/>
      <c r="CG65" s="1001"/>
      <c r="CH65" s="976"/>
      <c r="CI65" s="977"/>
      <c r="CJ65" s="977"/>
      <c r="CK65" s="977"/>
      <c r="CL65" s="978"/>
      <c r="CM65" s="976"/>
      <c r="CN65" s="977"/>
      <c r="CO65" s="977"/>
      <c r="CP65" s="977"/>
      <c r="CQ65" s="978"/>
      <c r="CR65" s="976"/>
      <c r="CS65" s="977"/>
      <c r="CT65" s="977"/>
      <c r="CU65" s="977"/>
      <c r="CV65" s="978"/>
      <c r="CW65" s="976"/>
      <c r="CX65" s="977"/>
      <c r="CY65" s="977"/>
      <c r="CZ65" s="977"/>
      <c r="DA65" s="978"/>
      <c r="DB65" s="976"/>
      <c r="DC65" s="977"/>
      <c r="DD65" s="977"/>
      <c r="DE65" s="977"/>
      <c r="DF65" s="978"/>
      <c r="DG65" s="976"/>
      <c r="DH65" s="977"/>
      <c r="DI65" s="977"/>
      <c r="DJ65" s="977"/>
      <c r="DK65" s="978"/>
      <c r="DL65" s="976"/>
      <c r="DM65" s="977"/>
      <c r="DN65" s="977"/>
      <c r="DO65" s="977"/>
      <c r="DP65" s="978"/>
      <c r="DQ65" s="976"/>
      <c r="DR65" s="977"/>
      <c r="DS65" s="977"/>
      <c r="DT65" s="977"/>
      <c r="DU65" s="978"/>
      <c r="DV65" s="979"/>
      <c r="DW65" s="980"/>
      <c r="DX65" s="980"/>
      <c r="DY65" s="980"/>
      <c r="DZ65" s="981"/>
      <c r="EA65" s="212"/>
    </row>
    <row r="66" spans="1:131" ht="26.25" customHeight="1" x14ac:dyDescent="0.15">
      <c r="A66" s="982" t="s">
        <v>398</v>
      </c>
      <c r="B66" s="983"/>
      <c r="C66" s="983"/>
      <c r="D66" s="983"/>
      <c r="E66" s="983"/>
      <c r="F66" s="983"/>
      <c r="G66" s="983"/>
      <c r="H66" s="983"/>
      <c r="I66" s="983"/>
      <c r="J66" s="983"/>
      <c r="K66" s="983"/>
      <c r="L66" s="983"/>
      <c r="M66" s="983"/>
      <c r="N66" s="983"/>
      <c r="O66" s="983"/>
      <c r="P66" s="984"/>
      <c r="Q66" s="988" t="s">
        <v>381</v>
      </c>
      <c r="R66" s="989"/>
      <c r="S66" s="989"/>
      <c r="T66" s="989"/>
      <c r="U66" s="990"/>
      <c r="V66" s="988" t="s">
        <v>382</v>
      </c>
      <c r="W66" s="989"/>
      <c r="X66" s="989"/>
      <c r="Y66" s="989"/>
      <c r="Z66" s="990"/>
      <c r="AA66" s="988" t="s">
        <v>383</v>
      </c>
      <c r="AB66" s="989"/>
      <c r="AC66" s="989"/>
      <c r="AD66" s="989"/>
      <c r="AE66" s="990"/>
      <c r="AF66" s="994" t="s">
        <v>384</v>
      </c>
      <c r="AG66" s="995"/>
      <c r="AH66" s="995"/>
      <c r="AI66" s="995"/>
      <c r="AJ66" s="996"/>
      <c r="AK66" s="988" t="s">
        <v>385</v>
      </c>
      <c r="AL66" s="983"/>
      <c r="AM66" s="983"/>
      <c r="AN66" s="983"/>
      <c r="AO66" s="984"/>
      <c r="AP66" s="988" t="s">
        <v>386</v>
      </c>
      <c r="AQ66" s="989"/>
      <c r="AR66" s="989"/>
      <c r="AS66" s="989"/>
      <c r="AT66" s="990"/>
      <c r="AU66" s="988" t="s">
        <v>399</v>
      </c>
      <c r="AV66" s="989"/>
      <c r="AW66" s="989"/>
      <c r="AX66" s="989"/>
      <c r="AY66" s="990"/>
      <c r="AZ66" s="988" t="s">
        <v>365</v>
      </c>
      <c r="BA66" s="989"/>
      <c r="BB66" s="989"/>
      <c r="BC66" s="989"/>
      <c r="BD66" s="1002"/>
      <c r="BE66" s="224"/>
      <c r="BF66" s="224"/>
      <c r="BG66" s="224"/>
      <c r="BH66" s="224"/>
      <c r="BI66" s="224"/>
      <c r="BJ66" s="224"/>
      <c r="BK66" s="224"/>
      <c r="BL66" s="224"/>
      <c r="BM66" s="224"/>
      <c r="BN66" s="224"/>
      <c r="BO66" s="224"/>
      <c r="BP66" s="224"/>
      <c r="BQ66" s="221">
        <v>60</v>
      </c>
      <c r="BR66" s="226"/>
      <c r="BS66" s="932"/>
      <c r="BT66" s="933"/>
      <c r="BU66" s="933"/>
      <c r="BV66" s="933"/>
      <c r="BW66" s="933"/>
      <c r="BX66" s="933"/>
      <c r="BY66" s="933"/>
      <c r="BZ66" s="933"/>
      <c r="CA66" s="933"/>
      <c r="CB66" s="933"/>
      <c r="CC66" s="933"/>
      <c r="CD66" s="933"/>
      <c r="CE66" s="933"/>
      <c r="CF66" s="933"/>
      <c r="CG66" s="942"/>
      <c r="CH66" s="943"/>
      <c r="CI66" s="944"/>
      <c r="CJ66" s="944"/>
      <c r="CK66" s="944"/>
      <c r="CL66" s="945"/>
      <c r="CM66" s="943"/>
      <c r="CN66" s="944"/>
      <c r="CO66" s="944"/>
      <c r="CP66" s="944"/>
      <c r="CQ66" s="945"/>
      <c r="CR66" s="943"/>
      <c r="CS66" s="944"/>
      <c r="CT66" s="944"/>
      <c r="CU66" s="944"/>
      <c r="CV66" s="945"/>
      <c r="CW66" s="943"/>
      <c r="CX66" s="944"/>
      <c r="CY66" s="944"/>
      <c r="CZ66" s="944"/>
      <c r="DA66" s="945"/>
      <c r="DB66" s="943"/>
      <c r="DC66" s="944"/>
      <c r="DD66" s="944"/>
      <c r="DE66" s="944"/>
      <c r="DF66" s="945"/>
      <c r="DG66" s="943"/>
      <c r="DH66" s="944"/>
      <c r="DI66" s="944"/>
      <c r="DJ66" s="944"/>
      <c r="DK66" s="945"/>
      <c r="DL66" s="943"/>
      <c r="DM66" s="944"/>
      <c r="DN66" s="944"/>
      <c r="DO66" s="944"/>
      <c r="DP66" s="945"/>
      <c r="DQ66" s="943"/>
      <c r="DR66" s="944"/>
      <c r="DS66" s="944"/>
      <c r="DT66" s="944"/>
      <c r="DU66" s="945"/>
      <c r="DV66" s="932"/>
      <c r="DW66" s="933"/>
      <c r="DX66" s="933"/>
      <c r="DY66" s="933"/>
      <c r="DZ66" s="934"/>
      <c r="EA66" s="212"/>
    </row>
    <row r="67" spans="1:131" ht="26.25" customHeight="1" thickBot="1" x14ac:dyDescent="0.2">
      <c r="A67" s="985"/>
      <c r="B67" s="986"/>
      <c r="C67" s="986"/>
      <c r="D67" s="986"/>
      <c r="E67" s="986"/>
      <c r="F67" s="986"/>
      <c r="G67" s="986"/>
      <c r="H67" s="986"/>
      <c r="I67" s="986"/>
      <c r="J67" s="986"/>
      <c r="K67" s="986"/>
      <c r="L67" s="986"/>
      <c r="M67" s="986"/>
      <c r="N67" s="986"/>
      <c r="O67" s="986"/>
      <c r="P67" s="987"/>
      <c r="Q67" s="991"/>
      <c r="R67" s="992"/>
      <c r="S67" s="992"/>
      <c r="T67" s="992"/>
      <c r="U67" s="993"/>
      <c r="V67" s="991"/>
      <c r="W67" s="992"/>
      <c r="X67" s="992"/>
      <c r="Y67" s="992"/>
      <c r="Z67" s="993"/>
      <c r="AA67" s="991"/>
      <c r="AB67" s="992"/>
      <c r="AC67" s="992"/>
      <c r="AD67" s="992"/>
      <c r="AE67" s="993"/>
      <c r="AF67" s="997"/>
      <c r="AG67" s="998"/>
      <c r="AH67" s="998"/>
      <c r="AI67" s="998"/>
      <c r="AJ67" s="999"/>
      <c r="AK67" s="1000"/>
      <c r="AL67" s="986"/>
      <c r="AM67" s="986"/>
      <c r="AN67" s="986"/>
      <c r="AO67" s="987"/>
      <c r="AP67" s="991"/>
      <c r="AQ67" s="992"/>
      <c r="AR67" s="992"/>
      <c r="AS67" s="992"/>
      <c r="AT67" s="993"/>
      <c r="AU67" s="991"/>
      <c r="AV67" s="992"/>
      <c r="AW67" s="992"/>
      <c r="AX67" s="992"/>
      <c r="AY67" s="993"/>
      <c r="AZ67" s="991"/>
      <c r="BA67" s="992"/>
      <c r="BB67" s="992"/>
      <c r="BC67" s="992"/>
      <c r="BD67" s="1003"/>
      <c r="BE67" s="224"/>
      <c r="BF67" s="224"/>
      <c r="BG67" s="224"/>
      <c r="BH67" s="224"/>
      <c r="BI67" s="224"/>
      <c r="BJ67" s="224"/>
      <c r="BK67" s="224"/>
      <c r="BL67" s="224"/>
      <c r="BM67" s="224"/>
      <c r="BN67" s="224"/>
      <c r="BO67" s="224"/>
      <c r="BP67" s="224"/>
      <c r="BQ67" s="221">
        <v>61</v>
      </c>
      <c r="BR67" s="226"/>
      <c r="BS67" s="932"/>
      <c r="BT67" s="933"/>
      <c r="BU67" s="933"/>
      <c r="BV67" s="933"/>
      <c r="BW67" s="933"/>
      <c r="BX67" s="933"/>
      <c r="BY67" s="933"/>
      <c r="BZ67" s="933"/>
      <c r="CA67" s="933"/>
      <c r="CB67" s="933"/>
      <c r="CC67" s="933"/>
      <c r="CD67" s="933"/>
      <c r="CE67" s="933"/>
      <c r="CF67" s="933"/>
      <c r="CG67" s="942"/>
      <c r="CH67" s="943"/>
      <c r="CI67" s="944"/>
      <c r="CJ67" s="944"/>
      <c r="CK67" s="944"/>
      <c r="CL67" s="945"/>
      <c r="CM67" s="943"/>
      <c r="CN67" s="944"/>
      <c r="CO67" s="944"/>
      <c r="CP67" s="944"/>
      <c r="CQ67" s="945"/>
      <c r="CR67" s="943"/>
      <c r="CS67" s="944"/>
      <c r="CT67" s="944"/>
      <c r="CU67" s="944"/>
      <c r="CV67" s="945"/>
      <c r="CW67" s="943"/>
      <c r="CX67" s="944"/>
      <c r="CY67" s="944"/>
      <c r="CZ67" s="944"/>
      <c r="DA67" s="945"/>
      <c r="DB67" s="943"/>
      <c r="DC67" s="944"/>
      <c r="DD67" s="944"/>
      <c r="DE67" s="944"/>
      <c r="DF67" s="945"/>
      <c r="DG67" s="943"/>
      <c r="DH67" s="944"/>
      <c r="DI67" s="944"/>
      <c r="DJ67" s="944"/>
      <c r="DK67" s="945"/>
      <c r="DL67" s="943"/>
      <c r="DM67" s="944"/>
      <c r="DN67" s="944"/>
      <c r="DO67" s="944"/>
      <c r="DP67" s="945"/>
      <c r="DQ67" s="943"/>
      <c r="DR67" s="944"/>
      <c r="DS67" s="944"/>
      <c r="DT67" s="944"/>
      <c r="DU67" s="945"/>
      <c r="DV67" s="932"/>
      <c r="DW67" s="933"/>
      <c r="DX67" s="933"/>
      <c r="DY67" s="933"/>
      <c r="DZ67" s="934"/>
      <c r="EA67" s="212"/>
    </row>
    <row r="68" spans="1:131" ht="26.25" customHeight="1" thickTop="1" x14ac:dyDescent="0.15">
      <c r="A68" s="219">
        <v>1</v>
      </c>
      <c r="B68" s="972" t="s">
        <v>554</v>
      </c>
      <c r="C68" s="973"/>
      <c r="D68" s="973"/>
      <c r="E68" s="973"/>
      <c r="F68" s="973"/>
      <c r="G68" s="973"/>
      <c r="H68" s="973"/>
      <c r="I68" s="973"/>
      <c r="J68" s="973"/>
      <c r="K68" s="973"/>
      <c r="L68" s="973"/>
      <c r="M68" s="973"/>
      <c r="N68" s="973"/>
      <c r="O68" s="973"/>
      <c r="P68" s="974"/>
      <c r="Q68" s="975">
        <v>24</v>
      </c>
      <c r="R68" s="969"/>
      <c r="S68" s="969"/>
      <c r="T68" s="969"/>
      <c r="U68" s="969"/>
      <c r="V68" s="969">
        <v>24</v>
      </c>
      <c r="W68" s="969"/>
      <c r="X68" s="969"/>
      <c r="Y68" s="969"/>
      <c r="Z68" s="969"/>
      <c r="AA68" s="969">
        <v>0</v>
      </c>
      <c r="AB68" s="969"/>
      <c r="AC68" s="969"/>
      <c r="AD68" s="969"/>
      <c r="AE68" s="969"/>
      <c r="AF68" s="969">
        <v>0</v>
      </c>
      <c r="AG68" s="969"/>
      <c r="AH68" s="969"/>
      <c r="AI68" s="969"/>
      <c r="AJ68" s="969"/>
      <c r="AK68" s="969" t="s">
        <v>486</v>
      </c>
      <c r="AL68" s="969"/>
      <c r="AM68" s="969"/>
      <c r="AN68" s="969"/>
      <c r="AO68" s="969"/>
      <c r="AP68" s="969" t="s">
        <v>486</v>
      </c>
      <c r="AQ68" s="969"/>
      <c r="AR68" s="969"/>
      <c r="AS68" s="969"/>
      <c r="AT68" s="969"/>
      <c r="AU68" s="969" t="s">
        <v>486</v>
      </c>
      <c r="AV68" s="969"/>
      <c r="AW68" s="969"/>
      <c r="AX68" s="969"/>
      <c r="AY68" s="969"/>
      <c r="AZ68" s="970"/>
      <c r="BA68" s="970"/>
      <c r="BB68" s="970"/>
      <c r="BC68" s="970"/>
      <c r="BD68" s="971"/>
      <c r="BE68" s="224"/>
      <c r="BF68" s="224"/>
      <c r="BG68" s="224"/>
      <c r="BH68" s="224"/>
      <c r="BI68" s="224"/>
      <c r="BJ68" s="224"/>
      <c r="BK68" s="224"/>
      <c r="BL68" s="224"/>
      <c r="BM68" s="224"/>
      <c r="BN68" s="224"/>
      <c r="BO68" s="224"/>
      <c r="BP68" s="224"/>
      <c r="BQ68" s="221">
        <v>62</v>
      </c>
      <c r="BR68" s="226"/>
      <c r="BS68" s="932"/>
      <c r="BT68" s="933"/>
      <c r="BU68" s="933"/>
      <c r="BV68" s="933"/>
      <c r="BW68" s="933"/>
      <c r="BX68" s="933"/>
      <c r="BY68" s="933"/>
      <c r="BZ68" s="933"/>
      <c r="CA68" s="933"/>
      <c r="CB68" s="933"/>
      <c r="CC68" s="933"/>
      <c r="CD68" s="933"/>
      <c r="CE68" s="933"/>
      <c r="CF68" s="933"/>
      <c r="CG68" s="942"/>
      <c r="CH68" s="943"/>
      <c r="CI68" s="944"/>
      <c r="CJ68" s="944"/>
      <c r="CK68" s="944"/>
      <c r="CL68" s="945"/>
      <c r="CM68" s="943"/>
      <c r="CN68" s="944"/>
      <c r="CO68" s="944"/>
      <c r="CP68" s="944"/>
      <c r="CQ68" s="945"/>
      <c r="CR68" s="943"/>
      <c r="CS68" s="944"/>
      <c r="CT68" s="944"/>
      <c r="CU68" s="944"/>
      <c r="CV68" s="945"/>
      <c r="CW68" s="943"/>
      <c r="CX68" s="944"/>
      <c r="CY68" s="944"/>
      <c r="CZ68" s="944"/>
      <c r="DA68" s="945"/>
      <c r="DB68" s="943"/>
      <c r="DC68" s="944"/>
      <c r="DD68" s="944"/>
      <c r="DE68" s="944"/>
      <c r="DF68" s="945"/>
      <c r="DG68" s="943"/>
      <c r="DH68" s="944"/>
      <c r="DI68" s="944"/>
      <c r="DJ68" s="944"/>
      <c r="DK68" s="945"/>
      <c r="DL68" s="943"/>
      <c r="DM68" s="944"/>
      <c r="DN68" s="944"/>
      <c r="DO68" s="944"/>
      <c r="DP68" s="945"/>
      <c r="DQ68" s="943"/>
      <c r="DR68" s="944"/>
      <c r="DS68" s="944"/>
      <c r="DT68" s="944"/>
      <c r="DU68" s="945"/>
      <c r="DV68" s="932"/>
      <c r="DW68" s="933"/>
      <c r="DX68" s="933"/>
      <c r="DY68" s="933"/>
      <c r="DZ68" s="934"/>
      <c r="EA68" s="212"/>
    </row>
    <row r="69" spans="1:131" ht="26.25" customHeight="1" x14ac:dyDescent="0.15">
      <c r="A69" s="221">
        <v>2</v>
      </c>
      <c r="B69" s="961" t="s">
        <v>555</v>
      </c>
      <c r="C69" s="962"/>
      <c r="D69" s="962"/>
      <c r="E69" s="962"/>
      <c r="F69" s="962"/>
      <c r="G69" s="962"/>
      <c r="H69" s="962"/>
      <c r="I69" s="962"/>
      <c r="J69" s="962"/>
      <c r="K69" s="962"/>
      <c r="L69" s="962"/>
      <c r="M69" s="962"/>
      <c r="N69" s="962"/>
      <c r="O69" s="962"/>
      <c r="P69" s="963"/>
      <c r="Q69" s="964">
        <v>327</v>
      </c>
      <c r="R69" s="958"/>
      <c r="S69" s="958"/>
      <c r="T69" s="958"/>
      <c r="U69" s="958"/>
      <c r="V69" s="958">
        <v>327</v>
      </c>
      <c r="W69" s="958"/>
      <c r="X69" s="958"/>
      <c r="Y69" s="958"/>
      <c r="Z69" s="958"/>
      <c r="AA69" s="958">
        <v>0</v>
      </c>
      <c r="AB69" s="958"/>
      <c r="AC69" s="958"/>
      <c r="AD69" s="958"/>
      <c r="AE69" s="958"/>
      <c r="AF69" s="958">
        <v>0</v>
      </c>
      <c r="AG69" s="958"/>
      <c r="AH69" s="958"/>
      <c r="AI69" s="958"/>
      <c r="AJ69" s="958"/>
      <c r="AK69" s="958" t="s">
        <v>486</v>
      </c>
      <c r="AL69" s="958"/>
      <c r="AM69" s="958"/>
      <c r="AN69" s="958"/>
      <c r="AO69" s="958"/>
      <c r="AP69" s="958" t="s">
        <v>486</v>
      </c>
      <c r="AQ69" s="958"/>
      <c r="AR69" s="958"/>
      <c r="AS69" s="958"/>
      <c r="AT69" s="958"/>
      <c r="AU69" s="958" t="s">
        <v>486</v>
      </c>
      <c r="AV69" s="958"/>
      <c r="AW69" s="958"/>
      <c r="AX69" s="958"/>
      <c r="AY69" s="958"/>
      <c r="AZ69" s="959"/>
      <c r="BA69" s="959"/>
      <c r="BB69" s="959"/>
      <c r="BC69" s="959"/>
      <c r="BD69" s="960"/>
      <c r="BE69" s="224"/>
      <c r="BF69" s="224"/>
      <c r="BG69" s="224"/>
      <c r="BH69" s="224"/>
      <c r="BI69" s="224"/>
      <c r="BJ69" s="224"/>
      <c r="BK69" s="224"/>
      <c r="BL69" s="224"/>
      <c r="BM69" s="224"/>
      <c r="BN69" s="224"/>
      <c r="BO69" s="224"/>
      <c r="BP69" s="224"/>
      <c r="BQ69" s="221">
        <v>63</v>
      </c>
      <c r="BR69" s="226"/>
      <c r="BS69" s="932"/>
      <c r="BT69" s="933"/>
      <c r="BU69" s="933"/>
      <c r="BV69" s="933"/>
      <c r="BW69" s="933"/>
      <c r="BX69" s="933"/>
      <c r="BY69" s="933"/>
      <c r="BZ69" s="933"/>
      <c r="CA69" s="933"/>
      <c r="CB69" s="933"/>
      <c r="CC69" s="933"/>
      <c r="CD69" s="933"/>
      <c r="CE69" s="933"/>
      <c r="CF69" s="933"/>
      <c r="CG69" s="942"/>
      <c r="CH69" s="943"/>
      <c r="CI69" s="944"/>
      <c r="CJ69" s="944"/>
      <c r="CK69" s="944"/>
      <c r="CL69" s="945"/>
      <c r="CM69" s="943"/>
      <c r="CN69" s="944"/>
      <c r="CO69" s="944"/>
      <c r="CP69" s="944"/>
      <c r="CQ69" s="945"/>
      <c r="CR69" s="943"/>
      <c r="CS69" s="944"/>
      <c r="CT69" s="944"/>
      <c r="CU69" s="944"/>
      <c r="CV69" s="945"/>
      <c r="CW69" s="943"/>
      <c r="CX69" s="944"/>
      <c r="CY69" s="944"/>
      <c r="CZ69" s="944"/>
      <c r="DA69" s="945"/>
      <c r="DB69" s="943"/>
      <c r="DC69" s="944"/>
      <c r="DD69" s="944"/>
      <c r="DE69" s="944"/>
      <c r="DF69" s="945"/>
      <c r="DG69" s="943"/>
      <c r="DH69" s="944"/>
      <c r="DI69" s="944"/>
      <c r="DJ69" s="944"/>
      <c r="DK69" s="945"/>
      <c r="DL69" s="943"/>
      <c r="DM69" s="944"/>
      <c r="DN69" s="944"/>
      <c r="DO69" s="944"/>
      <c r="DP69" s="945"/>
      <c r="DQ69" s="943"/>
      <c r="DR69" s="944"/>
      <c r="DS69" s="944"/>
      <c r="DT69" s="944"/>
      <c r="DU69" s="945"/>
      <c r="DV69" s="932"/>
      <c r="DW69" s="933"/>
      <c r="DX69" s="933"/>
      <c r="DY69" s="933"/>
      <c r="DZ69" s="934"/>
      <c r="EA69" s="212"/>
    </row>
    <row r="70" spans="1:131" ht="26.25" customHeight="1" x14ac:dyDescent="0.15">
      <c r="A70" s="221">
        <v>3</v>
      </c>
      <c r="B70" s="961" t="s">
        <v>556</v>
      </c>
      <c r="C70" s="962"/>
      <c r="D70" s="962"/>
      <c r="E70" s="962"/>
      <c r="F70" s="962"/>
      <c r="G70" s="962"/>
      <c r="H70" s="962"/>
      <c r="I70" s="962"/>
      <c r="J70" s="962"/>
      <c r="K70" s="962"/>
      <c r="L70" s="962"/>
      <c r="M70" s="962"/>
      <c r="N70" s="962"/>
      <c r="O70" s="962"/>
      <c r="P70" s="963"/>
      <c r="Q70" s="964">
        <v>576</v>
      </c>
      <c r="R70" s="958"/>
      <c r="S70" s="958"/>
      <c r="T70" s="958"/>
      <c r="U70" s="958"/>
      <c r="V70" s="958">
        <v>575</v>
      </c>
      <c r="W70" s="958"/>
      <c r="X70" s="958"/>
      <c r="Y70" s="958"/>
      <c r="Z70" s="958"/>
      <c r="AA70" s="958">
        <v>1</v>
      </c>
      <c r="AB70" s="958"/>
      <c r="AC70" s="958"/>
      <c r="AD70" s="958"/>
      <c r="AE70" s="958"/>
      <c r="AF70" s="958">
        <v>1</v>
      </c>
      <c r="AG70" s="958"/>
      <c r="AH70" s="958"/>
      <c r="AI70" s="958"/>
      <c r="AJ70" s="958"/>
      <c r="AK70" s="958" t="s">
        <v>486</v>
      </c>
      <c r="AL70" s="958"/>
      <c r="AM70" s="958"/>
      <c r="AN70" s="958"/>
      <c r="AO70" s="958"/>
      <c r="AP70" s="958" t="s">
        <v>486</v>
      </c>
      <c r="AQ70" s="958"/>
      <c r="AR70" s="958"/>
      <c r="AS70" s="958"/>
      <c r="AT70" s="958"/>
      <c r="AU70" s="958" t="s">
        <v>486</v>
      </c>
      <c r="AV70" s="958"/>
      <c r="AW70" s="958"/>
      <c r="AX70" s="958"/>
      <c r="AY70" s="958"/>
      <c r="AZ70" s="959"/>
      <c r="BA70" s="959"/>
      <c r="BB70" s="959"/>
      <c r="BC70" s="959"/>
      <c r="BD70" s="960"/>
      <c r="BE70" s="224"/>
      <c r="BF70" s="224"/>
      <c r="BG70" s="224"/>
      <c r="BH70" s="224"/>
      <c r="BI70" s="224"/>
      <c r="BJ70" s="224"/>
      <c r="BK70" s="224"/>
      <c r="BL70" s="224"/>
      <c r="BM70" s="224"/>
      <c r="BN70" s="224"/>
      <c r="BO70" s="224"/>
      <c r="BP70" s="224"/>
      <c r="BQ70" s="221">
        <v>64</v>
      </c>
      <c r="BR70" s="226"/>
      <c r="BS70" s="932"/>
      <c r="BT70" s="933"/>
      <c r="BU70" s="933"/>
      <c r="BV70" s="933"/>
      <c r="BW70" s="933"/>
      <c r="BX70" s="933"/>
      <c r="BY70" s="933"/>
      <c r="BZ70" s="933"/>
      <c r="CA70" s="933"/>
      <c r="CB70" s="933"/>
      <c r="CC70" s="933"/>
      <c r="CD70" s="933"/>
      <c r="CE70" s="933"/>
      <c r="CF70" s="933"/>
      <c r="CG70" s="942"/>
      <c r="CH70" s="943"/>
      <c r="CI70" s="944"/>
      <c r="CJ70" s="944"/>
      <c r="CK70" s="944"/>
      <c r="CL70" s="945"/>
      <c r="CM70" s="943"/>
      <c r="CN70" s="944"/>
      <c r="CO70" s="944"/>
      <c r="CP70" s="944"/>
      <c r="CQ70" s="945"/>
      <c r="CR70" s="943"/>
      <c r="CS70" s="944"/>
      <c r="CT70" s="944"/>
      <c r="CU70" s="944"/>
      <c r="CV70" s="945"/>
      <c r="CW70" s="943"/>
      <c r="CX70" s="944"/>
      <c r="CY70" s="944"/>
      <c r="CZ70" s="944"/>
      <c r="DA70" s="945"/>
      <c r="DB70" s="943"/>
      <c r="DC70" s="944"/>
      <c r="DD70" s="944"/>
      <c r="DE70" s="944"/>
      <c r="DF70" s="945"/>
      <c r="DG70" s="943"/>
      <c r="DH70" s="944"/>
      <c r="DI70" s="944"/>
      <c r="DJ70" s="944"/>
      <c r="DK70" s="945"/>
      <c r="DL70" s="943"/>
      <c r="DM70" s="944"/>
      <c r="DN70" s="944"/>
      <c r="DO70" s="944"/>
      <c r="DP70" s="945"/>
      <c r="DQ70" s="943"/>
      <c r="DR70" s="944"/>
      <c r="DS70" s="944"/>
      <c r="DT70" s="944"/>
      <c r="DU70" s="945"/>
      <c r="DV70" s="932"/>
      <c r="DW70" s="933"/>
      <c r="DX70" s="933"/>
      <c r="DY70" s="933"/>
      <c r="DZ70" s="934"/>
      <c r="EA70" s="212"/>
    </row>
    <row r="71" spans="1:131" ht="26.25" customHeight="1" x14ac:dyDescent="0.15">
      <c r="A71" s="221">
        <v>4</v>
      </c>
      <c r="B71" s="961" t="s">
        <v>557</v>
      </c>
      <c r="C71" s="962"/>
      <c r="D71" s="962"/>
      <c r="E71" s="962"/>
      <c r="F71" s="962"/>
      <c r="G71" s="962"/>
      <c r="H71" s="962"/>
      <c r="I71" s="962"/>
      <c r="J71" s="962"/>
      <c r="K71" s="962"/>
      <c r="L71" s="962"/>
      <c r="M71" s="962"/>
      <c r="N71" s="962"/>
      <c r="O71" s="962"/>
      <c r="P71" s="963"/>
      <c r="Q71" s="964">
        <v>650</v>
      </c>
      <c r="R71" s="958"/>
      <c r="S71" s="958"/>
      <c r="T71" s="958"/>
      <c r="U71" s="958"/>
      <c r="V71" s="958">
        <v>616</v>
      </c>
      <c r="W71" s="958"/>
      <c r="X71" s="958"/>
      <c r="Y71" s="958"/>
      <c r="Z71" s="958"/>
      <c r="AA71" s="958">
        <v>34</v>
      </c>
      <c r="AB71" s="958"/>
      <c r="AC71" s="958"/>
      <c r="AD71" s="958"/>
      <c r="AE71" s="958"/>
      <c r="AF71" s="958">
        <v>34</v>
      </c>
      <c r="AG71" s="958"/>
      <c r="AH71" s="958"/>
      <c r="AI71" s="958"/>
      <c r="AJ71" s="958"/>
      <c r="AK71" s="958" t="s">
        <v>486</v>
      </c>
      <c r="AL71" s="958"/>
      <c r="AM71" s="958"/>
      <c r="AN71" s="958"/>
      <c r="AO71" s="958"/>
      <c r="AP71" s="958" t="s">
        <v>486</v>
      </c>
      <c r="AQ71" s="958"/>
      <c r="AR71" s="958"/>
      <c r="AS71" s="958"/>
      <c r="AT71" s="958"/>
      <c r="AU71" s="958" t="s">
        <v>486</v>
      </c>
      <c r="AV71" s="958"/>
      <c r="AW71" s="958"/>
      <c r="AX71" s="958"/>
      <c r="AY71" s="958"/>
      <c r="AZ71" s="959"/>
      <c r="BA71" s="959"/>
      <c r="BB71" s="959"/>
      <c r="BC71" s="959"/>
      <c r="BD71" s="960"/>
      <c r="BE71" s="224"/>
      <c r="BF71" s="224"/>
      <c r="BG71" s="224"/>
      <c r="BH71" s="224"/>
      <c r="BI71" s="224"/>
      <c r="BJ71" s="224"/>
      <c r="BK71" s="224"/>
      <c r="BL71" s="224"/>
      <c r="BM71" s="224"/>
      <c r="BN71" s="224"/>
      <c r="BO71" s="224"/>
      <c r="BP71" s="224"/>
      <c r="BQ71" s="221">
        <v>65</v>
      </c>
      <c r="BR71" s="226"/>
      <c r="BS71" s="932"/>
      <c r="BT71" s="933"/>
      <c r="BU71" s="933"/>
      <c r="BV71" s="933"/>
      <c r="BW71" s="933"/>
      <c r="BX71" s="933"/>
      <c r="BY71" s="933"/>
      <c r="BZ71" s="933"/>
      <c r="CA71" s="933"/>
      <c r="CB71" s="933"/>
      <c r="CC71" s="933"/>
      <c r="CD71" s="933"/>
      <c r="CE71" s="933"/>
      <c r="CF71" s="933"/>
      <c r="CG71" s="942"/>
      <c r="CH71" s="943"/>
      <c r="CI71" s="944"/>
      <c r="CJ71" s="944"/>
      <c r="CK71" s="944"/>
      <c r="CL71" s="945"/>
      <c r="CM71" s="943"/>
      <c r="CN71" s="944"/>
      <c r="CO71" s="944"/>
      <c r="CP71" s="944"/>
      <c r="CQ71" s="945"/>
      <c r="CR71" s="943"/>
      <c r="CS71" s="944"/>
      <c r="CT71" s="944"/>
      <c r="CU71" s="944"/>
      <c r="CV71" s="945"/>
      <c r="CW71" s="943"/>
      <c r="CX71" s="944"/>
      <c r="CY71" s="944"/>
      <c r="CZ71" s="944"/>
      <c r="DA71" s="945"/>
      <c r="DB71" s="943"/>
      <c r="DC71" s="944"/>
      <c r="DD71" s="944"/>
      <c r="DE71" s="944"/>
      <c r="DF71" s="945"/>
      <c r="DG71" s="943"/>
      <c r="DH71" s="944"/>
      <c r="DI71" s="944"/>
      <c r="DJ71" s="944"/>
      <c r="DK71" s="945"/>
      <c r="DL71" s="943"/>
      <c r="DM71" s="944"/>
      <c r="DN71" s="944"/>
      <c r="DO71" s="944"/>
      <c r="DP71" s="945"/>
      <c r="DQ71" s="943"/>
      <c r="DR71" s="944"/>
      <c r="DS71" s="944"/>
      <c r="DT71" s="944"/>
      <c r="DU71" s="945"/>
      <c r="DV71" s="932"/>
      <c r="DW71" s="933"/>
      <c r="DX71" s="933"/>
      <c r="DY71" s="933"/>
      <c r="DZ71" s="934"/>
      <c r="EA71" s="212"/>
    </row>
    <row r="72" spans="1:131" ht="26.25" customHeight="1" x14ac:dyDescent="0.15">
      <c r="A72" s="221">
        <v>5</v>
      </c>
      <c r="B72" s="961" t="s">
        <v>558</v>
      </c>
      <c r="C72" s="962"/>
      <c r="D72" s="962"/>
      <c r="E72" s="962"/>
      <c r="F72" s="962"/>
      <c r="G72" s="962"/>
      <c r="H72" s="962"/>
      <c r="I72" s="962"/>
      <c r="J72" s="962"/>
      <c r="K72" s="962"/>
      <c r="L72" s="962"/>
      <c r="M72" s="962"/>
      <c r="N72" s="962"/>
      <c r="O72" s="962"/>
      <c r="P72" s="963"/>
      <c r="Q72" s="964">
        <v>24</v>
      </c>
      <c r="R72" s="958"/>
      <c r="S72" s="958"/>
      <c r="T72" s="958"/>
      <c r="U72" s="958"/>
      <c r="V72" s="958">
        <v>24</v>
      </c>
      <c r="W72" s="958"/>
      <c r="X72" s="958"/>
      <c r="Y72" s="958"/>
      <c r="Z72" s="958"/>
      <c r="AA72" s="958">
        <v>0</v>
      </c>
      <c r="AB72" s="958"/>
      <c r="AC72" s="958"/>
      <c r="AD72" s="958"/>
      <c r="AE72" s="958"/>
      <c r="AF72" s="958">
        <v>0</v>
      </c>
      <c r="AG72" s="958"/>
      <c r="AH72" s="958"/>
      <c r="AI72" s="958"/>
      <c r="AJ72" s="958"/>
      <c r="AK72" s="958" t="s">
        <v>486</v>
      </c>
      <c r="AL72" s="958"/>
      <c r="AM72" s="958"/>
      <c r="AN72" s="958"/>
      <c r="AO72" s="958"/>
      <c r="AP72" s="958" t="s">
        <v>486</v>
      </c>
      <c r="AQ72" s="958"/>
      <c r="AR72" s="958"/>
      <c r="AS72" s="958"/>
      <c r="AT72" s="958"/>
      <c r="AU72" s="958" t="s">
        <v>486</v>
      </c>
      <c r="AV72" s="958"/>
      <c r="AW72" s="958"/>
      <c r="AX72" s="958"/>
      <c r="AY72" s="958"/>
      <c r="AZ72" s="959"/>
      <c r="BA72" s="959"/>
      <c r="BB72" s="959"/>
      <c r="BC72" s="959"/>
      <c r="BD72" s="960"/>
      <c r="BE72" s="224"/>
      <c r="BF72" s="224"/>
      <c r="BG72" s="224"/>
      <c r="BH72" s="224"/>
      <c r="BI72" s="224"/>
      <c r="BJ72" s="224"/>
      <c r="BK72" s="224"/>
      <c r="BL72" s="224"/>
      <c r="BM72" s="224"/>
      <c r="BN72" s="224"/>
      <c r="BO72" s="224"/>
      <c r="BP72" s="224"/>
      <c r="BQ72" s="221">
        <v>66</v>
      </c>
      <c r="BR72" s="226"/>
      <c r="BS72" s="932"/>
      <c r="BT72" s="933"/>
      <c r="BU72" s="933"/>
      <c r="BV72" s="933"/>
      <c r="BW72" s="933"/>
      <c r="BX72" s="933"/>
      <c r="BY72" s="933"/>
      <c r="BZ72" s="933"/>
      <c r="CA72" s="933"/>
      <c r="CB72" s="933"/>
      <c r="CC72" s="933"/>
      <c r="CD72" s="933"/>
      <c r="CE72" s="933"/>
      <c r="CF72" s="933"/>
      <c r="CG72" s="942"/>
      <c r="CH72" s="943"/>
      <c r="CI72" s="944"/>
      <c r="CJ72" s="944"/>
      <c r="CK72" s="944"/>
      <c r="CL72" s="945"/>
      <c r="CM72" s="943"/>
      <c r="CN72" s="944"/>
      <c r="CO72" s="944"/>
      <c r="CP72" s="944"/>
      <c r="CQ72" s="945"/>
      <c r="CR72" s="943"/>
      <c r="CS72" s="944"/>
      <c r="CT72" s="944"/>
      <c r="CU72" s="944"/>
      <c r="CV72" s="945"/>
      <c r="CW72" s="943"/>
      <c r="CX72" s="944"/>
      <c r="CY72" s="944"/>
      <c r="CZ72" s="944"/>
      <c r="DA72" s="945"/>
      <c r="DB72" s="943"/>
      <c r="DC72" s="944"/>
      <c r="DD72" s="944"/>
      <c r="DE72" s="944"/>
      <c r="DF72" s="945"/>
      <c r="DG72" s="943"/>
      <c r="DH72" s="944"/>
      <c r="DI72" s="944"/>
      <c r="DJ72" s="944"/>
      <c r="DK72" s="945"/>
      <c r="DL72" s="943"/>
      <c r="DM72" s="944"/>
      <c r="DN72" s="944"/>
      <c r="DO72" s="944"/>
      <c r="DP72" s="945"/>
      <c r="DQ72" s="943"/>
      <c r="DR72" s="944"/>
      <c r="DS72" s="944"/>
      <c r="DT72" s="944"/>
      <c r="DU72" s="945"/>
      <c r="DV72" s="932"/>
      <c r="DW72" s="933"/>
      <c r="DX72" s="933"/>
      <c r="DY72" s="933"/>
      <c r="DZ72" s="934"/>
      <c r="EA72" s="212"/>
    </row>
    <row r="73" spans="1:131" ht="26.25" customHeight="1" x14ac:dyDescent="0.15">
      <c r="A73" s="221">
        <v>6</v>
      </c>
      <c r="B73" s="961" t="s">
        <v>559</v>
      </c>
      <c r="C73" s="962"/>
      <c r="D73" s="962"/>
      <c r="E73" s="962"/>
      <c r="F73" s="962"/>
      <c r="G73" s="962"/>
      <c r="H73" s="962"/>
      <c r="I73" s="962"/>
      <c r="J73" s="962"/>
      <c r="K73" s="962"/>
      <c r="L73" s="962"/>
      <c r="M73" s="962"/>
      <c r="N73" s="962"/>
      <c r="O73" s="962"/>
      <c r="P73" s="963"/>
      <c r="Q73" s="964">
        <v>96</v>
      </c>
      <c r="R73" s="958"/>
      <c r="S73" s="958"/>
      <c r="T73" s="958"/>
      <c r="U73" s="958"/>
      <c r="V73" s="958">
        <v>96</v>
      </c>
      <c r="W73" s="958"/>
      <c r="X73" s="958"/>
      <c r="Y73" s="958"/>
      <c r="Z73" s="958"/>
      <c r="AA73" s="958" t="s">
        <v>486</v>
      </c>
      <c r="AB73" s="958"/>
      <c r="AC73" s="958"/>
      <c r="AD73" s="958"/>
      <c r="AE73" s="958"/>
      <c r="AF73" s="958" t="s">
        <v>486</v>
      </c>
      <c r="AG73" s="958"/>
      <c r="AH73" s="958"/>
      <c r="AI73" s="958"/>
      <c r="AJ73" s="958"/>
      <c r="AK73" s="958" t="s">
        <v>486</v>
      </c>
      <c r="AL73" s="958"/>
      <c r="AM73" s="958"/>
      <c r="AN73" s="958"/>
      <c r="AO73" s="958"/>
      <c r="AP73" s="958" t="s">
        <v>486</v>
      </c>
      <c r="AQ73" s="958"/>
      <c r="AR73" s="958"/>
      <c r="AS73" s="958"/>
      <c r="AT73" s="958"/>
      <c r="AU73" s="958" t="s">
        <v>486</v>
      </c>
      <c r="AV73" s="958"/>
      <c r="AW73" s="958"/>
      <c r="AX73" s="958"/>
      <c r="AY73" s="958"/>
      <c r="AZ73" s="959"/>
      <c r="BA73" s="959"/>
      <c r="BB73" s="959"/>
      <c r="BC73" s="959"/>
      <c r="BD73" s="960"/>
      <c r="BE73" s="224"/>
      <c r="BF73" s="224"/>
      <c r="BG73" s="224"/>
      <c r="BH73" s="224"/>
      <c r="BI73" s="224"/>
      <c r="BJ73" s="224"/>
      <c r="BK73" s="224"/>
      <c r="BL73" s="224"/>
      <c r="BM73" s="224"/>
      <c r="BN73" s="224"/>
      <c r="BO73" s="224"/>
      <c r="BP73" s="224"/>
      <c r="BQ73" s="221">
        <v>67</v>
      </c>
      <c r="BR73" s="226"/>
      <c r="BS73" s="932"/>
      <c r="BT73" s="933"/>
      <c r="BU73" s="933"/>
      <c r="BV73" s="933"/>
      <c r="BW73" s="933"/>
      <c r="BX73" s="933"/>
      <c r="BY73" s="933"/>
      <c r="BZ73" s="933"/>
      <c r="CA73" s="933"/>
      <c r="CB73" s="933"/>
      <c r="CC73" s="933"/>
      <c r="CD73" s="933"/>
      <c r="CE73" s="933"/>
      <c r="CF73" s="933"/>
      <c r="CG73" s="942"/>
      <c r="CH73" s="943"/>
      <c r="CI73" s="944"/>
      <c r="CJ73" s="944"/>
      <c r="CK73" s="944"/>
      <c r="CL73" s="945"/>
      <c r="CM73" s="943"/>
      <c r="CN73" s="944"/>
      <c r="CO73" s="944"/>
      <c r="CP73" s="944"/>
      <c r="CQ73" s="945"/>
      <c r="CR73" s="943"/>
      <c r="CS73" s="944"/>
      <c r="CT73" s="944"/>
      <c r="CU73" s="944"/>
      <c r="CV73" s="945"/>
      <c r="CW73" s="943"/>
      <c r="CX73" s="944"/>
      <c r="CY73" s="944"/>
      <c r="CZ73" s="944"/>
      <c r="DA73" s="945"/>
      <c r="DB73" s="943"/>
      <c r="DC73" s="944"/>
      <c r="DD73" s="944"/>
      <c r="DE73" s="944"/>
      <c r="DF73" s="945"/>
      <c r="DG73" s="943"/>
      <c r="DH73" s="944"/>
      <c r="DI73" s="944"/>
      <c r="DJ73" s="944"/>
      <c r="DK73" s="945"/>
      <c r="DL73" s="943"/>
      <c r="DM73" s="944"/>
      <c r="DN73" s="944"/>
      <c r="DO73" s="944"/>
      <c r="DP73" s="945"/>
      <c r="DQ73" s="943"/>
      <c r="DR73" s="944"/>
      <c r="DS73" s="944"/>
      <c r="DT73" s="944"/>
      <c r="DU73" s="945"/>
      <c r="DV73" s="932"/>
      <c r="DW73" s="933"/>
      <c r="DX73" s="933"/>
      <c r="DY73" s="933"/>
      <c r="DZ73" s="934"/>
      <c r="EA73" s="212"/>
    </row>
    <row r="74" spans="1:131" ht="26.25" customHeight="1" x14ac:dyDescent="0.15">
      <c r="A74" s="221">
        <v>7</v>
      </c>
      <c r="B74" s="961" t="s">
        <v>560</v>
      </c>
      <c r="C74" s="962"/>
      <c r="D74" s="962"/>
      <c r="E74" s="962"/>
      <c r="F74" s="962"/>
      <c r="G74" s="962"/>
      <c r="H74" s="962"/>
      <c r="I74" s="962"/>
      <c r="J74" s="962"/>
      <c r="K74" s="962"/>
      <c r="L74" s="962"/>
      <c r="M74" s="962"/>
      <c r="N74" s="962"/>
      <c r="O74" s="962"/>
      <c r="P74" s="963"/>
      <c r="Q74" s="964">
        <v>41</v>
      </c>
      <c r="R74" s="958"/>
      <c r="S74" s="958"/>
      <c r="T74" s="958"/>
      <c r="U74" s="958"/>
      <c r="V74" s="958">
        <v>41</v>
      </c>
      <c r="W74" s="958"/>
      <c r="X74" s="958"/>
      <c r="Y74" s="958"/>
      <c r="Z74" s="958"/>
      <c r="AA74" s="958" t="s">
        <v>486</v>
      </c>
      <c r="AB74" s="958"/>
      <c r="AC74" s="958"/>
      <c r="AD74" s="958"/>
      <c r="AE74" s="958"/>
      <c r="AF74" s="958" t="s">
        <v>486</v>
      </c>
      <c r="AG74" s="958"/>
      <c r="AH74" s="958"/>
      <c r="AI74" s="958"/>
      <c r="AJ74" s="958"/>
      <c r="AK74" s="958" t="s">
        <v>486</v>
      </c>
      <c r="AL74" s="958"/>
      <c r="AM74" s="958"/>
      <c r="AN74" s="958"/>
      <c r="AO74" s="958"/>
      <c r="AP74" s="958" t="s">
        <v>486</v>
      </c>
      <c r="AQ74" s="958"/>
      <c r="AR74" s="958"/>
      <c r="AS74" s="958"/>
      <c r="AT74" s="958"/>
      <c r="AU74" s="958" t="s">
        <v>486</v>
      </c>
      <c r="AV74" s="958"/>
      <c r="AW74" s="958"/>
      <c r="AX74" s="958"/>
      <c r="AY74" s="958"/>
      <c r="AZ74" s="959"/>
      <c r="BA74" s="959"/>
      <c r="BB74" s="959"/>
      <c r="BC74" s="959"/>
      <c r="BD74" s="960"/>
      <c r="BE74" s="224"/>
      <c r="BF74" s="224"/>
      <c r="BG74" s="224"/>
      <c r="BH74" s="224"/>
      <c r="BI74" s="224"/>
      <c r="BJ74" s="224"/>
      <c r="BK74" s="224"/>
      <c r="BL74" s="224"/>
      <c r="BM74" s="224"/>
      <c r="BN74" s="224"/>
      <c r="BO74" s="224"/>
      <c r="BP74" s="224"/>
      <c r="BQ74" s="221">
        <v>68</v>
      </c>
      <c r="BR74" s="226"/>
      <c r="BS74" s="932"/>
      <c r="BT74" s="933"/>
      <c r="BU74" s="933"/>
      <c r="BV74" s="933"/>
      <c r="BW74" s="933"/>
      <c r="BX74" s="933"/>
      <c r="BY74" s="933"/>
      <c r="BZ74" s="933"/>
      <c r="CA74" s="933"/>
      <c r="CB74" s="933"/>
      <c r="CC74" s="933"/>
      <c r="CD74" s="933"/>
      <c r="CE74" s="933"/>
      <c r="CF74" s="933"/>
      <c r="CG74" s="942"/>
      <c r="CH74" s="943"/>
      <c r="CI74" s="944"/>
      <c r="CJ74" s="944"/>
      <c r="CK74" s="944"/>
      <c r="CL74" s="945"/>
      <c r="CM74" s="943"/>
      <c r="CN74" s="944"/>
      <c r="CO74" s="944"/>
      <c r="CP74" s="944"/>
      <c r="CQ74" s="945"/>
      <c r="CR74" s="943"/>
      <c r="CS74" s="944"/>
      <c r="CT74" s="944"/>
      <c r="CU74" s="944"/>
      <c r="CV74" s="945"/>
      <c r="CW74" s="943"/>
      <c r="CX74" s="944"/>
      <c r="CY74" s="944"/>
      <c r="CZ74" s="944"/>
      <c r="DA74" s="945"/>
      <c r="DB74" s="943"/>
      <c r="DC74" s="944"/>
      <c r="DD74" s="944"/>
      <c r="DE74" s="944"/>
      <c r="DF74" s="945"/>
      <c r="DG74" s="943"/>
      <c r="DH74" s="944"/>
      <c r="DI74" s="944"/>
      <c r="DJ74" s="944"/>
      <c r="DK74" s="945"/>
      <c r="DL74" s="943"/>
      <c r="DM74" s="944"/>
      <c r="DN74" s="944"/>
      <c r="DO74" s="944"/>
      <c r="DP74" s="945"/>
      <c r="DQ74" s="943"/>
      <c r="DR74" s="944"/>
      <c r="DS74" s="944"/>
      <c r="DT74" s="944"/>
      <c r="DU74" s="945"/>
      <c r="DV74" s="932"/>
      <c r="DW74" s="933"/>
      <c r="DX74" s="933"/>
      <c r="DY74" s="933"/>
      <c r="DZ74" s="934"/>
      <c r="EA74" s="212"/>
    </row>
    <row r="75" spans="1:131" ht="26.25" customHeight="1" x14ac:dyDescent="0.15">
      <c r="A75" s="221">
        <v>8</v>
      </c>
      <c r="B75" s="961" t="s">
        <v>561</v>
      </c>
      <c r="C75" s="962"/>
      <c r="D75" s="962"/>
      <c r="E75" s="962"/>
      <c r="F75" s="962"/>
      <c r="G75" s="962"/>
      <c r="H75" s="962"/>
      <c r="I75" s="962"/>
      <c r="J75" s="962"/>
      <c r="K75" s="962"/>
      <c r="L75" s="962"/>
      <c r="M75" s="962"/>
      <c r="N75" s="962"/>
      <c r="O75" s="962"/>
      <c r="P75" s="963"/>
      <c r="Q75" s="965">
        <v>152</v>
      </c>
      <c r="R75" s="966"/>
      <c r="S75" s="966"/>
      <c r="T75" s="966"/>
      <c r="U75" s="967"/>
      <c r="V75" s="968">
        <v>143</v>
      </c>
      <c r="W75" s="966"/>
      <c r="X75" s="966"/>
      <c r="Y75" s="966"/>
      <c r="Z75" s="967"/>
      <c r="AA75" s="968">
        <v>9</v>
      </c>
      <c r="AB75" s="966"/>
      <c r="AC75" s="966"/>
      <c r="AD75" s="966"/>
      <c r="AE75" s="967"/>
      <c r="AF75" s="968">
        <v>9</v>
      </c>
      <c r="AG75" s="966"/>
      <c r="AH75" s="966"/>
      <c r="AI75" s="966"/>
      <c r="AJ75" s="967"/>
      <c r="AK75" s="968" t="s">
        <v>486</v>
      </c>
      <c r="AL75" s="966"/>
      <c r="AM75" s="966"/>
      <c r="AN75" s="966"/>
      <c r="AO75" s="967"/>
      <c r="AP75" s="968" t="s">
        <v>486</v>
      </c>
      <c r="AQ75" s="966"/>
      <c r="AR75" s="966"/>
      <c r="AS75" s="966"/>
      <c r="AT75" s="967"/>
      <c r="AU75" s="968" t="s">
        <v>486</v>
      </c>
      <c r="AV75" s="966"/>
      <c r="AW75" s="966"/>
      <c r="AX75" s="966"/>
      <c r="AY75" s="967"/>
      <c r="AZ75" s="959"/>
      <c r="BA75" s="959"/>
      <c r="BB75" s="959"/>
      <c r="BC75" s="959"/>
      <c r="BD75" s="960"/>
      <c r="BE75" s="224"/>
      <c r="BF75" s="224"/>
      <c r="BG75" s="224"/>
      <c r="BH75" s="224"/>
      <c r="BI75" s="224"/>
      <c r="BJ75" s="224"/>
      <c r="BK75" s="224"/>
      <c r="BL75" s="224"/>
      <c r="BM75" s="224"/>
      <c r="BN75" s="224"/>
      <c r="BO75" s="224"/>
      <c r="BP75" s="224"/>
      <c r="BQ75" s="221">
        <v>69</v>
      </c>
      <c r="BR75" s="226"/>
      <c r="BS75" s="932"/>
      <c r="BT75" s="933"/>
      <c r="BU75" s="933"/>
      <c r="BV75" s="933"/>
      <c r="BW75" s="933"/>
      <c r="BX75" s="933"/>
      <c r="BY75" s="933"/>
      <c r="BZ75" s="933"/>
      <c r="CA75" s="933"/>
      <c r="CB75" s="933"/>
      <c r="CC75" s="933"/>
      <c r="CD75" s="933"/>
      <c r="CE75" s="933"/>
      <c r="CF75" s="933"/>
      <c r="CG75" s="942"/>
      <c r="CH75" s="943"/>
      <c r="CI75" s="944"/>
      <c r="CJ75" s="944"/>
      <c r="CK75" s="944"/>
      <c r="CL75" s="945"/>
      <c r="CM75" s="943"/>
      <c r="CN75" s="944"/>
      <c r="CO75" s="944"/>
      <c r="CP75" s="944"/>
      <c r="CQ75" s="945"/>
      <c r="CR75" s="943"/>
      <c r="CS75" s="944"/>
      <c r="CT75" s="944"/>
      <c r="CU75" s="944"/>
      <c r="CV75" s="945"/>
      <c r="CW75" s="943"/>
      <c r="CX75" s="944"/>
      <c r="CY75" s="944"/>
      <c r="CZ75" s="944"/>
      <c r="DA75" s="945"/>
      <c r="DB75" s="943"/>
      <c r="DC75" s="944"/>
      <c r="DD75" s="944"/>
      <c r="DE75" s="944"/>
      <c r="DF75" s="945"/>
      <c r="DG75" s="943"/>
      <c r="DH75" s="944"/>
      <c r="DI75" s="944"/>
      <c r="DJ75" s="944"/>
      <c r="DK75" s="945"/>
      <c r="DL75" s="943"/>
      <c r="DM75" s="944"/>
      <c r="DN75" s="944"/>
      <c r="DO75" s="944"/>
      <c r="DP75" s="945"/>
      <c r="DQ75" s="943"/>
      <c r="DR75" s="944"/>
      <c r="DS75" s="944"/>
      <c r="DT75" s="944"/>
      <c r="DU75" s="945"/>
      <c r="DV75" s="932"/>
      <c r="DW75" s="933"/>
      <c r="DX75" s="933"/>
      <c r="DY75" s="933"/>
      <c r="DZ75" s="934"/>
      <c r="EA75" s="212"/>
    </row>
    <row r="76" spans="1:131" ht="26.25" customHeight="1" x14ac:dyDescent="0.15">
      <c r="A76" s="221">
        <v>9</v>
      </c>
      <c r="B76" s="961" t="s">
        <v>562</v>
      </c>
      <c r="C76" s="962"/>
      <c r="D76" s="962"/>
      <c r="E76" s="962"/>
      <c r="F76" s="962"/>
      <c r="G76" s="962"/>
      <c r="H76" s="962"/>
      <c r="I76" s="962"/>
      <c r="J76" s="962"/>
      <c r="K76" s="962"/>
      <c r="L76" s="962"/>
      <c r="M76" s="962"/>
      <c r="N76" s="962"/>
      <c r="O76" s="962"/>
      <c r="P76" s="963"/>
      <c r="Q76" s="965">
        <v>4171</v>
      </c>
      <c r="R76" s="966"/>
      <c r="S76" s="966"/>
      <c r="T76" s="966"/>
      <c r="U76" s="967"/>
      <c r="V76" s="968">
        <v>3764</v>
      </c>
      <c r="W76" s="966"/>
      <c r="X76" s="966"/>
      <c r="Y76" s="966"/>
      <c r="Z76" s="967"/>
      <c r="AA76" s="968">
        <v>407</v>
      </c>
      <c r="AB76" s="966"/>
      <c r="AC76" s="966"/>
      <c r="AD76" s="966"/>
      <c r="AE76" s="967"/>
      <c r="AF76" s="968">
        <v>407</v>
      </c>
      <c r="AG76" s="966"/>
      <c r="AH76" s="966"/>
      <c r="AI76" s="966"/>
      <c r="AJ76" s="967"/>
      <c r="AK76" s="968">
        <v>2</v>
      </c>
      <c r="AL76" s="966"/>
      <c r="AM76" s="966"/>
      <c r="AN76" s="966"/>
      <c r="AO76" s="967"/>
      <c r="AP76" s="968" t="s">
        <v>486</v>
      </c>
      <c r="AQ76" s="966"/>
      <c r="AR76" s="966"/>
      <c r="AS76" s="966"/>
      <c r="AT76" s="967"/>
      <c r="AU76" s="968" t="s">
        <v>486</v>
      </c>
      <c r="AV76" s="966"/>
      <c r="AW76" s="966"/>
      <c r="AX76" s="966"/>
      <c r="AY76" s="967"/>
      <c r="AZ76" s="959"/>
      <c r="BA76" s="959"/>
      <c r="BB76" s="959"/>
      <c r="BC76" s="959"/>
      <c r="BD76" s="960"/>
      <c r="BE76" s="224"/>
      <c r="BF76" s="224"/>
      <c r="BG76" s="224"/>
      <c r="BH76" s="224"/>
      <c r="BI76" s="224"/>
      <c r="BJ76" s="224"/>
      <c r="BK76" s="224"/>
      <c r="BL76" s="224"/>
      <c r="BM76" s="224"/>
      <c r="BN76" s="224"/>
      <c r="BO76" s="224"/>
      <c r="BP76" s="224"/>
      <c r="BQ76" s="221">
        <v>70</v>
      </c>
      <c r="BR76" s="226"/>
      <c r="BS76" s="932"/>
      <c r="BT76" s="933"/>
      <c r="BU76" s="933"/>
      <c r="BV76" s="933"/>
      <c r="BW76" s="933"/>
      <c r="BX76" s="933"/>
      <c r="BY76" s="933"/>
      <c r="BZ76" s="933"/>
      <c r="CA76" s="933"/>
      <c r="CB76" s="933"/>
      <c r="CC76" s="933"/>
      <c r="CD76" s="933"/>
      <c r="CE76" s="933"/>
      <c r="CF76" s="933"/>
      <c r="CG76" s="942"/>
      <c r="CH76" s="943"/>
      <c r="CI76" s="944"/>
      <c r="CJ76" s="944"/>
      <c r="CK76" s="944"/>
      <c r="CL76" s="945"/>
      <c r="CM76" s="943"/>
      <c r="CN76" s="944"/>
      <c r="CO76" s="944"/>
      <c r="CP76" s="944"/>
      <c r="CQ76" s="945"/>
      <c r="CR76" s="943"/>
      <c r="CS76" s="944"/>
      <c r="CT76" s="944"/>
      <c r="CU76" s="944"/>
      <c r="CV76" s="945"/>
      <c r="CW76" s="943"/>
      <c r="CX76" s="944"/>
      <c r="CY76" s="944"/>
      <c r="CZ76" s="944"/>
      <c r="DA76" s="945"/>
      <c r="DB76" s="943"/>
      <c r="DC76" s="944"/>
      <c r="DD76" s="944"/>
      <c r="DE76" s="944"/>
      <c r="DF76" s="945"/>
      <c r="DG76" s="943"/>
      <c r="DH76" s="944"/>
      <c r="DI76" s="944"/>
      <c r="DJ76" s="944"/>
      <c r="DK76" s="945"/>
      <c r="DL76" s="943"/>
      <c r="DM76" s="944"/>
      <c r="DN76" s="944"/>
      <c r="DO76" s="944"/>
      <c r="DP76" s="945"/>
      <c r="DQ76" s="943"/>
      <c r="DR76" s="944"/>
      <c r="DS76" s="944"/>
      <c r="DT76" s="944"/>
      <c r="DU76" s="945"/>
      <c r="DV76" s="932"/>
      <c r="DW76" s="933"/>
      <c r="DX76" s="933"/>
      <c r="DY76" s="933"/>
      <c r="DZ76" s="934"/>
      <c r="EA76" s="212"/>
    </row>
    <row r="77" spans="1:131" ht="26.25" customHeight="1" x14ac:dyDescent="0.15">
      <c r="A77" s="221">
        <v>10</v>
      </c>
      <c r="B77" s="961" t="s">
        <v>563</v>
      </c>
      <c r="C77" s="962"/>
      <c r="D77" s="962"/>
      <c r="E77" s="962"/>
      <c r="F77" s="962"/>
      <c r="G77" s="962"/>
      <c r="H77" s="962"/>
      <c r="I77" s="962"/>
      <c r="J77" s="962"/>
      <c r="K77" s="962"/>
      <c r="L77" s="962"/>
      <c r="M77" s="962"/>
      <c r="N77" s="962"/>
      <c r="O77" s="962"/>
      <c r="P77" s="963"/>
      <c r="Q77" s="965">
        <v>7</v>
      </c>
      <c r="R77" s="966"/>
      <c r="S77" s="966"/>
      <c r="T77" s="966"/>
      <c r="U77" s="967"/>
      <c r="V77" s="968">
        <v>7</v>
      </c>
      <c r="W77" s="966"/>
      <c r="X77" s="966"/>
      <c r="Y77" s="966"/>
      <c r="Z77" s="967"/>
      <c r="AA77" s="968" t="s">
        <v>486</v>
      </c>
      <c r="AB77" s="966"/>
      <c r="AC77" s="966"/>
      <c r="AD77" s="966"/>
      <c r="AE77" s="967"/>
      <c r="AF77" s="968" t="s">
        <v>486</v>
      </c>
      <c r="AG77" s="966"/>
      <c r="AH77" s="966"/>
      <c r="AI77" s="966"/>
      <c r="AJ77" s="967"/>
      <c r="AK77" s="968" t="s">
        <v>486</v>
      </c>
      <c r="AL77" s="966"/>
      <c r="AM77" s="966"/>
      <c r="AN77" s="966"/>
      <c r="AO77" s="967"/>
      <c r="AP77" s="968" t="s">
        <v>486</v>
      </c>
      <c r="AQ77" s="966"/>
      <c r="AR77" s="966"/>
      <c r="AS77" s="966"/>
      <c r="AT77" s="967"/>
      <c r="AU77" s="968" t="s">
        <v>486</v>
      </c>
      <c r="AV77" s="966"/>
      <c r="AW77" s="966"/>
      <c r="AX77" s="966"/>
      <c r="AY77" s="967"/>
      <c r="AZ77" s="959"/>
      <c r="BA77" s="959"/>
      <c r="BB77" s="959"/>
      <c r="BC77" s="959"/>
      <c r="BD77" s="960"/>
      <c r="BE77" s="224"/>
      <c r="BF77" s="224"/>
      <c r="BG77" s="224"/>
      <c r="BH77" s="224"/>
      <c r="BI77" s="224"/>
      <c r="BJ77" s="224"/>
      <c r="BK77" s="224"/>
      <c r="BL77" s="224"/>
      <c r="BM77" s="224"/>
      <c r="BN77" s="224"/>
      <c r="BO77" s="224"/>
      <c r="BP77" s="224"/>
      <c r="BQ77" s="221">
        <v>71</v>
      </c>
      <c r="BR77" s="226"/>
      <c r="BS77" s="932"/>
      <c r="BT77" s="933"/>
      <c r="BU77" s="933"/>
      <c r="BV77" s="933"/>
      <c r="BW77" s="933"/>
      <c r="BX77" s="933"/>
      <c r="BY77" s="933"/>
      <c r="BZ77" s="933"/>
      <c r="CA77" s="933"/>
      <c r="CB77" s="933"/>
      <c r="CC77" s="933"/>
      <c r="CD77" s="933"/>
      <c r="CE77" s="933"/>
      <c r="CF77" s="933"/>
      <c r="CG77" s="942"/>
      <c r="CH77" s="943"/>
      <c r="CI77" s="944"/>
      <c r="CJ77" s="944"/>
      <c r="CK77" s="944"/>
      <c r="CL77" s="945"/>
      <c r="CM77" s="943"/>
      <c r="CN77" s="944"/>
      <c r="CO77" s="944"/>
      <c r="CP77" s="944"/>
      <c r="CQ77" s="945"/>
      <c r="CR77" s="943"/>
      <c r="CS77" s="944"/>
      <c r="CT77" s="944"/>
      <c r="CU77" s="944"/>
      <c r="CV77" s="945"/>
      <c r="CW77" s="943"/>
      <c r="CX77" s="944"/>
      <c r="CY77" s="944"/>
      <c r="CZ77" s="944"/>
      <c r="DA77" s="945"/>
      <c r="DB77" s="943"/>
      <c r="DC77" s="944"/>
      <c r="DD77" s="944"/>
      <c r="DE77" s="944"/>
      <c r="DF77" s="945"/>
      <c r="DG77" s="943"/>
      <c r="DH77" s="944"/>
      <c r="DI77" s="944"/>
      <c r="DJ77" s="944"/>
      <c r="DK77" s="945"/>
      <c r="DL77" s="943"/>
      <c r="DM77" s="944"/>
      <c r="DN77" s="944"/>
      <c r="DO77" s="944"/>
      <c r="DP77" s="945"/>
      <c r="DQ77" s="943"/>
      <c r="DR77" s="944"/>
      <c r="DS77" s="944"/>
      <c r="DT77" s="944"/>
      <c r="DU77" s="945"/>
      <c r="DV77" s="932"/>
      <c r="DW77" s="933"/>
      <c r="DX77" s="933"/>
      <c r="DY77" s="933"/>
      <c r="DZ77" s="934"/>
      <c r="EA77" s="212"/>
    </row>
    <row r="78" spans="1:131" ht="26.25" customHeight="1" x14ac:dyDescent="0.15">
      <c r="A78" s="221">
        <v>11</v>
      </c>
      <c r="B78" s="961" t="s">
        <v>564</v>
      </c>
      <c r="C78" s="962"/>
      <c r="D78" s="962"/>
      <c r="E78" s="962"/>
      <c r="F78" s="962"/>
      <c r="G78" s="962"/>
      <c r="H78" s="962"/>
      <c r="I78" s="962"/>
      <c r="J78" s="962"/>
      <c r="K78" s="962"/>
      <c r="L78" s="962"/>
      <c r="M78" s="962"/>
      <c r="N78" s="962"/>
      <c r="O78" s="962"/>
      <c r="P78" s="963"/>
      <c r="Q78" s="964">
        <v>59</v>
      </c>
      <c r="R78" s="958"/>
      <c r="S78" s="958"/>
      <c r="T78" s="958"/>
      <c r="U78" s="958"/>
      <c r="V78" s="958">
        <v>48</v>
      </c>
      <c r="W78" s="958"/>
      <c r="X78" s="958"/>
      <c r="Y78" s="958"/>
      <c r="Z78" s="958"/>
      <c r="AA78" s="958">
        <v>11</v>
      </c>
      <c r="AB78" s="958"/>
      <c r="AC78" s="958"/>
      <c r="AD78" s="958"/>
      <c r="AE78" s="958"/>
      <c r="AF78" s="958">
        <v>11</v>
      </c>
      <c r="AG78" s="958"/>
      <c r="AH78" s="958"/>
      <c r="AI78" s="958"/>
      <c r="AJ78" s="958"/>
      <c r="AK78" s="958" t="s">
        <v>486</v>
      </c>
      <c r="AL78" s="958"/>
      <c r="AM78" s="958"/>
      <c r="AN78" s="958"/>
      <c r="AO78" s="958"/>
      <c r="AP78" s="958" t="s">
        <v>486</v>
      </c>
      <c r="AQ78" s="958"/>
      <c r="AR78" s="958"/>
      <c r="AS78" s="958"/>
      <c r="AT78" s="958"/>
      <c r="AU78" s="958" t="s">
        <v>486</v>
      </c>
      <c r="AV78" s="958"/>
      <c r="AW78" s="958"/>
      <c r="AX78" s="958"/>
      <c r="AY78" s="958"/>
      <c r="AZ78" s="959"/>
      <c r="BA78" s="959"/>
      <c r="BB78" s="959"/>
      <c r="BC78" s="959"/>
      <c r="BD78" s="960"/>
      <c r="BE78" s="224"/>
      <c r="BF78" s="224"/>
      <c r="BG78" s="224"/>
      <c r="BH78" s="224"/>
      <c r="BI78" s="224"/>
      <c r="BJ78" s="212"/>
      <c r="BK78" s="212"/>
      <c r="BL78" s="212"/>
      <c r="BM78" s="212"/>
      <c r="BN78" s="212"/>
      <c r="BO78" s="224"/>
      <c r="BP78" s="224"/>
      <c r="BQ78" s="221">
        <v>72</v>
      </c>
      <c r="BR78" s="226"/>
      <c r="BS78" s="932"/>
      <c r="BT78" s="933"/>
      <c r="BU78" s="933"/>
      <c r="BV78" s="933"/>
      <c r="BW78" s="933"/>
      <c r="BX78" s="933"/>
      <c r="BY78" s="933"/>
      <c r="BZ78" s="933"/>
      <c r="CA78" s="933"/>
      <c r="CB78" s="933"/>
      <c r="CC78" s="933"/>
      <c r="CD78" s="933"/>
      <c r="CE78" s="933"/>
      <c r="CF78" s="933"/>
      <c r="CG78" s="942"/>
      <c r="CH78" s="943"/>
      <c r="CI78" s="944"/>
      <c r="CJ78" s="944"/>
      <c r="CK78" s="944"/>
      <c r="CL78" s="945"/>
      <c r="CM78" s="943"/>
      <c r="CN78" s="944"/>
      <c r="CO78" s="944"/>
      <c r="CP78" s="944"/>
      <c r="CQ78" s="945"/>
      <c r="CR78" s="943"/>
      <c r="CS78" s="944"/>
      <c r="CT78" s="944"/>
      <c r="CU78" s="944"/>
      <c r="CV78" s="945"/>
      <c r="CW78" s="943"/>
      <c r="CX78" s="944"/>
      <c r="CY78" s="944"/>
      <c r="CZ78" s="944"/>
      <c r="DA78" s="945"/>
      <c r="DB78" s="943"/>
      <c r="DC78" s="944"/>
      <c r="DD78" s="944"/>
      <c r="DE78" s="944"/>
      <c r="DF78" s="945"/>
      <c r="DG78" s="943"/>
      <c r="DH78" s="944"/>
      <c r="DI78" s="944"/>
      <c r="DJ78" s="944"/>
      <c r="DK78" s="945"/>
      <c r="DL78" s="943"/>
      <c r="DM78" s="944"/>
      <c r="DN78" s="944"/>
      <c r="DO78" s="944"/>
      <c r="DP78" s="945"/>
      <c r="DQ78" s="943"/>
      <c r="DR78" s="944"/>
      <c r="DS78" s="944"/>
      <c r="DT78" s="944"/>
      <c r="DU78" s="945"/>
      <c r="DV78" s="932"/>
      <c r="DW78" s="933"/>
      <c r="DX78" s="933"/>
      <c r="DY78" s="933"/>
      <c r="DZ78" s="934"/>
      <c r="EA78" s="212"/>
    </row>
    <row r="79" spans="1:131" ht="26.25" customHeight="1" x14ac:dyDescent="0.15">
      <c r="A79" s="221">
        <v>12</v>
      </c>
      <c r="B79" s="961" t="s">
        <v>565</v>
      </c>
      <c r="C79" s="962"/>
      <c r="D79" s="962"/>
      <c r="E79" s="962"/>
      <c r="F79" s="962"/>
      <c r="G79" s="962"/>
      <c r="H79" s="962"/>
      <c r="I79" s="962"/>
      <c r="J79" s="962"/>
      <c r="K79" s="962"/>
      <c r="L79" s="962"/>
      <c r="M79" s="962"/>
      <c r="N79" s="962"/>
      <c r="O79" s="962"/>
      <c r="P79" s="963"/>
      <c r="Q79" s="964">
        <v>155045</v>
      </c>
      <c r="R79" s="958"/>
      <c r="S79" s="958"/>
      <c r="T79" s="958"/>
      <c r="U79" s="958"/>
      <c r="V79" s="958">
        <v>151878</v>
      </c>
      <c r="W79" s="958"/>
      <c r="X79" s="958"/>
      <c r="Y79" s="958"/>
      <c r="Z79" s="958"/>
      <c r="AA79" s="958">
        <v>3167</v>
      </c>
      <c r="AB79" s="958"/>
      <c r="AC79" s="958"/>
      <c r="AD79" s="958"/>
      <c r="AE79" s="958"/>
      <c r="AF79" s="958">
        <v>3167</v>
      </c>
      <c r="AG79" s="958"/>
      <c r="AH79" s="958"/>
      <c r="AI79" s="958"/>
      <c r="AJ79" s="958"/>
      <c r="AK79" s="958" t="s">
        <v>486</v>
      </c>
      <c r="AL79" s="958"/>
      <c r="AM79" s="958"/>
      <c r="AN79" s="958"/>
      <c r="AO79" s="958"/>
      <c r="AP79" s="958" t="s">
        <v>486</v>
      </c>
      <c r="AQ79" s="958"/>
      <c r="AR79" s="958"/>
      <c r="AS79" s="958"/>
      <c r="AT79" s="958"/>
      <c r="AU79" s="958" t="s">
        <v>486</v>
      </c>
      <c r="AV79" s="958"/>
      <c r="AW79" s="958"/>
      <c r="AX79" s="958"/>
      <c r="AY79" s="958"/>
      <c r="AZ79" s="959"/>
      <c r="BA79" s="959"/>
      <c r="BB79" s="959"/>
      <c r="BC79" s="959"/>
      <c r="BD79" s="960"/>
      <c r="BE79" s="224"/>
      <c r="BF79" s="224"/>
      <c r="BG79" s="224"/>
      <c r="BH79" s="224"/>
      <c r="BI79" s="224"/>
      <c r="BJ79" s="212"/>
      <c r="BK79" s="212"/>
      <c r="BL79" s="212"/>
      <c r="BM79" s="212"/>
      <c r="BN79" s="212"/>
      <c r="BO79" s="224"/>
      <c r="BP79" s="224"/>
      <c r="BQ79" s="221">
        <v>73</v>
      </c>
      <c r="BR79" s="226"/>
      <c r="BS79" s="932"/>
      <c r="BT79" s="933"/>
      <c r="BU79" s="933"/>
      <c r="BV79" s="933"/>
      <c r="BW79" s="933"/>
      <c r="BX79" s="933"/>
      <c r="BY79" s="933"/>
      <c r="BZ79" s="933"/>
      <c r="CA79" s="933"/>
      <c r="CB79" s="933"/>
      <c r="CC79" s="933"/>
      <c r="CD79" s="933"/>
      <c r="CE79" s="933"/>
      <c r="CF79" s="933"/>
      <c r="CG79" s="942"/>
      <c r="CH79" s="943"/>
      <c r="CI79" s="944"/>
      <c r="CJ79" s="944"/>
      <c r="CK79" s="944"/>
      <c r="CL79" s="945"/>
      <c r="CM79" s="943"/>
      <c r="CN79" s="944"/>
      <c r="CO79" s="944"/>
      <c r="CP79" s="944"/>
      <c r="CQ79" s="945"/>
      <c r="CR79" s="943"/>
      <c r="CS79" s="944"/>
      <c r="CT79" s="944"/>
      <c r="CU79" s="944"/>
      <c r="CV79" s="945"/>
      <c r="CW79" s="943"/>
      <c r="CX79" s="944"/>
      <c r="CY79" s="944"/>
      <c r="CZ79" s="944"/>
      <c r="DA79" s="945"/>
      <c r="DB79" s="943"/>
      <c r="DC79" s="944"/>
      <c r="DD79" s="944"/>
      <c r="DE79" s="944"/>
      <c r="DF79" s="945"/>
      <c r="DG79" s="943"/>
      <c r="DH79" s="944"/>
      <c r="DI79" s="944"/>
      <c r="DJ79" s="944"/>
      <c r="DK79" s="945"/>
      <c r="DL79" s="943"/>
      <c r="DM79" s="944"/>
      <c r="DN79" s="944"/>
      <c r="DO79" s="944"/>
      <c r="DP79" s="945"/>
      <c r="DQ79" s="943"/>
      <c r="DR79" s="944"/>
      <c r="DS79" s="944"/>
      <c r="DT79" s="944"/>
      <c r="DU79" s="945"/>
      <c r="DV79" s="932"/>
      <c r="DW79" s="933"/>
      <c r="DX79" s="933"/>
      <c r="DY79" s="933"/>
      <c r="DZ79" s="934"/>
      <c r="EA79" s="212"/>
    </row>
    <row r="80" spans="1:131" ht="26.25" customHeight="1" x14ac:dyDescent="0.15">
      <c r="A80" s="221">
        <v>13</v>
      </c>
      <c r="B80" s="961"/>
      <c r="C80" s="962"/>
      <c r="D80" s="962"/>
      <c r="E80" s="962"/>
      <c r="F80" s="962"/>
      <c r="G80" s="962"/>
      <c r="H80" s="962"/>
      <c r="I80" s="962"/>
      <c r="J80" s="962"/>
      <c r="K80" s="962"/>
      <c r="L80" s="962"/>
      <c r="M80" s="962"/>
      <c r="N80" s="962"/>
      <c r="O80" s="962"/>
      <c r="P80" s="963"/>
      <c r="Q80" s="964"/>
      <c r="R80" s="958"/>
      <c r="S80" s="958"/>
      <c r="T80" s="958"/>
      <c r="U80" s="958"/>
      <c r="V80" s="958"/>
      <c r="W80" s="958"/>
      <c r="X80" s="958"/>
      <c r="Y80" s="958"/>
      <c r="Z80" s="958"/>
      <c r="AA80" s="958"/>
      <c r="AB80" s="958"/>
      <c r="AC80" s="958"/>
      <c r="AD80" s="958"/>
      <c r="AE80" s="958"/>
      <c r="AF80" s="958"/>
      <c r="AG80" s="958"/>
      <c r="AH80" s="958"/>
      <c r="AI80" s="958"/>
      <c r="AJ80" s="958"/>
      <c r="AK80" s="958"/>
      <c r="AL80" s="958"/>
      <c r="AM80" s="958"/>
      <c r="AN80" s="958"/>
      <c r="AO80" s="958"/>
      <c r="AP80" s="958"/>
      <c r="AQ80" s="958"/>
      <c r="AR80" s="958"/>
      <c r="AS80" s="958"/>
      <c r="AT80" s="958"/>
      <c r="AU80" s="958"/>
      <c r="AV80" s="958"/>
      <c r="AW80" s="958"/>
      <c r="AX80" s="958"/>
      <c r="AY80" s="958"/>
      <c r="AZ80" s="959"/>
      <c r="BA80" s="959"/>
      <c r="BB80" s="959"/>
      <c r="BC80" s="959"/>
      <c r="BD80" s="960"/>
      <c r="BE80" s="224"/>
      <c r="BF80" s="224"/>
      <c r="BG80" s="224"/>
      <c r="BH80" s="224"/>
      <c r="BI80" s="224"/>
      <c r="BJ80" s="224"/>
      <c r="BK80" s="224"/>
      <c r="BL80" s="224"/>
      <c r="BM80" s="224"/>
      <c r="BN80" s="224"/>
      <c r="BO80" s="224"/>
      <c r="BP80" s="224"/>
      <c r="BQ80" s="221">
        <v>74</v>
      </c>
      <c r="BR80" s="226"/>
      <c r="BS80" s="932"/>
      <c r="BT80" s="933"/>
      <c r="BU80" s="933"/>
      <c r="BV80" s="933"/>
      <c r="BW80" s="933"/>
      <c r="BX80" s="933"/>
      <c r="BY80" s="933"/>
      <c r="BZ80" s="933"/>
      <c r="CA80" s="933"/>
      <c r="CB80" s="933"/>
      <c r="CC80" s="933"/>
      <c r="CD80" s="933"/>
      <c r="CE80" s="933"/>
      <c r="CF80" s="933"/>
      <c r="CG80" s="942"/>
      <c r="CH80" s="943"/>
      <c r="CI80" s="944"/>
      <c r="CJ80" s="944"/>
      <c r="CK80" s="944"/>
      <c r="CL80" s="945"/>
      <c r="CM80" s="943"/>
      <c r="CN80" s="944"/>
      <c r="CO80" s="944"/>
      <c r="CP80" s="944"/>
      <c r="CQ80" s="945"/>
      <c r="CR80" s="943"/>
      <c r="CS80" s="944"/>
      <c r="CT80" s="944"/>
      <c r="CU80" s="944"/>
      <c r="CV80" s="945"/>
      <c r="CW80" s="943"/>
      <c r="CX80" s="944"/>
      <c r="CY80" s="944"/>
      <c r="CZ80" s="944"/>
      <c r="DA80" s="945"/>
      <c r="DB80" s="943"/>
      <c r="DC80" s="944"/>
      <c r="DD80" s="944"/>
      <c r="DE80" s="944"/>
      <c r="DF80" s="945"/>
      <c r="DG80" s="943"/>
      <c r="DH80" s="944"/>
      <c r="DI80" s="944"/>
      <c r="DJ80" s="944"/>
      <c r="DK80" s="945"/>
      <c r="DL80" s="943"/>
      <c r="DM80" s="944"/>
      <c r="DN80" s="944"/>
      <c r="DO80" s="944"/>
      <c r="DP80" s="945"/>
      <c r="DQ80" s="943"/>
      <c r="DR80" s="944"/>
      <c r="DS80" s="944"/>
      <c r="DT80" s="944"/>
      <c r="DU80" s="945"/>
      <c r="DV80" s="932"/>
      <c r="DW80" s="933"/>
      <c r="DX80" s="933"/>
      <c r="DY80" s="933"/>
      <c r="DZ80" s="934"/>
      <c r="EA80" s="212"/>
    </row>
    <row r="81" spans="1:131" ht="26.25" customHeight="1" x14ac:dyDescent="0.15">
      <c r="A81" s="221">
        <v>14</v>
      </c>
      <c r="B81" s="961"/>
      <c r="C81" s="962"/>
      <c r="D81" s="962"/>
      <c r="E81" s="962"/>
      <c r="F81" s="962"/>
      <c r="G81" s="962"/>
      <c r="H81" s="962"/>
      <c r="I81" s="962"/>
      <c r="J81" s="962"/>
      <c r="K81" s="962"/>
      <c r="L81" s="962"/>
      <c r="M81" s="962"/>
      <c r="N81" s="962"/>
      <c r="O81" s="962"/>
      <c r="P81" s="963"/>
      <c r="Q81" s="964"/>
      <c r="R81" s="958"/>
      <c r="S81" s="958"/>
      <c r="T81" s="958"/>
      <c r="U81" s="958"/>
      <c r="V81" s="958"/>
      <c r="W81" s="958"/>
      <c r="X81" s="958"/>
      <c r="Y81" s="958"/>
      <c r="Z81" s="958"/>
      <c r="AA81" s="958"/>
      <c r="AB81" s="958"/>
      <c r="AC81" s="958"/>
      <c r="AD81" s="958"/>
      <c r="AE81" s="958"/>
      <c r="AF81" s="958"/>
      <c r="AG81" s="958"/>
      <c r="AH81" s="958"/>
      <c r="AI81" s="958"/>
      <c r="AJ81" s="958"/>
      <c r="AK81" s="958"/>
      <c r="AL81" s="958"/>
      <c r="AM81" s="958"/>
      <c r="AN81" s="958"/>
      <c r="AO81" s="958"/>
      <c r="AP81" s="958"/>
      <c r="AQ81" s="958"/>
      <c r="AR81" s="958"/>
      <c r="AS81" s="958"/>
      <c r="AT81" s="958"/>
      <c r="AU81" s="958"/>
      <c r="AV81" s="958"/>
      <c r="AW81" s="958"/>
      <c r="AX81" s="958"/>
      <c r="AY81" s="958"/>
      <c r="AZ81" s="959"/>
      <c r="BA81" s="959"/>
      <c r="BB81" s="959"/>
      <c r="BC81" s="959"/>
      <c r="BD81" s="960"/>
      <c r="BE81" s="224"/>
      <c r="BF81" s="224"/>
      <c r="BG81" s="224"/>
      <c r="BH81" s="224"/>
      <c r="BI81" s="224"/>
      <c r="BJ81" s="224"/>
      <c r="BK81" s="224"/>
      <c r="BL81" s="224"/>
      <c r="BM81" s="224"/>
      <c r="BN81" s="224"/>
      <c r="BO81" s="224"/>
      <c r="BP81" s="224"/>
      <c r="BQ81" s="221">
        <v>75</v>
      </c>
      <c r="BR81" s="226"/>
      <c r="BS81" s="932"/>
      <c r="BT81" s="933"/>
      <c r="BU81" s="933"/>
      <c r="BV81" s="933"/>
      <c r="BW81" s="933"/>
      <c r="BX81" s="933"/>
      <c r="BY81" s="933"/>
      <c r="BZ81" s="933"/>
      <c r="CA81" s="933"/>
      <c r="CB81" s="933"/>
      <c r="CC81" s="933"/>
      <c r="CD81" s="933"/>
      <c r="CE81" s="933"/>
      <c r="CF81" s="933"/>
      <c r="CG81" s="942"/>
      <c r="CH81" s="943"/>
      <c r="CI81" s="944"/>
      <c r="CJ81" s="944"/>
      <c r="CK81" s="944"/>
      <c r="CL81" s="945"/>
      <c r="CM81" s="943"/>
      <c r="CN81" s="944"/>
      <c r="CO81" s="944"/>
      <c r="CP81" s="944"/>
      <c r="CQ81" s="945"/>
      <c r="CR81" s="943"/>
      <c r="CS81" s="944"/>
      <c r="CT81" s="944"/>
      <c r="CU81" s="944"/>
      <c r="CV81" s="945"/>
      <c r="CW81" s="943"/>
      <c r="CX81" s="944"/>
      <c r="CY81" s="944"/>
      <c r="CZ81" s="944"/>
      <c r="DA81" s="945"/>
      <c r="DB81" s="943"/>
      <c r="DC81" s="944"/>
      <c r="DD81" s="944"/>
      <c r="DE81" s="944"/>
      <c r="DF81" s="945"/>
      <c r="DG81" s="943"/>
      <c r="DH81" s="944"/>
      <c r="DI81" s="944"/>
      <c r="DJ81" s="944"/>
      <c r="DK81" s="945"/>
      <c r="DL81" s="943"/>
      <c r="DM81" s="944"/>
      <c r="DN81" s="944"/>
      <c r="DO81" s="944"/>
      <c r="DP81" s="945"/>
      <c r="DQ81" s="943"/>
      <c r="DR81" s="944"/>
      <c r="DS81" s="944"/>
      <c r="DT81" s="944"/>
      <c r="DU81" s="945"/>
      <c r="DV81" s="932"/>
      <c r="DW81" s="933"/>
      <c r="DX81" s="933"/>
      <c r="DY81" s="933"/>
      <c r="DZ81" s="934"/>
      <c r="EA81" s="212"/>
    </row>
    <row r="82" spans="1:131" ht="26.25" customHeight="1" x14ac:dyDescent="0.15">
      <c r="A82" s="221">
        <v>15</v>
      </c>
      <c r="B82" s="961"/>
      <c r="C82" s="962"/>
      <c r="D82" s="962"/>
      <c r="E82" s="962"/>
      <c r="F82" s="962"/>
      <c r="G82" s="962"/>
      <c r="H82" s="962"/>
      <c r="I82" s="962"/>
      <c r="J82" s="962"/>
      <c r="K82" s="962"/>
      <c r="L82" s="962"/>
      <c r="M82" s="962"/>
      <c r="N82" s="962"/>
      <c r="O82" s="962"/>
      <c r="P82" s="963"/>
      <c r="Q82" s="964"/>
      <c r="R82" s="958"/>
      <c r="S82" s="958"/>
      <c r="T82" s="958"/>
      <c r="U82" s="958"/>
      <c r="V82" s="958"/>
      <c r="W82" s="958"/>
      <c r="X82" s="958"/>
      <c r="Y82" s="958"/>
      <c r="Z82" s="958"/>
      <c r="AA82" s="958"/>
      <c r="AB82" s="958"/>
      <c r="AC82" s="958"/>
      <c r="AD82" s="958"/>
      <c r="AE82" s="958"/>
      <c r="AF82" s="958"/>
      <c r="AG82" s="958"/>
      <c r="AH82" s="958"/>
      <c r="AI82" s="958"/>
      <c r="AJ82" s="958"/>
      <c r="AK82" s="958"/>
      <c r="AL82" s="958"/>
      <c r="AM82" s="958"/>
      <c r="AN82" s="958"/>
      <c r="AO82" s="958"/>
      <c r="AP82" s="958"/>
      <c r="AQ82" s="958"/>
      <c r="AR82" s="958"/>
      <c r="AS82" s="958"/>
      <c r="AT82" s="958"/>
      <c r="AU82" s="958"/>
      <c r="AV82" s="958"/>
      <c r="AW82" s="958"/>
      <c r="AX82" s="958"/>
      <c r="AY82" s="958"/>
      <c r="AZ82" s="959"/>
      <c r="BA82" s="959"/>
      <c r="BB82" s="959"/>
      <c r="BC82" s="959"/>
      <c r="BD82" s="960"/>
      <c r="BE82" s="224"/>
      <c r="BF82" s="224"/>
      <c r="BG82" s="224"/>
      <c r="BH82" s="224"/>
      <c r="BI82" s="224"/>
      <c r="BJ82" s="224"/>
      <c r="BK82" s="224"/>
      <c r="BL82" s="224"/>
      <c r="BM82" s="224"/>
      <c r="BN82" s="224"/>
      <c r="BO82" s="224"/>
      <c r="BP82" s="224"/>
      <c r="BQ82" s="221">
        <v>76</v>
      </c>
      <c r="BR82" s="226"/>
      <c r="BS82" s="932"/>
      <c r="BT82" s="933"/>
      <c r="BU82" s="933"/>
      <c r="BV82" s="933"/>
      <c r="BW82" s="933"/>
      <c r="BX82" s="933"/>
      <c r="BY82" s="933"/>
      <c r="BZ82" s="933"/>
      <c r="CA82" s="933"/>
      <c r="CB82" s="933"/>
      <c r="CC82" s="933"/>
      <c r="CD82" s="933"/>
      <c r="CE82" s="933"/>
      <c r="CF82" s="933"/>
      <c r="CG82" s="942"/>
      <c r="CH82" s="943"/>
      <c r="CI82" s="944"/>
      <c r="CJ82" s="944"/>
      <c r="CK82" s="944"/>
      <c r="CL82" s="945"/>
      <c r="CM82" s="943"/>
      <c r="CN82" s="944"/>
      <c r="CO82" s="944"/>
      <c r="CP82" s="944"/>
      <c r="CQ82" s="945"/>
      <c r="CR82" s="943"/>
      <c r="CS82" s="944"/>
      <c r="CT82" s="944"/>
      <c r="CU82" s="944"/>
      <c r="CV82" s="945"/>
      <c r="CW82" s="943"/>
      <c r="CX82" s="944"/>
      <c r="CY82" s="944"/>
      <c r="CZ82" s="944"/>
      <c r="DA82" s="945"/>
      <c r="DB82" s="943"/>
      <c r="DC82" s="944"/>
      <c r="DD82" s="944"/>
      <c r="DE82" s="944"/>
      <c r="DF82" s="945"/>
      <c r="DG82" s="943"/>
      <c r="DH82" s="944"/>
      <c r="DI82" s="944"/>
      <c r="DJ82" s="944"/>
      <c r="DK82" s="945"/>
      <c r="DL82" s="943"/>
      <c r="DM82" s="944"/>
      <c r="DN82" s="944"/>
      <c r="DO82" s="944"/>
      <c r="DP82" s="945"/>
      <c r="DQ82" s="943"/>
      <c r="DR82" s="944"/>
      <c r="DS82" s="944"/>
      <c r="DT82" s="944"/>
      <c r="DU82" s="945"/>
      <c r="DV82" s="932"/>
      <c r="DW82" s="933"/>
      <c r="DX82" s="933"/>
      <c r="DY82" s="933"/>
      <c r="DZ82" s="934"/>
      <c r="EA82" s="212"/>
    </row>
    <row r="83" spans="1:131" ht="26.25" customHeight="1" x14ac:dyDescent="0.15">
      <c r="A83" s="221">
        <v>16</v>
      </c>
      <c r="B83" s="961"/>
      <c r="C83" s="962"/>
      <c r="D83" s="962"/>
      <c r="E83" s="962"/>
      <c r="F83" s="962"/>
      <c r="G83" s="962"/>
      <c r="H83" s="962"/>
      <c r="I83" s="962"/>
      <c r="J83" s="962"/>
      <c r="K83" s="962"/>
      <c r="L83" s="962"/>
      <c r="M83" s="962"/>
      <c r="N83" s="962"/>
      <c r="O83" s="962"/>
      <c r="P83" s="963"/>
      <c r="Q83" s="964"/>
      <c r="R83" s="958"/>
      <c r="S83" s="958"/>
      <c r="T83" s="958"/>
      <c r="U83" s="958"/>
      <c r="V83" s="958"/>
      <c r="W83" s="958"/>
      <c r="X83" s="958"/>
      <c r="Y83" s="958"/>
      <c r="Z83" s="958"/>
      <c r="AA83" s="958"/>
      <c r="AB83" s="958"/>
      <c r="AC83" s="958"/>
      <c r="AD83" s="958"/>
      <c r="AE83" s="958"/>
      <c r="AF83" s="958"/>
      <c r="AG83" s="958"/>
      <c r="AH83" s="958"/>
      <c r="AI83" s="958"/>
      <c r="AJ83" s="958"/>
      <c r="AK83" s="958"/>
      <c r="AL83" s="958"/>
      <c r="AM83" s="958"/>
      <c r="AN83" s="958"/>
      <c r="AO83" s="958"/>
      <c r="AP83" s="958"/>
      <c r="AQ83" s="958"/>
      <c r="AR83" s="958"/>
      <c r="AS83" s="958"/>
      <c r="AT83" s="958"/>
      <c r="AU83" s="958"/>
      <c r="AV83" s="958"/>
      <c r="AW83" s="958"/>
      <c r="AX83" s="958"/>
      <c r="AY83" s="958"/>
      <c r="AZ83" s="959"/>
      <c r="BA83" s="959"/>
      <c r="BB83" s="959"/>
      <c r="BC83" s="959"/>
      <c r="BD83" s="960"/>
      <c r="BE83" s="224"/>
      <c r="BF83" s="224"/>
      <c r="BG83" s="224"/>
      <c r="BH83" s="224"/>
      <c r="BI83" s="224"/>
      <c r="BJ83" s="224"/>
      <c r="BK83" s="224"/>
      <c r="BL83" s="224"/>
      <c r="BM83" s="224"/>
      <c r="BN83" s="224"/>
      <c r="BO83" s="224"/>
      <c r="BP83" s="224"/>
      <c r="BQ83" s="221">
        <v>77</v>
      </c>
      <c r="BR83" s="226"/>
      <c r="BS83" s="932"/>
      <c r="BT83" s="933"/>
      <c r="BU83" s="933"/>
      <c r="BV83" s="933"/>
      <c r="BW83" s="933"/>
      <c r="BX83" s="933"/>
      <c r="BY83" s="933"/>
      <c r="BZ83" s="933"/>
      <c r="CA83" s="933"/>
      <c r="CB83" s="933"/>
      <c r="CC83" s="933"/>
      <c r="CD83" s="933"/>
      <c r="CE83" s="933"/>
      <c r="CF83" s="933"/>
      <c r="CG83" s="942"/>
      <c r="CH83" s="943"/>
      <c r="CI83" s="944"/>
      <c r="CJ83" s="944"/>
      <c r="CK83" s="944"/>
      <c r="CL83" s="945"/>
      <c r="CM83" s="943"/>
      <c r="CN83" s="944"/>
      <c r="CO83" s="944"/>
      <c r="CP83" s="944"/>
      <c r="CQ83" s="945"/>
      <c r="CR83" s="943"/>
      <c r="CS83" s="944"/>
      <c r="CT83" s="944"/>
      <c r="CU83" s="944"/>
      <c r="CV83" s="945"/>
      <c r="CW83" s="943"/>
      <c r="CX83" s="944"/>
      <c r="CY83" s="944"/>
      <c r="CZ83" s="944"/>
      <c r="DA83" s="945"/>
      <c r="DB83" s="943"/>
      <c r="DC83" s="944"/>
      <c r="DD83" s="944"/>
      <c r="DE83" s="944"/>
      <c r="DF83" s="945"/>
      <c r="DG83" s="943"/>
      <c r="DH83" s="944"/>
      <c r="DI83" s="944"/>
      <c r="DJ83" s="944"/>
      <c r="DK83" s="945"/>
      <c r="DL83" s="943"/>
      <c r="DM83" s="944"/>
      <c r="DN83" s="944"/>
      <c r="DO83" s="944"/>
      <c r="DP83" s="945"/>
      <c r="DQ83" s="943"/>
      <c r="DR83" s="944"/>
      <c r="DS83" s="944"/>
      <c r="DT83" s="944"/>
      <c r="DU83" s="945"/>
      <c r="DV83" s="932"/>
      <c r="DW83" s="933"/>
      <c r="DX83" s="933"/>
      <c r="DY83" s="933"/>
      <c r="DZ83" s="934"/>
      <c r="EA83" s="212"/>
    </row>
    <row r="84" spans="1:131" ht="26.25" customHeight="1" x14ac:dyDescent="0.15">
      <c r="A84" s="221">
        <v>17</v>
      </c>
      <c r="B84" s="961"/>
      <c r="C84" s="962"/>
      <c r="D84" s="962"/>
      <c r="E84" s="962"/>
      <c r="F84" s="962"/>
      <c r="G84" s="962"/>
      <c r="H84" s="962"/>
      <c r="I84" s="962"/>
      <c r="J84" s="962"/>
      <c r="K84" s="962"/>
      <c r="L84" s="962"/>
      <c r="M84" s="962"/>
      <c r="N84" s="962"/>
      <c r="O84" s="962"/>
      <c r="P84" s="963"/>
      <c r="Q84" s="964"/>
      <c r="R84" s="958"/>
      <c r="S84" s="958"/>
      <c r="T84" s="958"/>
      <c r="U84" s="958"/>
      <c r="V84" s="958"/>
      <c r="W84" s="958"/>
      <c r="X84" s="958"/>
      <c r="Y84" s="958"/>
      <c r="Z84" s="958"/>
      <c r="AA84" s="958"/>
      <c r="AB84" s="958"/>
      <c r="AC84" s="958"/>
      <c r="AD84" s="958"/>
      <c r="AE84" s="958"/>
      <c r="AF84" s="958"/>
      <c r="AG84" s="958"/>
      <c r="AH84" s="958"/>
      <c r="AI84" s="958"/>
      <c r="AJ84" s="958"/>
      <c r="AK84" s="958"/>
      <c r="AL84" s="958"/>
      <c r="AM84" s="958"/>
      <c r="AN84" s="958"/>
      <c r="AO84" s="958"/>
      <c r="AP84" s="958"/>
      <c r="AQ84" s="958"/>
      <c r="AR84" s="958"/>
      <c r="AS84" s="958"/>
      <c r="AT84" s="958"/>
      <c r="AU84" s="958"/>
      <c r="AV84" s="958"/>
      <c r="AW84" s="958"/>
      <c r="AX84" s="958"/>
      <c r="AY84" s="958"/>
      <c r="AZ84" s="959"/>
      <c r="BA84" s="959"/>
      <c r="BB84" s="959"/>
      <c r="BC84" s="959"/>
      <c r="BD84" s="960"/>
      <c r="BE84" s="224"/>
      <c r="BF84" s="224"/>
      <c r="BG84" s="224"/>
      <c r="BH84" s="224"/>
      <c r="BI84" s="224"/>
      <c r="BJ84" s="224"/>
      <c r="BK84" s="224"/>
      <c r="BL84" s="224"/>
      <c r="BM84" s="224"/>
      <c r="BN84" s="224"/>
      <c r="BO84" s="224"/>
      <c r="BP84" s="224"/>
      <c r="BQ84" s="221">
        <v>78</v>
      </c>
      <c r="BR84" s="226"/>
      <c r="BS84" s="932"/>
      <c r="BT84" s="933"/>
      <c r="BU84" s="933"/>
      <c r="BV84" s="933"/>
      <c r="BW84" s="933"/>
      <c r="BX84" s="933"/>
      <c r="BY84" s="933"/>
      <c r="BZ84" s="933"/>
      <c r="CA84" s="933"/>
      <c r="CB84" s="933"/>
      <c r="CC84" s="933"/>
      <c r="CD84" s="933"/>
      <c r="CE84" s="933"/>
      <c r="CF84" s="933"/>
      <c r="CG84" s="942"/>
      <c r="CH84" s="943"/>
      <c r="CI84" s="944"/>
      <c r="CJ84" s="944"/>
      <c r="CK84" s="944"/>
      <c r="CL84" s="945"/>
      <c r="CM84" s="943"/>
      <c r="CN84" s="944"/>
      <c r="CO84" s="944"/>
      <c r="CP84" s="944"/>
      <c r="CQ84" s="945"/>
      <c r="CR84" s="943"/>
      <c r="CS84" s="944"/>
      <c r="CT84" s="944"/>
      <c r="CU84" s="944"/>
      <c r="CV84" s="945"/>
      <c r="CW84" s="943"/>
      <c r="CX84" s="944"/>
      <c r="CY84" s="944"/>
      <c r="CZ84" s="944"/>
      <c r="DA84" s="945"/>
      <c r="DB84" s="943"/>
      <c r="DC84" s="944"/>
      <c r="DD84" s="944"/>
      <c r="DE84" s="944"/>
      <c r="DF84" s="945"/>
      <c r="DG84" s="943"/>
      <c r="DH84" s="944"/>
      <c r="DI84" s="944"/>
      <c r="DJ84" s="944"/>
      <c r="DK84" s="945"/>
      <c r="DL84" s="943"/>
      <c r="DM84" s="944"/>
      <c r="DN84" s="944"/>
      <c r="DO84" s="944"/>
      <c r="DP84" s="945"/>
      <c r="DQ84" s="943"/>
      <c r="DR84" s="944"/>
      <c r="DS84" s="944"/>
      <c r="DT84" s="944"/>
      <c r="DU84" s="945"/>
      <c r="DV84" s="932"/>
      <c r="DW84" s="933"/>
      <c r="DX84" s="933"/>
      <c r="DY84" s="933"/>
      <c r="DZ84" s="934"/>
      <c r="EA84" s="212"/>
    </row>
    <row r="85" spans="1:131" ht="26.25" customHeight="1" x14ac:dyDescent="0.15">
      <c r="A85" s="221">
        <v>18</v>
      </c>
      <c r="B85" s="961"/>
      <c r="C85" s="962"/>
      <c r="D85" s="962"/>
      <c r="E85" s="962"/>
      <c r="F85" s="962"/>
      <c r="G85" s="962"/>
      <c r="H85" s="962"/>
      <c r="I85" s="962"/>
      <c r="J85" s="962"/>
      <c r="K85" s="962"/>
      <c r="L85" s="962"/>
      <c r="M85" s="962"/>
      <c r="N85" s="962"/>
      <c r="O85" s="962"/>
      <c r="P85" s="963"/>
      <c r="Q85" s="964"/>
      <c r="R85" s="958"/>
      <c r="S85" s="958"/>
      <c r="T85" s="958"/>
      <c r="U85" s="958"/>
      <c r="V85" s="958"/>
      <c r="W85" s="958"/>
      <c r="X85" s="958"/>
      <c r="Y85" s="958"/>
      <c r="Z85" s="958"/>
      <c r="AA85" s="958"/>
      <c r="AB85" s="958"/>
      <c r="AC85" s="958"/>
      <c r="AD85" s="958"/>
      <c r="AE85" s="958"/>
      <c r="AF85" s="958"/>
      <c r="AG85" s="958"/>
      <c r="AH85" s="958"/>
      <c r="AI85" s="958"/>
      <c r="AJ85" s="958"/>
      <c r="AK85" s="958"/>
      <c r="AL85" s="958"/>
      <c r="AM85" s="958"/>
      <c r="AN85" s="958"/>
      <c r="AO85" s="958"/>
      <c r="AP85" s="958"/>
      <c r="AQ85" s="958"/>
      <c r="AR85" s="958"/>
      <c r="AS85" s="958"/>
      <c r="AT85" s="958"/>
      <c r="AU85" s="958"/>
      <c r="AV85" s="958"/>
      <c r="AW85" s="958"/>
      <c r="AX85" s="958"/>
      <c r="AY85" s="958"/>
      <c r="AZ85" s="959"/>
      <c r="BA85" s="959"/>
      <c r="BB85" s="959"/>
      <c r="BC85" s="959"/>
      <c r="BD85" s="960"/>
      <c r="BE85" s="224"/>
      <c r="BF85" s="224"/>
      <c r="BG85" s="224"/>
      <c r="BH85" s="224"/>
      <c r="BI85" s="224"/>
      <c r="BJ85" s="224"/>
      <c r="BK85" s="224"/>
      <c r="BL85" s="224"/>
      <c r="BM85" s="224"/>
      <c r="BN85" s="224"/>
      <c r="BO85" s="224"/>
      <c r="BP85" s="224"/>
      <c r="BQ85" s="221">
        <v>79</v>
      </c>
      <c r="BR85" s="226"/>
      <c r="BS85" s="932"/>
      <c r="BT85" s="933"/>
      <c r="BU85" s="933"/>
      <c r="BV85" s="933"/>
      <c r="BW85" s="933"/>
      <c r="BX85" s="933"/>
      <c r="BY85" s="933"/>
      <c r="BZ85" s="933"/>
      <c r="CA85" s="933"/>
      <c r="CB85" s="933"/>
      <c r="CC85" s="933"/>
      <c r="CD85" s="933"/>
      <c r="CE85" s="933"/>
      <c r="CF85" s="933"/>
      <c r="CG85" s="942"/>
      <c r="CH85" s="943"/>
      <c r="CI85" s="944"/>
      <c r="CJ85" s="944"/>
      <c r="CK85" s="944"/>
      <c r="CL85" s="945"/>
      <c r="CM85" s="943"/>
      <c r="CN85" s="944"/>
      <c r="CO85" s="944"/>
      <c r="CP85" s="944"/>
      <c r="CQ85" s="945"/>
      <c r="CR85" s="943"/>
      <c r="CS85" s="944"/>
      <c r="CT85" s="944"/>
      <c r="CU85" s="944"/>
      <c r="CV85" s="945"/>
      <c r="CW85" s="943"/>
      <c r="CX85" s="944"/>
      <c r="CY85" s="944"/>
      <c r="CZ85" s="944"/>
      <c r="DA85" s="945"/>
      <c r="DB85" s="943"/>
      <c r="DC85" s="944"/>
      <c r="DD85" s="944"/>
      <c r="DE85" s="944"/>
      <c r="DF85" s="945"/>
      <c r="DG85" s="943"/>
      <c r="DH85" s="944"/>
      <c r="DI85" s="944"/>
      <c r="DJ85" s="944"/>
      <c r="DK85" s="945"/>
      <c r="DL85" s="943"/>
      <c r="DM85" s="944"/>
      <c r="DN85" s="944"/>
      <c r="DO85" s="944"/>
      <c r="DP85" s="945"/>
      <c r="DQ85" s="943"/>
      <c r="DR85" s="944"/>
      <c r="DS85" s="944"/>
      <c r="DT85" s="944"/>
      <c r="DU85" s="945"/>
      <c r="DV85" s="932"/>
      <c r="DW85" s="933"/>
      <c r="DX85" s="933"/>
      <c r="DY85" s="933"/>
      <c r="DZ85" s="934"/>
      <c r="EA85" s="212"/>
    </row>
    <row r="86" spans="1:131" ht="26.25" customHeight="1" x14ac:dyDescent="0.15">
      <c r="A86" s="221">
        <v>19</v>
      </c>
      <c r="B86" s="961"/>
      <c r="C86" s="962"/>
      <c r="D86" s="962"/>
      <c r="E86" s="962"/>
      <c r="F86" s="962"/>
      <c r="G86" s="962"/>
      <c r="H86" s="962"/>
      <c r="I86" s="962"/>
      <c r="J86" s="962"/>
      <c r="K86" s="962"/>
      <c r="L86" s="962"/>
      <c r="M86" s="962"/>
      <c r="N86" s="962"/>
      <c r="O86" s="962"/>
      <c r="P86" s="963"/>
      <c r="Q86" s="964"/>
      <c r="R86" s="958"/>
      <c r="S86" s="958"/>
      <c r="T86" s="958"/>
      <c r="U86" s="958"/>
      <c r="V86" s="958"/>
      <c r="W86" s="958"/>
      <c r="X86" s="958"/>
      <c r="Y86" s="958"/>
      <c r="Z86" s="958"/>
      <c r="AA86" s="958"/>
      <c r="AB86" s="958"/>
      <c r="AC86" s="958"/>
      <c r="AD86" s="958"/>
      <c r="AE86" s="958"/>
      <c r="AF86" s="958"/>
      <c r="AG86" s="958"/>
      <c r="AH86" s="958"/>
      <c r="AI86" s="958"/>
      <c r="AJ86" s="958"/>
      <c r="AK86" s="958"/>
      <c r="AL86" s="958"/>
      <c r="AM86" s="958"/>
      <c r="AN86" s="958"/>
      <c r="AO86" s="958"/>
      <c r="AP86" s="958"/>
      <c r="AQ86" s="958"/>
      <c r="AR86" s="958"/>
      <c r="AS86" s="958"/>
      <c r="AT86" s="958"/>
      <c r="AU86" s="958"/>
      <c r="AV86" s="958"/>
      <c r="AW86" s="958"/>
      <c r="AX86" s="958"/>
      <c r="AY86" s="958"/>
      <c r="AZ86" s="959"/>
      <c r="BA86" s="959"/>
      <c r="BB86" s="959"/>
      <c r="BC86" s="959"/>
      <c r="BD86" s="960"/>
      <c r="BE86" s="224"/>
      <c r="BF86" s="224"/>
      <c r="BG86" s="224"/>
      <c r="BH86" s="224"/>
      <c r="BI86" s="224"/>
      <c r="BJ86" s="224"/>
      <c r="BK86" s="224"/>
      <c r="BL86" s="224"/>
      <c r="BM86" s="224"/>
      <c r="BN86" s="224"/>
      <c r="BO86" s="224"/>
      <c r="BP86" s="224"/>
      <c r="BQ86" s="221">
        <v>80</v>
      </c>
      <c r="BR86" s="226"/>
      <c r="BS86" s="932"/>
      <c r="BT86" s="933"/>
      <c r="BU86" s="933"/>
      <c r="BV86" s="933"/>
      <c r="BW86" s="933"/>
      <c r="BX86" s="933"/>
      <c r="BY86" s="933"/>
      <c r="BZ86" s="933"/>
      <c r="CA86" s="933"/>
      <c r="CB86" s="933"/>
      <c r="CC86" s="933"/>
      <c r="CD86" s="933"/>
      <c r="CE86" s="933"/>
      <c r="CF86" s="933"/>
      <c r="CG86" s="942"/>
      <c r="CH86" s="943"/>
      <c r="CI86" s="944"/>
      <c r="CJ86" s="944"/>
      <c r="CK86" s="944"/>
      <c r="CL86" s="945"/>
      <c r="CM86" s="943"/>
      <c r="CN86" s="944"/>
      <c r="CO86" s="944"/>
      <c r="CP86" s="944"/>
      <c r="CQ86" s="945"/>
      <c r="CR86" s="943"/>
      <c r="CS86" s="944"/>
      <c r="CT86" s="944"/>
      <c r="CU86" s="944"/>
      <c r="CV86" s="945"/>
      <c r="CW86" s="943"/>
      <c r="CX86" s="944"/>
      <c r="CY86" s="944"/>
      <c r="CZ86" s="944"/>
      <c r="DA86" s="945"/>
      <c r="DB86" s="943"/>
      <c r="DC86" s="944"/>
      <c r="DD86" s="944"/>
      <c r="DE86" s="944"/>
      <c r="DF86" s="945"/>
      <c r="DG86" s="943"/>
      <c r="DH86" s="944"/>
      <c r="DI86" s="944"/>
      <c r="DJ86" s="944"/>
      <c r="DK86" s="945"/>
      <c r="DL86" s="943"/>
      <c r="DM86" s="944"/>
      <c r="DN86" s="944"/>
      <c r="DO86" s="944"/>
      <c r="DP86" s="945"/>
      <c r="DQ86" s="943"/>
      <c r="DR86" s="944"/>
      <c r="DS86" s="944"/>
      <c r="DT86" s="944"/>
      <c r="DU86" s="945"/>
      <c r="DV86" s="932"/>
      <c r="DW86" s="933"/>
      <c r="DX86" s="933"/>
      <c r="DY86" s="933"/>
      <c r="DZ86" s="934"/>
      <c r="EA86" s="212"/>
    </row>
    <row r="87" spans="1:131" ht="26.25" customHeight="1" x14ac:dyDescent="0.15">
      <c r="A87" s="227">
        <v>20</v>
      </c>
      <c r="B87" s="951"/>
      <c r="C87" s="952"/>
      <c r="D87" s="952"/>
      <c r="E87" s="952"/>
      <c r="F87" s="952"/>
      <c r="G87" s="952"/>
      <c r="H87" s="952"/>
      <c r="I87" s="952"/>
      <c r="J87" s="952"/>
      <c r="K87" s="952"/>
      <c r="L87" s="952"/>
      <c r="M87" s="952"/>
      <c r="N87" s="952"/>
      <c r="O87" s="952"/>
      <c r="P87" s="953"/>
      <c r="Q87" s="954"/>
      <c r="R87" s="955"/>
      <c r="S87" s="955"/>
      <c r="T87" s="955"/>
      <c r="U87" s="955"/>
      <c r="V87" s="955"/>
      <c r="W87" s="955"/>
      <c r="X87" s="955"/>
      <c r="Y87" s="955"/>
      <c r="Z87" s="955"/>
      <c r="AA87" s="955"/>
      <c r="AB87" s="955"/>
      <c r="AC87" s="955"/>
      <c r="AD87" s="955"/>
      <c r="AE87" s="955"/>
      <c r="AF87" s="955"/>
      <c r="AG87" s="955"/>
      <c r="AH87" s="955"/>
      <c r="AI87" s="955"/>
      <c r="AJ87" s="955"/>
      <c r="AK87" s="955"/>
      <c r="AL87" s="955"/>
      <c r="AM87" s="955"/>
      <c r="AN87" s="955"/>
      <c r="AO87" s="955"/>
      <c r="AP87" s="955"/>
      <c r="AQ87" s="955"/>
      <c r="AR87" s="955"/>
      <c r="AS87" s="955"/>
      <c r="AT87" s="955"/>
      <c r="AU87" s="955"/>
      <c r="AV87" s="955"/>
      <c r="AW87" s="955"/>
      <c r="AX87" s="955"/>
      <c r="AY87" s="955"/>
      <c r="AZ87" s="956"/>
      <c r="BA87" s="956"/>
      <c r="BB87" s="956"/>
      <c r="BC87" s="956"/>
      <c r="BD87" s="957"/>
      <c r="BE87" s="224"/>
      <c r="BF87" s="224"/>
      <c r="BG87" s="224"/>
      <c r="BH87" s="224"/>
      <c r="BI87" s="224"/>
      <c r="BJ87" s="224"/>
      <c r="BK87" s="224"/>
      <c r="BL87" s="224"/>
      <c r="BM87" s="224"/>
      <c r="BN87" s="224"/>
      <c r="BO87" s="224"/>
      <c r="BP87" s="224"/>
      <c r="BQ87" s="221">
        <v>81</v>
      </c>
      <c r="BR87" s="226"/>
      <c r="BS87" s="932"/>
      <c r="BT87" s="933"/>
      <c r="BU87" s="933"/>
      <c r="BV87" s="933"/>
      <c r="BW87" s="933"/>
      <c r="BX87" s="933"/>
      <c r="BY87" s="933"/>
      <c r="BZ87" s="933"/>
      <c r="CA87" s="933"/>
      <c r="CB87" s="933"/>
      <c r="CC87" s="933"/>
      <c r="CD87" s="933"/>
      <c r="CE87" s="933"/>
      <c r="CF87" s="933"/>
      <c r="CG87" s="942"/>
      <c r="CH87" s="943"/>
      <c r="CI87" s="944"/>
      <c r="CJ87" s="944"/>
      <c r="CK87" s="944"/>
      <c r="CL87" s="945"/>
      <c r="CM87" s="943"/>
      <c r="CN87" s="944"/>
      <c r="CO87" s="944"/>
      <c r="CP87" s="944"/>
      <c r="CQ87" s="945"/>
      <c r="CR87" s="943"/>
      <c r="CS87" s="944"/>
      <c r="CT87" s="944"/>
      <c r="CU87" s="944"/>
      <c r="CV87" s="945"/>
      <c r="CW87" s="943"/>
      <c r="CX87" s="944"/>
      <c r="CY87" s="944"/>
      <c r="CZ87" s="944"/>
      <c r="DA87" s="945"/>
      <c r="DB87" s="943"/>
      <c r="DC87" s="944"/>
      <c r="DD87" s="944"/>
      <c r="DE87" s="944"/>
      <c r="DF87" s="945"/>
      <c r="DG87" s="943"/>
      <c r="DH87" s="944"/>
      <c r="DI87" s="944"/>
      <c r="DJ87" s="944"/>
      <c r="DK87" s="945"/>
      <c r="DL87" s="943"/>
      <c r="DM87" s="944"/>
      <c r="DN87" s="944"/>
      <c r="DO87" s="944"/>
      <c r="DP87" s="945"/>
      <c r="DQ87" s="943"/>
      <c r="DR87" s="944"/>
      <c r="DS87" s="944"/>
      <c r="DT87" s="944"/>
      <c r="DU87" s="945"/>
      <c r="DV87" s="932"/>
      <c r="DW87" s="933"/>
      <c r="DX87" s="933"/>
      <c r="DY87" s="933"/>
      <c r="DZ87" s="934"/>
      <c r="EA87" s="212"/>
    </row>
    <row r="88" spans="1:131" ht="26.25" customHeight="1" thickBot="1" x14ac:dyDescent="0.2">
      <c r="A88" s="223" t="s">
        <v>377</v>
      </c>
      <c r="B88" s="924" t="s">
        <v>400</v>
      </c>
      <c r="C88" s="925"/>
      <c r="D88" s="925"/>
      <c r="E88" s="925"/>
      <c r="F88" s="925"/>
      <c r="G88" s="925"/>
      <c r="H88" s="925"/>
      <c r="I88" s="925"/>
      <c r="J88" s="925"/>
      <c r="K88" s="925"/>
      <c r="L88" s="925"/>
      <c r="M88" s="925"/>
      <c r="N88" s="925"/>
      <c r="O88" s="925"/>
      <c r="P88" s="935"/>
      <c r="Q88" s="949"/>
      <c r="R88" s="950"/>
      <c r="S88" s="950"/>
      <c r="T88" s="950"/>
      <c r="U88" s="950"/>
      <c r="V88" s="950"/>
      <c r="W88" s="950"/>
      <c r="X88" s="950"/>
      <c r="Y88" s="950"/>
      <c r="Z88" s="950"/>
      <c r="AA88" s="950"/>
      <c r="AB88" s="950"/>
      <c r="AC88" s="950"/>
      <c r="AD88" s="950"/>
      <c r="AE88" s="950"/>
      <c r="AF88" s="946">
        <v>3629</v>
      </c>
      <c r="AG88" s="946"/>
      <c r="AH88" s="946"/>
      <c r="AI88" s="946"/>
      <c r="AJ88" s="946"/>
      <c r="AK88" s="950"/>
      <c r="AL88" s="950"/>
      <c r="AM88" s="950"/>
      <c r="AN88" s="950"/>
      <c r="AO88" s="950"/>
      <c r="AP88" s="946" t="s">
        <v>486</v>
      </c>
      <c r="AQ88" s="946"/>
      <c r="AR88" s="946"/>
      <c r="AS88" s="946"/>
      <c r="AT88" s="946"/>
      <c r="AU88" s="946" t="s">
        <v>486</v>
      </c>
      <c r="AV88" s="946"/>
      <c r="AW88" s="946"/>
      <c r="AX88" s="946"/>
      <c r="AY88" s="946"/>
      <c r="AZ88" s="947"/>
      <c r="BA88" s="947"/>
      <c r="BB88" s="947"/>
      <c r="BC88" s="947"/>
      <c r="BD88" s="948"/>
      <c r="BE88" s="224"/>
      <c r="BF88" s="224"/>
      <c r="BG88" s="224"/>
      <c r="BH88" s="224"/>
      <c r="BI88" s="224"/>
      <c r="BJ88" s="224"/>
      <c r="BK88" s="224"/>
      <c r="BL88" s="224"/>
      <c r="BM88" s="224"/>
      <c r="BN88" s="224"/>
      <c r="BO88" s="224"/>
      <c r="BP88" s="224"/>
      <c r="BQ88" s="221">
        <v>82</v>
      </c>
      <c r="BR88" s="226"/>
      <c r="BS88" s="932"/>
      <c r="BT88" s="933"/>
      <c r="BU88" s="933"/>
      <c r="BV88" s="933"/>
      <c r="BW88" s="933"/>
      <c r="BX88" s="933"/>
      <c r="BY88" s="933"/>
      <c r="BZ88" s="933"/>
      <c r="CA88" s="933"/>
      <c r="CB88" s="933"/>
      <c r="CC88" s="933"/>
      <c r="CD88" s="933"/>
      <c r="CE88" s="933"/>
      <c r="CF88" s="933"/>
      <c r="CG88" s="942"/>
      <c r="CH88" s="943"/>
      <c r="CI88" s="944"/>
      <c r="CJ88" s="944"/>
      <c r="CK88" s="944"/>
      <c r="CL88" s="945"/>
      <c r="CM88" s="943"/>
      <c r="CN88" s="944"/>
      <c r="CO88" s="944"/>
      <c r="CP88" s="944"/>
      <c r="CQ88" s="945"/>
      <c r="CR88" s="943"/>
      <c r="CS88" s="944"/>
      <c r="CT88" s="944"/>
      <c r="CU88" s="944"/>
      <c r="CV88" s="945"/>
      <c r="CW88" s="943"/>
      <c r="CX88" s="944"/>
      <c r="CY88" s="944"/>
      <c r="CZ88" s="944"/>
      <c r="DA88" s="945"/>
      <c r="DB88" s="943"/>
      <c r="DC88" s="944"/>
      <c r="DD88" s="944"/>
      <c r="DE88" s="944"/>
      <c r="DF88" s="945"/>
      <c r="DG88" s="943"/>
      <c r="DH88" s="944"/>
      <c r="DI88" s="944"/>
      <c r="DJ88" s="944"/>
      <c r="DK88" s="945"/>
      <c r="DL88" s="943"/>
      <c r="DM88" s="944"/>
      <c r="DN88" s="944"/>
      <c r="DO88" s="944"/>
      <c r="DP88" s="945"/>
      <c r="DQ88" s="943"/>
      <c r="DR88" s="944"/>
      <c r="DS88" s="944"/>
      <c r="DT88" s="944"/>
      <c r="DU88" s="945"/>
      <c r="DV88" s="932"/>
      <c r="DW88" s="933"/>
      <c r="DX88" s="933"/>
      <c r="DY88" s="933"/>
      <c r="DZ88" s="934"/>
      <c r="EA88" s="212"/>
    </row>
    <row r="89" spans="1:131" ht="26.25" hidden="1" customHeight="1" x14ac:dyDescent="0.15">
      <c r="A89" s="228"/>
      <c r="B89" s="229"/>
      <c r="C89" s="229"/>
      <c r="D89" s="229"/>
      <c r="E89" s="229"/>
      <c r="F89" s="229"/>
      <c r="G89" s="229"/>
      <c r="H89" s="229"/>
      <c r="I89" s="229"/>
      <c r="J89" s="229"/>
      <c r="K89" s="229"/>
      <c r="L89" s="229"/>
      <c r="M89" s="229"/>
      <c r="N89" s="229"/>
      <c r="O89" s="229"/>
      <c r="P89" s="229"/>
      <c r="Q89" s="230"/>
      <c r="R89" s="230"/>
      <c r="S89" s="230"/>
      <c r="T89" s="230"/>
      <c r="U89" s="230"/>
      <c r="V89" s="230"/>
      <c r="W89" s="230"/>
      <c r="X89" s="230"/>
      <c r="Y89" s="230"/>
      <c r="Z89" s="230"/>
      <c r="AA89" s="230"/>
      <c r="AB89" s="230"/>
      <c r="AC89" s="230"/>
      <c r="AD89" s="230"/>
      <c r="AE89" s="230"/>
      <c r="AF89" s="230"/>
      <c r="AG89" s="230"/>
      <c r="AH89" s="230"/>
      <c r="AI89" s="230"/>
      <c r="AJ89" s="230"/>
      <c r="AK89" s="230"/>
      <c r="AL89" s="230"/>
      <c r="AM89" s="230"/>
      <c r="AN89" s="230"/>
      <c r="AO89" s="230"/>
      <c r="AP89" s="230"/>
      <c r="AQ89" s="230"/>
      <c r="AR89" s="230"/>
      <c r="AS89" s="230"/>
      <c r="AT89" s="230"/>
      <c r="AU89" s="230"/>
      <c r="AV89" s="230"/>
      <c r="AW89" s="230"/>
      <c r="AX89" s="230"/>
      <c r="AY89" s="230"/>
      <c r="AZ89" s="231"/>
      <c r="BA89" s="231"/>
      <c r="BB89" s="231"/>
      <c r="BC89" s="231"/>
      <c r="BD89" s="231"/>
      <c r="BE89" s="224"/>
      <c r="BF89" s="224"/>
      <c r="BG89" s="224"/>
      <c r="BH89" s="224"/>
      <c r="BI89" s="224"/>
      <c r="BJ89" s="224"/>
      <c r="BK89" s="224"/>
      <c r="BL89" s="224"/>
      <c r="BM89" s="224"/>
      <c r="BN89" s="224"/>
      <c r="BO89" s="224"/>
      <c r="BP89" s="224"/>
      <c r="BQ89" s="221">
        <v>83</v>
      </c>
      <c r="BR89" s="226"/>
      <c r="BS89" s="932"/>
      <c r="BT89" s="933"/>
      <c r="BU89" s="933"/>
      <c r="BV89" s="933"/>
      <c r="BW89" s="933"/>
      <c r="BX89" s="933"/>
      <c r="BY89" s="933"/>
      <c r="BZ89" s="933"/>
      <c r="CA89" s="933"/>
      <c r="CB89" s="933"/>
      <c r="CC89" s="933"/>
      <c r="CD89" s="933"/>
      <c r="CE89" s="933"/>
      <c r="CF89" s="933"/>
      <c r="CG89" s="942"/>
      <c r="CH89" s="943"/>
      <c r="CI89" s="944"/>
      <c r="CJ89" s="944"/>
      <c r="CK89" s="944"/>
      <c r="CL89" s="945"/>
      <c r="CM89" s="943"/>
      <c r="CN89" s="944"/>
      <c r="CO89" s="944"/>
      <c r="CP89" s="944"/>
      <c r="CQ89" s="945"/>
      <c r="CR89" s="943"/>
      <c r="CS89" s="944"/>
      <c r="CT89" s="944"/>
      <c r="CU89" s="944"/>
      <c r="CV89" s="945"/>
      <c r="CW89" s="943"/>
      <c r="CX89" s="944"/>
      <c r="CY89" s="944"/>
      <c r="CZ89" s="944"/>
      <c r="DA89" s="945"/>
      <c r="DB89" s="943"/>
      <c r="DC89" s="944"/>
      <c r="DD89" s="944"/>
      <c r="DE89" s="944"/>
      <c r="DF89" s="945"/>
      <c r="DG89" s="943"/>
      <c r="DH89" s="944"/>
      <c r="DI89" s="944"/>
      <c r="DJ89" s="944"/>
      <c r="DK89" s="945"/>
      <c r="DL89" s="943"/>
      <c r="DM89" s="944"/>
      <c r="DN89" s="944"/>
      <c r="DO89" s="944"/>
      <c r="DP89" s="945"/>
      <c r="DQ89" s="943"/>
      <c r="DR89" s="944"/>
      <c r="DS89" s="944"/>
      <c r="DT89" s="944"/>
      <c r="DU89" s="945"/>
      <c r="DV89" s="932"/>
      <c r="DW89" s="933"/>
      <c r="DX89" s="933"/>
      <c r="DY89" s="933"/>
      <c r="DZ89" s="934"/>
      <c r="EA89" s="212"/>
    </row>
    <row r="90" spans="1:131" ht="26.25" hidden="1" customHeight="1" x14ac:dyDescent="0.15">
      <c r="A90" s="228"/>
      <c r="B90" s="229"/>
      <c r="C90" s="229"/>
      <c r="D90" s="229"/>
      <c r="E90" s="229"/>
      <c r="F90" s="229"/>
      <c r="G90" s="229"/>
      <c r="H90" s="229"/>
      <c r="I90" s="229"/>
      <c r="J90" s="229"/>
      <c r="K90" s="229"/>
      <c r="L90" s="229"/>
      <c r="M90" s="229"/>
      <c r="N90" s="229"/>
      <c r="O90" s="229"/>
      <c r="P90" s="229"/>
      <c r="Q90" s="230"/>
      <c r="R90" s="230"/>
      <c r="S90" s="230"/>
      <c r="T90" s="230"/>
      <c r="U90" s="230"/>
      <c r="V90" s="230"/>
      <c r="W90" s="230"/>
      <c r="X90" s="230"/>
      <c r="Y90" s="230"/>
      <c r="Z90" s="230"/>
      <c r="AA90" s="230"/>
      <c r="AB90" s="230"/>
      <c r="AC90" s="230"/>
      <c r="AD90" s="230"/>
      <c r="AE90" s="230"/>
      <c r="AF90" s="230"/>
      <c r="AG90" s="230"/>
      <c r="AH90" s="230"/>
      <c r="AI90" s="230"/>
      <c r="AJ90" s="230"/>
      <c r="AK90" s="230"/>
      <c r="AL90" s="230"/>
      <c r="AM90" s="230"/>
      <c r="AN90" s="230"/>
      <c r="AO90" s="230"/>
      <c r="AP90" s="230"/>
      <c r="AQ90" s="230"/>
      <c r="AR90" s="230"/>
      <c r="AS90" s="230"/>
      <c r="AT90" s="230"/>
      <c r="AU90" s="230"/>
      <c r="AV90" s="230"/>
      <c r="AW90" s="230"/>
      <c r="AX90" s="230"/>
      <c r="AY90" s="230"/>
      <c r="AZ90" s="231"/>
      <c r="BA90" s="231"/>
      <c r="BB90" s="231"/>
      <c r="BC90" s="231"/>
      <c r="BD90" s="231"/>
      <c r="BE90" s="224"/>
      <c r="BF90" s="224"/>
      <c r="BG90" s="224"/>
      <c r="BH90" s="224"/>
      <c r="BI90" s="224"/>
      <c r="BJ90" s="224"/>
      <c r="BK90" s="224"/>
      <c r="BL90" s="224"/>
      <c r="BM90" s="224"/>
      <c r="BN90" s="224"/>
      <c r="BO90" s="224"/>
      <c r="BP90" s="224"/>
      <c r="BQ90" s="221">
        <v>84</v>
      </c>
      <c r="BR90" s="226"/>
      <c r="BS90" s="932"/>
      <c r="BT90" s="933"/>
      <c r="BU90" s="933"/>
      <c r="BV90" s="933"/>
      <c r="BW90" s="933"/>
      <c r="BX90" s="933"/>
      <c r="BY90" s="933"/>
      <c r="BZ90" s="933"/>
      <c r="CA90" s="933"/>
      <c r="CB90" s="933"/>
      <c r="CC90" s="933"/>
      <c r="CD90" s="933"/>
      <c r="CE90" s="933"/>
      <c r="CF90" s="933"/>
      <c r="CG90" s="942"/>
      <c r="CH90" s="943"/>
      <c r="CI90" s="944"/>
      <c r="CJ90" s="944"/>
      <c r="CK90" s="944"/>
      <c r="CL90" s="945"/>
      <c r="CM90" s="943"/>
      <c r="CN90" s="944"/>
      <c r="CO90" s="944"/>
      <c r="CP90" s="944"/>
      <c r="CQ90" s="945"/>
      <c r="CR90" s="943"/>
      <c r="CS90" s="944"/>
      <c r="CT90" s="944"/>
      <c r="CU90" s="944"/>
      <c r="CV90" s="945"/>
      <c r="CW90" s="943"/>
      <c r="CX90" s="944"/>
      <c r="CY90" s="944"/>
      <c r="CZ90" s="944"/>
      <c r="DA90" s="945"/>
      <c r="DB90" s="943"/>
      <c r="DC90" s="944"/>
      <c r="DD90" s="944"/>
      <c r="DE90" s="944"/>
      <c r="DF90" s="945"/>
      <c r="DG90" s="943"/>
      <c r="DH90" s="944"/>
      <c r="DI90" s="944"/>
      <c r="DJ90" s="944"/>
      <c r="DK90" s="945"/>
      <c r="DL90" s="943"/>
      <c r="DM90" s="944"/>
      <c r="DN90" s="944"/>
      <c r="DO90" s="944"/>
      <c r="DP90" s="945"/>
      <c r="DQ90" s="943"/>
      <c r="DR90" s="944"/>
      <c r="DS90" s="944"/>
      <c r="DT90" s="944"/>
      <c r="DU90" s="945"/>
      <c r="DV90" s="932"/>
      <c r="DW90" s="933"/>
      <c r="DX90" s="933"/>
      <c r="DY90" s="933"/>
      <c r="DZ90" s="934"/>
      <c r="EA90" s="212"/>
    </row>
    <row r="91" spans="1:131" ht="26.25" hidden="1" customHeight="1" x14ac:dyDescent="0.15">
      <c r="A91" s="228"/>
      <c r="B91" s="229"/>
      <c r="C91" s="229"/>
      <c r="D91" s="229"/>
      <c r="E91" s="229"/>
      <c r="F91" s="229"/>
      <c r="G91" s="229"/>
      <c r="H91" s="229"/>
      <c r="I91" s="229"/>
      <c r="J91" s="229"/>
      <c r="K91" s="229"/>
      <c r="L91" s="229"/>
      <c r="M91" s="229"/>
      <c r="N91" s="229"/>
      <c r="O91" s="229"/>
      <c r="P91" s="229"/>
      <c r="Q91" s="230"/>
      <c r="R91" s="230"/>
      <c r="S91" s="230"/>
      <c r="T91" s="230"/>
      <c r="U91" s="230"/>
      <c r="V91" s="230"/>
      <c r="W91" s="230"/>
      <c r="X91" s="230"/>
      <c r="Y91" s="230"/>
      <c r="Z91" s="230"/>
      <c r="AA91" s="230"/>
      <c r="AB91" s="230"/>
      <c r="AC91" s="230"/>
      <c r="AD91" s="230"/>
      <c r="AE91" s="230"/>
      <c r="AF91" s="230"/>
      <c r="AG91" s="230"/>
      <c r="AH91" s="230"/>
      <c r="AI91" s="230"/>
      <c r="AJ91" s="230"/>
      <c r="AK91" s="230"/>
      <c r="AL91" s="230"/>
      <c r="AM91" s="230"/>
      <c r="AN91" s="230"/>
      <c r="AO91" s="230"/>
      <c r="AP91" s="230"/>
      <c r="AQ91" s="230"/>
      <c r="AR91" s="230"/>
      <c r="AS91" s="230"/>
      <c r="AT91" s="230"/>
      <c r="AU91" s="230"/>
      <c r="AV91" s="230"/>
      <c r="AW91" s="230"/>
      <c r="AX91" s="230"/>
      <c r="AY91" s="230"/>
      <c r="AZ91" s="231"/>
      <c r="BA91" s="231"/>
      <c r="BB91" s="231"/>
      <c r="BC91" s="231"/>
      <c r="BD91" s="231"/>
      <c r="BE91" s="224"/>
      <c r="BF91" s="224"/>
      <c r="BG91" s="224"/>
      <c r="BH91" s="224"/>
      <c r="BI91" s="224"/>
      <c r="BJ91" s="224"/>
      <c r="BK91" s="224"/>
      <c r="BL91" s="224"/>
      <c r="BM91" s="224"/>
      <c r="BN91" s="224"/>
      <c r="BO91" s="224"/>
      <c r="BP91" s="224"/>
      <c r="BQ91" s="221">
        <v>85</v>
      </c>
      <c r="BR91" s="226"/>
      <c r="BS91" s="932"/>
      <c r="BT91" s="933"/>
      <c r="BU91" s="933"/>
      <c r="BV91" s="933"/>
      <c r="BW91" s="933"/>
      <c r="BX91" s="933"/>
      <c r="BY91" s="933"/>
      <c r="BZ91" s="933"/>
      <c r="CA91" s="933"/>
      <c r="CB91" s="933"/>
      <c r="CC91" s="933"/>
      <c r="CD91" s="933"/>
      <c r="CE91" s="933"/>
      <c r="CF91" s="933"/>
      <c r="CG91" s="942"/>
      <c r="CH91" s="943"/>
      <c r="CI91" s="944"/>
      <c r="CJ91" s="944"/>
      <c r="CK91" s="944"/>
      <c r="CL91" s="945"/>
      <c r="CM91" s="943"/>
      <c r="CN91" s="944"/>
      <c r="CO91" s="944"/>
      <c r="CP91" s="944"/>
      <c r="CQ91" s="945"/>
      <c r="CR91" s="943"/>
      <c r="CS91" s="944"/>
      <c r="CT91" s="944"/>
      <c r="CU91" s="944"/>
      <c r="CV91" s="945"/>
      <c r="CW91" s="943"/>
      <c r="CX91" s="944"/>
      <c r="CY91" s="944"/>
      <c r="CZ91" s="944"/>
      <c r="DA91" s="945"/>
      <c r="DB91" s="943"/>
      <c r="DC91" s="944"/>
      <c r="DD91" s="944"/>
      <c r="DE91" s="944"/>
      <c r="DF91" s="945"/>
      <c r="DG91" s="943"/>
      <c r="DH91" s="944"/>
      <c r="DI91" s="944"/>
      <c r="DJ91" s="944"/>
      <c r="DK91" s="945"/>
      <c r="DL91" s="943"/>
      <c r="DM91" s="944"/>
      <c r="DN91" s="944"/>
      <c r="DO91" s="944"/>
      <c r="DP91" s="945"/>
      <c r="DQ91" s="943"/>
      <c r="DR91" s="944"/>
      <c r="DS91" s="944"/>
      <c r="DT91" s="944"/>
      <c r="DU91" s="945"/>
      <c r="DV91" s="932"/>
      <c r="DW91" s="933"/>
      <c r="DX91" s="933"/>
      <c r="DY91" s="933"/>
      <c r="DZ91" s="934"/>
      <c r="EA91" s="212"/>
    </row>
    <row r="92" spans="1:131" ht="26.25" hidden="1" customHeight="1" x14ac:dyDescent="0.15">
      <c r="A92" s="228"/>
      <c r="B92" s="229"/>
      <c r="C92" s="229"/>
      <c r="D92" s="229"/>
      <c r="E92" s="229"/>
      <c r="F92" s="229"/>
      <c r="G92" s="229"/>
      <c r="H92" s="229"/>
      <c r="I92" s="229"/>
      <c r="J92" s="229"/>
      <c r="K92" s="229"/>
      <c r="L92" s="229"/>
      <c r="M92" s="229"/>
      <c r="N92" s="229"/>
      <c r="O92" s="229"/>
      <c r="P92" s="229"/>
      <c r="Q92" s="230"/>
      <c r="R92" s="230"/>
      <c r="S92" s="230"/>
      <c r="T92" s="230"/>
      <c r="U92" s="230"/>
      <c r="V92" s="230"/>
      <c r="W92" s="230"/>
      <c r="X92" s="230"/>
      <c r="Y92" s="230"/>
      <c r="Z92" s="230"/>
      <c r="AA92" s="230"/>
      <c r="AB92" s="230"/>
      <c r="AC92" s="230"/>
      <c r="AD92" s="230"/>
      <c r="AE92" s="230"/>
      <c r="AF92" s="230"/>
      <c r="AG92" s="230"/>
      <c r="AH92" s="230"/>
      <c r="AI92" s="230"/>
      <c r="AJ92" s="230"/>
      <c r="AK92" s="230"/>
      <c r="AL92" s="230"/>
      <c r="AM92" s="230"/>
      <c r="AN92" s="230"/>
      <c r="AO92" s="230"/>
      <c r="AP92" s="230"/>
      <c r="AQ92" s="230"/>
      <c r="AR92" s="230"/>
      <c r="AS92" s="230"/>
      <c r="AT92" s="230"/>
      <c r="AU92" s="230"/>
      <c r="AV92" s="230"/>
      <c r="AW92" s="230"/>
      <c r="AX92" s="230"/>
      <c r="AY92" s="230"/>
      <c r="AZ92" s="231"/>
      <c r="BA92" s="231"/>
      <c r="BB92" s="231"/>
      <c r="BC92" s="231"/>
      <c r="BD92" s="231"/>
      <c r="BE92" s="224"/>
      <c r="BF92" s="224"/>
      <c r="BG92" s="224"/>
      <c r="BH92" s="224"/>
      <c r="BI92" s="224"/>
      <c r="BJ92" s="224"/>
      <c r="BK92" s="224"/>
      <c r="BL92" s="224"/>
      <c r="BM92" s="224"/>
      <c r="BN92" s="224"/>
      <c r="BO92" s="224"/>
      <c r="BP92" s="224"/>
      <c r="BQ92" s="221">
        <v>86</v>
      </c>
      <c r="BR92" s="226"/>
      <c r="BS92" s="932"/>
      <c r="BT92" s="933"/>
      <c r="BU92" s="933"/>
      <c r="BV92" s="933"/>
      <c r="BW92" s="933"/>
      <c r="BX92" s="933"/>
      <c r="BY92" s="933"/>
      <c r="BZ92" s="933"/>
      <c r="CA92" s="933"/>
      <c r="CB92" s="933"/>
      <c r="CC92" s="933"/>
      <c r="CD92" s="933"/>
      <c r="CE92" s="933"/>
      <c r="CF92" s="933"/>
      <c r="CG92" s="942"/>
      <c r="CH92" s="943"/>
      <c r="CI92" s="944"/>
      <c r="CJ92" s="944"/>
      <c r="CK92" s="944"/>
      <c r="CL92" s="945"/>
      <c r="CM92" s="943"/>
      <c r="CN92" s="944"/>
      <c r="CO92" s="944"/>
      <c r="CP92" s="944"/>
      <c r="CQ92" s="945"/>
      <c r="CR92" s="943"/>
      <c r="CS92" s="944"/>
      <c r="CT92" s="944"/>
      <c r="CU92" s="944"/>
      <c r="CV92" s="945"/>
      <c r="CW92" s="943"/>
      <c r="CX92" s="944"/>
      <c r="CY92" s="944"/>
      <c r="CZ92" s="944"/>
      <c r="DA92" s="945"/>
      <c r="DB92" s="943"/>
      <c r="DC92" s="944"/>
      <c r="DD92" s="944"/>
      <c r="DE92" s="944"/>
      <c r="DF92" s="945"/>
      <c r="DG92" s="943"/>
      <c r="DH92" s="944"/>
      <c r="DI92" s="944"/>
      <c r="DJ92" s="944"/>
      <c r="DK92" s="945"/>
      <c r="DL92" s="943"/>
      <c r="DM92" s="944"/>
      <c r="DN92" s="944"/>
      <c r="DO92" s="944"/>
      <c r="DP92" s="945"/>
      <c r="DQ92" s="943"/>
      <c r="DR92" s="944"/>
      <c r="DS92" s="944"/>
      <c r="DT92" s="944"/>
      <c r="DU92" s="945"/>
      <c r="DV92" s="932"/>
      <c r="DW92" s="933"/>
      <c r="DX92" s="933"/>
      <c r="DY92" s="933"/>
      <c r="DZ92" s="934"/>
      <c r="EA92" s="212"/>
    </row>
    <row r="93" spans="1:131" ht="26.25" hidden="1" customHeight="1" x14ac:dyDescent="0.15">
      <c r="A93" s="228"/>
      <c r="B93" s="229"/>
      <c r="C93" s="229"/>
      <c r="D93" s="229"/>
      <c r="E93" s="229"/>
      <c r="F93" s="229"/>
      <c r="G93" s="229"/>
      <c r="H93" s="229"/>
      <c r="I93" s="229"/>
      <c r="J93" s="229"/>
      <c r="K93" s="229"/>
      <c r="L93" s="229"/>
      <c r="M93" s="229"/>
      <c r="N93" s="229"/>
      <c r="O93" s="229"/>
      <c r="P93" s="229"/>
      <c r="Q93" s="230"/>
      <c r="R93" s="230"/>
      <c r="S93" s="230"/>
      <c r="T93" s="230"/>
      <c r="U93" s="230"/>
      <c r="V93" s="230"/>
      <c r="W93" s="230"/>
      <c r="X93" s="230"/>
      <c r="Y93" s="230"/>
      <c r="Z93" s="230"/>
      <c r="AA93" s="230"/>
      <c r="AB93" s="230"/>
      <c r="AC93" s="230"/>
      <c r="AD93" s="230"/>
      <c r="AE93" s="230"/>
      <c r="AF93" s="230"/>
      <c r="AG93" s="230"/>
      <c r="AH93" s="230"/>
      <c r="AI93" s="230"/>
      <c r="AJ93" s="230"/>
      <c r="AK93" s="230"/>
      <c r="AL93" s="230"/>
      <c r="AM93" s="230"/>
      <c r="AN93" s="230"/>
      <c r="AO93" s="230"/>
      <c r="AP93" s="230"/>
      <c r="AQ93" s="230"/>
      <c r="AR93" s="230"/>
      <c r="AS93" s="230"/>
      <c r="AT93" s="230"/>
      <c r="AU93" s="230"/>
      <c r="AV93" s="230"/>
      <c r="AW93" s="230"/>
      <c r="AX93" s="230"/>
      <c r="AY93" s="230"/>
      <c r="AZ93" s="231"/>
      <c r="BA93" s="231"/>
      <c r="BB93" s="231"/>
      <c r="BC93" s="231"/>
      <c r="BD93" s="231"/>
      <c r="BE93" s="224"/>
      <c r="BF93" s="224"/>
      <c r="BG93" s="224"/>
      <c r="BH93" s="224"/>
      <c r="BI93" s="224"/>
      <c r="BJ93" s="224"/>
      <c r="BK93" s="224"/>
      <c r="BL93" s="224"/>
      <c r="BM93" s="224"/>
      <c r="BN93" s="224"/>
      <c r="BO93" s="224"/>
      <c r="BP93" s="224"/>
      <c r="BQ93" s="221">
        <v>87</v>
      </c>
      <c r="BR93" s="226"/>
      <c r="BS93" s="932"/>
      <c r="BT93" s="933"/>
      <c r="BU93" s="933"/>
      <c r="BV93" s="933"/>
      <c r="BW93" s="933"/>
      <c r="BX93" s="933"/>
      <c r="BY93" s="933"/>
      <c r="BZ93" s="933"/>
      <c r="CA93" s="933"/>
      <c r="CB93" s="933"/>
      <c r="CC93" s="933"/>
      <c r="CD93" s="933"/>
      <c r="CE93" s="933"/>
      <c r="CF93" s="933"/>
      <c r="CG93" s="942"/>
      <c r="CH93" s="943"/>
      <c r="CI93" s="944"/>
      <c r="CJ93" s="944"/>
      <c r="CK93" s="944"/>
      <c r="CL93" s="945"/>
      <c r="CM93" s="943"/>
      <c r="CN93" s="944"/>
      <c r="CO93" s="944"/>
      <c r="CP93" s="944"/>
      <c r="CQ93" s="945"/>
      <c r="CR93" s="943"/>
      <c r="CS93" s="944"/>
      <c r="CT93" s="944"/>
      <c r="CU93" s="944"/>
      <c r="CV93" s="945"/>
      <c r="CW93" s="943"/>
      <c r="CX93" s="944"/>
      <c r="CY93" s="944"/>
      <c r="CZ93" s="944"/>
      <c r="DA93" s="945"/>
      <c r="DB93" s="943"/>
      <c r="DC93" s="944"/>
      <c r="DD93" s="944"/>
      <c r="DE93" s="944"/>
      <c r="DF93" s="945"/>
      <c r="DG93" s="943"/>
      <c r="DH93" s="944"/>
      <c r="DI93" s="944"/>
      <c r="DJ93" s="944"/>
      <c r="DK93" s="945"/>
      <c r="DL93" s="943"/>
      <c r="DM93" s="944"/>
      <c r="DN93" s="944"/>
      <c r="DO93" s="944"/>
      <c r="DP93" s="945"/>
      <c r="DQ93" s="943"/>
      <c r="DR93" s="944"/>
      <c r="DS93" s="944"/>
      <c r="DT93" s="944"/>
      <c r="DU93" s="945"/>
      <c r="DV93" s="932"/>
      <c r="DW93" s="933"/>
      <c r="DX93" s="933"/>
      <c r="DY93" s="933"/>
      <c r="DZ93" s="934"/>
      <c r="EA93" s="212"/>
    </row>
    <row r="94" spans="1:131" ht="26.25" hidden="1" customHeight="1" x14ac:dyDescent="0.15">
      <c r="A94" s="228"/>
      <c r="B94" s="229"/>
      <c r="C94" s="229"/>
      <c r="D94" s="229"/>
      <c r="E94" s="229"/>
      <c r="F94" s="229"/>
      <c r="G94" s="229"/>
      <c r="H94" s="229"/>
      <c r="I94" s="229"/>
      <c r="J94" s="229"/>
      <c r="K94" s="229"/>
      <c r="L94" s="229"/>
      <c r="M94" s="229"/>
      <c r="N94" s="229"/>
      <c r="O94" s="229"/>
      <c r="P94" s="229"/>
      <c r="Q94" s="230"/>
      <c r="R94" s="230"/>
      <c r="S94" s="230"/>
      <c r="T94" s="230"/>
      <c r="U94" s="230"/>
      <c r="V94" s="230"/>
      <c r="W94" s="230"/>
      <c r="X94" s="230"/>
      <c r="Y94" s="230"/>
      <c r="Z94" s="230"/>
      <c r="AA94" s="230"/>
      <c r="AB94" s="230"/>
      <c r="AC94" s="230"/>
      <c r="AD94" s="230"/>
      <c r="AE94" s="230"/>
      <c r="AF94" s="230"/>
      <c r="AG94" s="230"/>
      <c r="AH94" s="230"/>
      <c r="AI94" s="230"/>
      <c r="AJ94" s="230"/>
      <c r="AK94" s="230"/>
      <c r="AL94" s="230"/>
      <c r="AM94" s="230"/>
      <c r="AN94" s="230"/>
      <c r="AO94" s="230"/>
      <c r="AP94" s="230"/>
      <c r="AQ94" s="230"/>
      <c r="AR94" s="230"/>
      <c r="AS94" s="230"/>
      <c r="AT94" s="230"/>
      <c r="AU94" s="230"/>
      <c r="AV94" s="230"/>
      <c r="AW94" s="230"/>
      <c r="AX94" s="230"/>
      <c r="AY94" s="230"/>
      <c r="AZ94" s="231"/>
      <c r="BA94" s="231"/>
      <c r="BB94" s="231"/>
      <c r="BC94" s="231"/>
      <c r="BD94" s="231"/>
      <c r="BE94" s="224"/>
      <c r="BF94" s="224"/>
      <c r="BG94" s="224"/>
      <c r="BH94" s="224"/>
      <c r="BI94" s="224"/>
      <c r="BJ94" s="224"/>
      <c r="BK94" s="224"/>
      <c r="BL94" s="224"/>
      <c r="BM94" s="224"/>
      <c r="BN94" s="224"/>
      <c r="BO94" s="224"/>
      <c r="BP94" s="224"/>
      <c r="BQ94" s="221">
        <v>88</v>
      </c>
      <c r="BR94" s="226"/>
      <c r="BS94" s="932"/>
      <c r="BT94" s="933"/>
      <c r="BU94" s="933"/>
      <c r="BV94" s="933"/>
      <c r="BW94" s="933"/>
      <c r="BX94" s="933"/>
      <c r="BY94" s="933"/>
      <c r="BZ94" s="933"/>
      <c r="CA94" s="933"/>
      <c r="CB94" s="933"/>
      <c r="CC94" s="933"/>
      <c r="CD94" s="933"/>
      <c r="CE94" s="933"/>
      <c r="CF94" s="933"/>
      <c r="CG94" s="942"/>
      <c r="CH94" s="943"/>
      <c r="CI94" s="944"/>
      <c r="CJ94" s="944"/>
      <c r="CK94" s="944"/>
      <c r="CL94" s="945"/>
      <c r="CM94" s="943"/>
      <c r="CN94" s="944"/>
      <c r="CO94" s="944"/>
      <c r="CP94" s="944"/>
      <c r="CQ94" s="945"/>
      <c r="CR94" s="943"/>
      <c r="CS94" s="944"/>
      <c r="CT94" s="944"/>
      <c r="CU94" s="944"/>
      <c r="CV94" s="945"/>
      <c r="CW94" s="943"/>
      <c r="CX94" s="944"/>
      <c r="CY94" s="944"/>
      <c r="CZ94" s="944"/>
      <c r="DA94" s="945"/>
      <c r="DB94" s="943"/>
      <c r="DC94" s="944"/>
      <c r="DD94" s="944"/>
      <c r="DE94" s="944"/>
      <c r="DF94" s="945"/>
      <c r="DG94" s="943"/>
      <c r="DH94" s="944"/>
      <c r="DI94" s="944"/>
      <c r="DJ94" s="944"/>
      <c r="DK94" s="945"/>
      <c r="DL94" s="943"/>
      <c r="DM94" s="944"/>
      <c r="DN94" s="944"/>
      <c r="DO94" s="944"/>
      <c r="DP94" s="945"/>
      <c r="DQ94" s="943"/>
      <c r="DR94" s="944"/>
      <c r="DS94" s="944"/>
      <c r="DT94" s="944"/>
      <c r="DU94" s="945"/>
      <c r="DV94" s="932"/>
      <c r="DW94" s="933"/>
      <c r="DX94" s="933"/>
      <c r="DY94" s="933"/>
      <c r="DZ94" s="934"/>
      <c r="EA94" s="212"/>
    </row>
    <row r="95" spans="1:131" ht="26.25" hidden="1" customHeight="1" x14ac:dyDescent="0.15">
      <c r="A95" s="228"/>
      <c r="B95" s="229"/>
      <c r="C95" s="229"/>
      <c r="D95" s="229"/>
      <c r="E95" s="229"/>
      <c r="F95" s="229"/>
      <c r="G95" s="229"/>
      <c r="H95" s="229"/>
      <c r="I95" s="229"/>
      <c r="J95" s="229"/>
      <c r="K95" s="229"/>
      <c r="L95" s="229"/>
      <c r="M95" s="229"/>
      <c r="N95" s="229"/>
      <c r="O95" s="229"/>
      <c r="P95" s="229"/>
      <c r="Q95" s="230"/>
      <c r="R95" s="230"/>
      <c r="S95" s="230"/>
      <c r="T95" s="230"/>
      <c r="U95" s="230"/>
      <c r="V95" s="230"/>
      <c r="W95" s="230"/>
      <c r="X95" s="230"/>
      <c r="Y95" s="230"/>
      <c r="Z95" s="230"/>
      <c r="AA95" s="230"/>
      <c r="AB95" s="230"/>
      <c r="AC95" s="230"/>
      <c r="AD95" s="230"/>
      <c r="AE95" s="230"/>
      <c r="AF95" s="230"/>
      <c r="AG95" s="230"/>
      <c r="AH95" s="230"/>
      <c r="AI95" s="230"/>
      <c r="AJ95" s="230"/>
      <c r="AK95" s="230"/>
      <c r="AL95" s="230"/>
      <c r="AM95" s="230"/>
      <c r="AN95" s="230"/>
      <c r="AO95" s="230"/>
      <c r="AP95" s="230"/>
      <c r="AQ95" s="230"/>
      <c r="AR95" s="230"/>
      <c r="AS95" s="230"/>
      <c r="AT95" s="230"/>
      <c r="AU95" s="230"/>
      <c r="AV95" s="230"/>
      <c r="AW95" s="230"/>
      <c r="AX95" s="230"/>
      <c r="AY95" s="230"/>
      <c r="AZ95" s="231"/>
      <c r="BA95" s="231"/>
      <c r="BB95" s="231"/>
      <c r="BC95" s="231"/>
      <c r="BD95" s="231"/>
      <c r="BE95" s="224"/>
      <c r="BF95" s="224"/>
      <c r="BG95" s="224"/>
      <c r="BH95" s="224"/>
      <c r="BI95" s="224"/>
      <c r="BJ95" s="224"/>
      <c r="BK95" s="224"/>
      <c r="BL95" s="224"/>
      <c r="BM95" s="224"/>
      <c r="BN95" s="224"/>
      <c r="BO95" s="224"/>
      <c r="BP95" s="224"/>
      <c r="BQ95" s="221">
        <v>89</v>
      </c>
      <c r="BR95" s="226"/>
      <c r="BS95" s="932"/>
      <c r="BT95" s="933"/>
      <c r="BU95" s="933"/>
      <c r="BV95" s="933"/>
      <c r="BW95" s="933"/>
      <c r="BX95" s="933"/>
      <c r="BY95" s="933"/>
      <c r="BZ95" s="933"/>
      <c r="CA95" s="933"/>
      <c r="CB95" s="933"/>
      <c r="CC95" s="933"/>
      <c r="CD95" s="933"/>
      <c r="CE95" s="933"/>
      <c r="CF95" s="933"/>
      <c r="CG95" s="942"/>
      <c r="CH95" s="943"/>
      <c r="CI95" s="944"/>
      <c r="CJ95" s="944"/>
      <c r="CK95" s="944"/>
      <c r="CL95" s="945"/>
      <c r="CM95" s="943"/>
      <c r="CN95" s="944"/>
      <c r="CO95" s="944"/>
      <c r="CP95" s="944"/>
      <c r="CQ95" s="945"/>
      <c r="CR95" s="943"/>
      <c r="CS95" s="944"/>
      <c r="CT95" s="944"/>
      <c r="CU95" s="944"/>
      <c r="CV95" s="945"/>
      <c r="CW95" s="943"/>
      <c r="CX95" s="944"/>
      <c r="CY95" s="944"/>
      <c r="CZ95" s="944"/>
      <c r="DA95" s="945"/>
      <c r="DB95" s="943"/>
      <c r="DC95" s="944"/>
      <c r="DD95" s="944"/>
      <c r="DE95" s="944"/>
      <c r="DF95" s="945"/>
      <c r="DG95" s="943"/>
      <c r="DH95" s="944"/>
      <c r="DI95" s="944"/>
      <c r="DJ95" s="944"/>
      <c r="DK95" s="945"/>
      <c r="DL95" s="943"/>
      <c r="DM95" s="944"/>
      <c r="DN95" s="944"/>
      <c r="DO95" s="944"/>
      <c r="DP95" s="945"/>
      <c r="DQ95" s="943"/>
      <c r="DR95" s="944"/>
      <c r="DS95" s="944"/>
      <c r="DT95" s="944"/>
      <c r="DU95" s="945"/>
      <c r="DV95" s="932"/>
      <c r="DW95" s="933"/>
      <c r="DX95" s="933"/>
      <c r="DY95" s="933"/>
      <c r="DZ95" s="934"/>
      <c r="EA95" s="212"/>
    </row>
    <row r="96" spans="1:131" ht="26.25" hidden="1" customHeight="1" x14ac:dyDescent="0.15">
      <c r="A96" s="228"/>
      <c r="B96" s="229"/>
      <c r="C96" s="229"/>
      <c r="D96" s="229"/>
      <c r="E96" s="229"/>
      <c r="F96" s="229"/>
      <c r="G96" s="229"/>
      <c r="H96" s="229"/>
      <c r="I96" s="229"/>
      <c r="J96" s="229"/>
      <c r="K96" s="229"/>
      <c r="L96" s="229"/>
      <c r="M96" s="229"/>
      <c r="N96" s="229"/>
      <c r="O96" s="229"/>
      <c r="P96" s="229"/>
      <c r="Q96" s="230"/>
      <c r="R96" s="230"/>
      <c r="S96" s="230"/>
      <c r="T96" s="230"/>
      <c r="U96" s="230"/>
      <c r="V96" s="230"/>
      <c r="W96" s="230"/>
      <c r="X96" s="230"/>
      <c r="Y96" s="230"/>
      <c r="Z96" s="230"/>
      <c r="AA96" s="230"/>
      <c r="AB96" s="230"/>
      <c r="AC96" s="230"/>
      <c r="AD96" s="230"/>
      <c r="AE96" s="230"/>
      <c r="AF96" s="230"/>
      <c r="AG96" s="230"/>
      <c r="AH96" s="230"/>
      <c r="AI96" s="230"/>
      <c r="AJ96" s="230"/>
      <c r="AK96" s="230"/>
      <c r="AL96" s="230"/>
      <c r="AM96" s="230"/>
      <c r="AN96" s="230"/>
      <c r="AO96" s="230"/>
      <c r="AP96" s="230"/>
      <c r="AQ96" s="230"/>
      <c r="AR96" s="230"/>
      <c r="AS96" s="230"/>
      <c r="AT96" s="230"/>
      <c r="AU96" s="230"/>
      <c r="AV96" s="230"/>
      <c r="AW96" s="230"/>
      <c r="AX96" s="230"/>
      <c r="AY96" s="230"/>
      <c r="AZ96" s="231"/>
      <c r="BA96" s="231"/>
      <c r="BB96" s="231"/>
      <c r="BC96" s="231"/>
      <c r="BD96" s="231"/>
      <c r="BE96" s="224"/>
      <c r="BF96" s="224"/>
      <c r="BG96" s="224"/>
      <c r="BH96" s="224"/>
      <c r="BI96" s="224"/>
      <c r="BJ96" s="224"/>
      <c r="BK96" s="224"/>
      <c r="BL96" s="224"/>
      <c r="BM96" s="224"/>
      <c r="BN96" s="224"/>
      <c r="BO96" s="224"/>
      <c r="BP96" s="224"/>
      <c r="BQ96" s="221">
        <v>90</v>
      </c>
      <c r="BR96" s="226"/>
      <c r="BS96" s="932"/>
      <c r="BT96" s="933"/>
      <c r="BU96" s="933"/>
      <c r="BV96" s="933"/>
      <c r="BW96" s="933"/>
      <c r="BX96" s="933"/>
      <c r="BY96" s="933"/>
      <c r="BZ96" s="933"/>
      <c r="CA96" s="933"/>
      <c r="CB96" s="933"/>
      <c r="CC96" s="933"/>
      <c r="CD96" s="933"/>
      <c r="CE96" s="933"/>
      <c r="CF96" s="933"/>
      <c r="CG96" s="942"/>
      <c r="CH96" s="943"/>
      <c r="CI96" s="944"/>
      <c r="CJ96" s="944"/>
      <c r="CK96" s="944"/>
      <c r="CL96" s="945"/>
      <c r="CM96" s="943"/>
      <c r="CN96" s="944"/>
      <c r="CO96" s="944"/>
      <c r="CP96" s="944"/>
      <c r="CQ96" s="945"/>
      <c r="CR96" s="943"/>
      <c r="CS96" s="944"/>
      <c r="CT96" s="944"/>
      <c r="CU96" s="944"/>
      <c r="CV96" s="945"/>
      <c r="CW96" s="943"/>
      <c r="CX96" s="944"/>
      <c r="CY96" s="944"/>
      <c r="CZ96" s="944"/>
      <c r="DA96" s="945"/>
      <c r="DB96" s="943"/>
      <c r="DC96" s="944"/>
      <c r="DD96" s="944"/>
      <c r="DE96" s="944"/>
      <c r="DF96" s="945"/>
      <c r="DG96" s="943"/>
      <c r="DH96" s="944"/>
      <c r="DI96" s="944"/>
      <c r="DJ96" s="944"/>
      <c r="DK96" s="945"/>
      <c r="DL96" s="943"/>
      <c r="DM96" s="944"/>
      <c r="DN96" s="944"/>
      <c r="DO96" s="944"/>
      <c r="DP96" s="945"/>
      <c r="DQ96" s="943"/>
      <c r="DR96" s="944"/>
      <c r="DS96" s="944"/>
      <c r="DT96" s="944"/>
      <c r="DU96" s="945"/>
      <c r="DV96" s="932"/>
      <c r="DW96" s="933"/>
      <c r="DX96" s="933"/>
      <c r="DY96" s="933"/>
      <c r="DZ96" s="934"/>
      <c r="EA96" s="212"/>
    </row>
    <row r="97" spans="1:131" ht="26.25" hidden="1" customHeight="1" x14ac:dyDescent="0.15">
      <c r="A97" s="228"/>
      <c r="B97" s="229"/>
      <c r="C97" s="229"/>
      <c r="D97" s="229"/>
      <c r="E97" s="229"/>
      <c r="F97" s="229"/>
      <c r="G97" s="229"/>
      <c r="H97" s="229"/>
      <c r="I97" s="229"/>
      <c r="J97" s="229"/>
      <c r="K97" s="229"/>
      <c r="L97" s="229"/>
      <c r="M97" s="229"/>
      <c r="N97" s="229"/>
      <c r="O97" s="229"/>
      <c r="P97" s="229"/>
      <c r="Q97" s="230"/>
      <c r="R97" s="230"/>
      <c r="S97" s="230"/>
      <c r="T97" s="230"/>
      <c r="U97" s="230"/>
      <c r="V97" s="230"/>
      <c r="W97" s="230"/>
      <c r="X97" s="230"/>
      <c r="Y97" s="230"/>
      <c r="Z97" s="230"/>
      <c r="AA97" s="230"/>
      <c r="AB97" s="230"/>
      <c r="AC97" s="230"/>
      <c r="AD97" s="230"/>
      <c r="AE97" s="230"/>
      <c r="AF97" s="230"/>
      <c r="AG97" s="230"/>
      <c r="AH97" s="230"/>
      <c r="AI97" s="230"/>
      <c r="AJ97" s="230"/>
      <c r="AK97" s="230"/>
      <c r="AL97" s="230"/>
      <c r="AM97" s="230"/>
      <c r="AN97" s="230"/>
      <c r="AO97" s="230"/>
      <c r="AP97" s="230"/>
      <c r="AQ97" s="230"/>
      <c r="AR97" s="230"/>
      <c r="AS97" s="230"/>
      <c r="AT97" s="230"/>
      <c r="AU97" s="230"/>
      <c r="AV97" s="230"/>
      <c r="AW97" s="230"/>
      <c r="AX97" s="230"/>
      <c r="AY97" s="230"/>
      <c r="AZ97" s="231"/>
      <c r="BA97" s="231"/>
      <c r="BB97" s="231"/>
      <c r="BC97" s="231"/>
      <c r="BD97" s="231"/>
      <c r="BE97" s="224"/>
      <c r="BF97" s="224"/>
      <c r="BG97" s="224"/>
      <c r="BH97" s="224"/>
      <c r="BI97" s="224"/>
      <c r="BJ97" s="224"/>
      <c r="BK97" s="224"/>
      <c r="BL97" s="224"/>
      <c r="BM97" s="224"/>
      <c r="BN97" s="224"/>
      <c r="BO97" s="224"/>
      <c r="BP97" s="224"/>
      <c r="BQ97" s="221">
        <v>91</v>
      </c>
      <c r="BR97" s="226"/>
      <c r="BS97" s="932"/>
      <c r="BT97" s="933"/>
      <c r="BU97" s="933"/>
      <c r="BV97" s="933"/>
      <c r="BW97" s="933"/>
      <c r="BX97" s="933"/>
      <c r="BY97" s="933"/>
      <c r="BZ97" s="933"/>
      <c r="CA97" s="933"/>
      <c r="CB97" s="933"/>
      <c r="CC97" s="933"/>
      <c r="CD97" s="933"/>
      <c r="CE97" s="933"/>
      <c r="CF97" s="933"/>
      <c r="CG97" s="942"/>
      <c r="CH97" s="943"/>
      <c r="CI97" s="944"/>
      <c r="CJ97" s="944"/>
      <c r="CK97" s="944"/>
      <c r="CL97" s="945"/>
      <c r="CM97" s="943"/>
      <c r="CN97" s="944"/>
      <c r="CO97" s="944"/>
      <c r="CP97" s="944"/>
      <c r="CQ97" s="945"/>
      <c r="CR97" s="943"/>
      <c r="CS97" s="944"/>
      <c r="CT97" s="944"/>
      <c r="CU97" s="944"/>
      <c r="CV97" s="945"/>
      <c r="CW97" s="943"/>
      <c r="CX97" s="944"/>
      <c r="CY97" s="944"/>
      <c r="CZ97" s="944"/>
      <c r="DA97" s="945"/>
      <c r="DB97" s="943"/>
      <c r="DC97" s="944"/>
      <c r="DD97" s="944"/>
      <c r="DE97" s="944"/>
      <c r="DF97" s="945"/>
      <c r="DG97" s="943"/>
      <c r="DH97" s="944"/>
      <c r="DI97" s="944"/>
      <c r="DJ97" s="944"/>
      <c r="DK97" s="945"/>
      <c r="DL97" s="943"/>
      <c r="DM97" s="944"/>
      <c r="DN97" s="944"/>
      <c r="DO97" s="944"/>
      <c r="DP97" s="945"/>
      <c r="DQ97" s="943"/>
      <c r="DR97" s="944"/>
      <c r="DS97" s="944"/>
      <c r="DT97" s="944"/>
      <c r="DU97" s="945"/>
      <c r="DV97" s="932"/>
      <c r="DW97" s="933"/>
      <c r="DX97" s="933"/>
      <c r="DY97" s="933"/>
      <c r="DZ97" s="934"/>
      <c r="EA97" s="212"/>
    </row>
    <row r="98" spans="1:131" ht="26.25" hidden="1" customHeight="1" x14ac:dyDescent="0.15">
      <c r="A98" s="228"/>
      <c r="B98" s="229"/>
      <c r="C98" s="229"/>
      <c r="D98" s="229"/>
      <c r="E98" s="229"/>
      <c r="F98" s="229"/>
      <c r="G98" s="229"/>
      <c r="H98" s="229"/>
      <c r="I98" s="229"/>
      <c r="J98" s="229"/>
      <c r="K98" s="229"/>
      <c r="L98" s="229"/>
      <c r="M98" s="229"/>
      <c r="N98" s="229"/>
      <c r="O98" s="229"/>
      <c r="P98" s="229"/>
      <c r="Q98" s="230"/>
      <c r="R98" s="230"/>
      <c r="S98" s="230"/>
      <c r="T98" s="230"/>
      <c r="U98" s="230"/>
      <c r="V98" s="230"/>
      <c r="W98" s="230"/>
      <c r="X98" s="230"/>
      <c r="Y98" s="230"/>
      <c r="Z98" s="230"/>
      <c r="AA98" s="230"/>
      <c r="AB98" s="230"/>
      <c r="AC98" s="230"/>
      <c r="AD98" s="230"/>
      <c r="AE98" s="230"/>
      <c r="AF98" s="230"/>
      <c r="AG98" s="230"/>
      <c r="AH98" s="230"/>
      <c r="AI98" s="230"/>
      <c r="AJ98" s="230"/>
      <c r="AK98" s="230"/>
      <c r="AL98" s="230"/>
      <c r="AM98" s="230"/>
      <c r="AN98" s="230"/>
      <c r="AO98" s="230"/>
      <c r="AP98" s="230"/>
      <c r="AQ98" s="230"/>
      <c r="AR98" s="230"/>
      <c r="AS98" s="230"/>
      <c r="AT98" s="230"/>
      <c r="AU98" s="230"/>
      <c r="AV98" s="230"/>
      <c r="AW98" s="230"/>
      <c r="AX98" s="230"/>
      <c r="AY98" s="230"/>
      <c r="AZ98" s="231"/>
      <c r="BA98" s="231"/>
      <c r="BB98" s="231"/>
      <c r="BC98" s="231"/>
      <c r="BD98" s="231"/>
      <c r="BE98" s="224"/>
      <c r="BF98" s="224"/>
      <c r="BG98" s="224"/>
      <c r="BH98" s="224"/>
      <c r="BI98" s="224"/>
      <c r="BJ98" s="224"/>
      <c r="BK98" s="224"/>
      <c r="BL98" s="224"/>
      <c r="BM98" s="224"/>
      <c r="BN98" s="224"/>
      <c r="BO98" s="224"/>
      <c r="BP98" s="224"/>
      <c r="BQ98" s="221">
        <v>92</v>
      </c>
      <c r="BR98" s="226"/>
      <c r="BS98" s="932"/>
      <c r="BT98" s="933"/>
      <c r="BU98" s="933"/>
      <c r="BV98" s="933"/>
      <c r="BW98" s="933"/>
      <c r="BX98" s="933"/>
      <c r="BY98" s="933"/>
      <c r="BZ98" s="933"/>
      <c r="CA98" s="933"/>
      <c r="CB98" s="933"/>
      <c r="CC98" s="933"/>
      <c r="CD98" s="933"/>
      <c r="CE98" s="933"/>
      <c r="CF98" s="933"/>
      <c r="CG98" s="942"/>
      <c r="CH98" s="943"/>
      <c r="CI98" s="944"/>
      <c r="CJ98" s="944"/>
      <c r="CK98" s="944"/>
      <c r="CL98" s="945"/>
      <c r="CM98" s="943"/>
      <c r="CN98" s="944"/>
      <c r="CO98" s="944"/>
      <c r="CP98" s="944"/>
      <c r="CQ98" s="945"/>
      <c r="CR98" s="943"/>
      <c r="CS98" s="944"/>
      <c r="CT98" s="944"/>
      <c r="CU98" s="944"/>
      <c r="CV98" s="945"/>
      <c r="CW98" s="943"/>
      <c r="CX98" s="944"/>
      <c r="CY98" s="944"/>
      <c r="CZ98" s="944"/>
      <c r="DA98" s="945"/>
      <c r="DB98" s="943"/>
      <c r="DC98" s="944"/>
      <c r="DD98" s="944"/>
      <c r="DE98" s="944"/>
      <c r="DF98" s="945"/>
      <c r="DG98" s="943"/>
      <c r="DH98" s="944"/>
      <c r="DI98" s="944"/>
      <c r="DJ98" s="944"/>
      <c r="DK98" s="945"/>
      <c r="DL98" s="943"/>
      <c r="DM98" s="944"/>
      <c r="DN98" s="944"/>
      <c r="DO98" s="944"/>
      <c r="DP98" s="945"/>
      <c r="DQ98" s="943"/>
      <c r="DR98" s="944"/>
      <c r="DS98" s="944"/>
      <c r="DT98" s="944"/>
      <c r="DU98" s="945"/>
      <c r="DV98" s="932"/>
      <c r="DW98" s="933"/>
      <c r="DX98" s="933"/>
      <c r="DY98" s="933"/>
      <c r="DZ98" s="934"/>
      <c r="EA98" s="212"/>
    </row>
    <row r="99" spans="1:131" ht="26.25" hidden="1" customHeight="1" x14ac:dyDescent="0.15">
      <c r="A99" s="228"/>
      <c r="B99" s="229"/>
      <c r="C99" s="229"/>
      <c r="D99" s="229"/>
      <c r="E99" s="229"/>
      <c r="F99" s="229"/>
      <c r="G99" s="229"/>
      <c r="H99" s="229"/>
      <c r="I99" s="229"/>
      <c r="J99" s="229"/>
      <c r="K99" s="229"/>
      <c r="L99" s="229"/>
      <c r="M99" s="229"/>
      <c r="N99" s="229"/>
      <c r="O99" s="229"/>
      <c r="P99" s="229"/>
      <c r="Q99" s="230"/>
      <c r="R99" s="230"/>
      <c r="S99" s="230"/>
      <c r="T99" s="230"/>
      <c r="U99" s="230"/>
      <c r="V99" s="230"/>
      <c r="W99" s="230"/>
      <c r="X99" s="230"/>
      <c r="Y99" s="230"/>
      <c r="Z99" s="230"/>
      <c r="AA99" s="230"/>
      <c r="AB99" s="230"/>
      <c r="AC99" s="230"/>
      <c r="AD99" s="230"/>
      <c r="AE99" s="230"/>
      <c r="AF99" s="230"/>
      <c r="AG99" s="230"/>
      <c r="AH99" s="230"/>
      <c r="AI99" s="230"/>
      <c r="AJ99" s="230"/>
      <c r="AK99" s="230"/>
      <c r="AL99" s="230"/>
      <c r="AM99" s="230"/>
      <c r="AN99" s="230"/>
      <c r="AO99" s="230"/>
      <c r="AP99" s="230"/>
      <c r="AQ99" s="230"/>
      <c r="AR99" s="230"/>
      <c r="AS99" s="230"/>
      <c r="AT99" s="230"/>
      <c r="AU99" s="230"/>
      <c r="AV99" s="230"/>
      <c r="AW99" s="230"/>
      <c r="AX99" s="230"/>
      <c r="AY99" s="230"/>
      <c r="AZ99" s="231"/>
      <c r="BA99" s="231"/>
      <c r="BB99" s="231"/>
      <c r="BC99" s="231"/>
      <c r="BD99" s="231"/>
      <c r="BE99" s="224"/>
      <c r="BF99" s="224"/>
      <c r="BG99" s="224"/>
      <c r="BH99" s="224"/>
      <c r="BI99" s="224"/>
      <c r="BJ99" s="224"/>
      <c r="BK99" s="224"/>
      <c r="BL99" s="224"/>
      <c r="BM99" s="224"/>
      <c r="BN99" s="224"/>
      <c r="BO99" s="224"/>
      <c r="BP99" s="224"/>
      <c r="BQ99" s="221">
        <v>93</v>
      </c>
      <c r="BR99" s="226"/>
      <c r="BS99" s="932"/>
      <c r="BT99" s="933"/>
      <c r="BU99" s="933"/>
      <c r="BV99" s="933"/>
      <c r="BW99" s="933"/>
      <c r="BX99" s="933"/>
      <c r="BY99" s="933"/>
      <c r="BZ99" s="933"/>
      <c r="CA99" s="933"/>
      <c r="CB99" s="933"/>
      <c r="CC99" s="933"/>
      <c r="CD99" s="933"/>
      <c r="CE99" s="933"/>
      <c r="CF99" s="933"/>
      <c r="CG99" s="942"/>
      <c r="CH99" s="943"/>
      <c r="CI99" s="944"/>
      <c r="CJ99" s="944"/>
      <c r="CK99" s="944"/>
      <c r="CL99" s="945"/>
      <c r="CM99" s="943"/>
      <c r="CN99" s="944"/>
      <c r="CO99" s="944"/>
      <c r="CP99" s="944"/>
      <c r="CQ99" s="945"/>
      <c r="CR99" s="943"/>
      <c r="CS99" s="944"/>
      <c r="CT99" s="944"/>
      <c r="CU99" s="944"/>
      <c r="CV99" s="945"/>
      <c r="CW99" s="943"/>
      <c r="CX99" s="944"/>
      <c r="CY99" s="944"/>
      <c r="CZ99" s="944"/>
      <c r="DA99" s="945"/>
      <c r="DB99" s="943"/>
      <c r="DC99" s="944"/>
      <c r="DD99" s="944"/>
      <c r="DE99" s="944"/>
      <c r="DF99" s="945"/>
      <c r="DG99" s="943"/>
      <c r="DH99" s="944"/>
      <c r="DI99" s="944"/>
      <c r="DJ99" s="944"/>
      <c r="DK99" s="945"/>
      <c r="DL99" s="943"/>
      <c r="DM99" s="944"/>
      <c r="DN99" s="944"/>
      <c r="DO99" s="944"/>
      <c r="DP99" s="945"/>
      <c r="DQ99" s="943"/>
      <c r="DR99" s="944"/>
      <c r="DS99" s="944"/>
      <c r="DT99" s="944"/>
      <c r="DU99" s="945"/>
      <c r="DV99" s="932"/>
      <c r="DW99" s="933"/>
      <c r="DX99" s="933"/>
      <c r="DY99" s="933"/>
      <c r="DZ99" s="934"/>
      <c r="EA99" s="212"/>
    </row>
    <row r="100" spans="1:131" ht="26.25" hidden="1" customHeight="1" x14ac:dyDescent="0.15">
      <c r="A100" s="228"/>
      <c r="B100" s="229"/>
      <c r="C100" s="229"/>
      <c r="D100" s="229"/>
      <c r="E100" s="229"/>
      <c r="F100" s="229"/>
      <c r="G100" s="229"/>
      <c r="H100" s="229"/>
      <c r="I100" s="229"/>
      <c r="J100" s="229"/>
      <c r="K100" s="229"/>
      <c r="L100" s="229"/>
      <c r="M100" s="229"/>
      <c r="N100" s="229"/>
      <c r="O100" s="229"/>
      <c r="P100" s="229"/>
      <c r="Q100" s="230"/>
      <c r="R100" s="230"/>
      <c r="S100" s="230"/>
      <c r="T100" s="230"/>
      <c r="U100" s="230"/>
      <c r="V100" s="230"/>
      <c r="W100" s="230"/>
      <c r="X100" s="230"/>
      <c r="Y100" s="230"/>
      <c r="Z100" s="230"/>
      <c r="AA100" s="230"/>
      <c r="AB100" s="230"/>
      <c r="AC100" s="230"/>
      <c r="AD100" s="230"/>
      <c r="AE100" s="230"/>
      <c r="AF100" s="230"/>
      <c r="AG100" s="230"/>
      <c r="AH100" s="230"/>
      <c r="AI100" s="230"/>
      <c r="AJ100" s="230"/>
      <c r="AK100" s="230"/>
      <c r="AL100" s="230"/>
      <c r="AM100" s="230"/>
      <c r="AN100" s="230"/>
      <c r="AO100" s="230"/>
      <c r="AP100" s="230"/>
      <c r="AQ100" s="230"/>
      <c r="AR100" s="230"/>
      <c r="AS100" s="230"/>
      <c r="AT100" s="230"/>
      <c r="AU100" s="230"/>
      <c r="AV100" s="230"/>
      <c r="AW100" s="230"/>
      <c r="AX100" s="230"/>
      <c r="AY100" s="230"/>
      <c r="AZ100" s="231"/>
      <c r="BA100" s="231"/>
      <c r="BB100" s="231"/>
      <c r="BC100" s="231"/>
      <c r="BD100" s="231"/>
      <c r="BE100" s="224"/>
      <c r="BF100" s="224"/>
      <c r="BG100" s="224"/>
      <c r="BH100" s="224"/>
      <c r="BI100" s="224"/>
      <c r="BJ100" s="224"/>
      <c r="BK100" s="224"/>
      <c r="BL100" s="224"/>
      <c r="BM100" s="224"/>
      <c r="BN100" s="224"/>
      <c r="BO100" s="224"/>
      <c r="BP100" s="224"/>
      <c r="BQ100" s="221">
        <v>94</v>
      </c>
      <c r="BR100" s="226"/>
      <c r="BS100" s="932"/>
      <c r="BT100" s="933"/>
      <c r="BU100" s="933"/>
      <c r="BV100" s="933"/>
      <c r="BW100" s="933"/>
      <c r="BX100" s="933"/>
      <c r="BY100" s="933"/>
      <c r="BZ100" s="933"/>
      <c r="CA100" s="933"/>
      <c r="CB100" s="933"/>
      <c r="CC100" s="933"/>
      <c r="CD100" s="933"/>
      <c r="CE100" s="933"/>
      <c r="CF100" s="933"/>
      <c r="CG100" s="942"/>
      <c r="CH100" s="943"/>
      <c r="CI100" s="944"/>
      <c r="CJ100" s="944"/>
      <c r="CK100" s="944"/>
      <c r="CL100" s="945"/>
      <c r="CM100" s="943"/>
      <c r="CN100" s="944"/>
      <c r="CO100" s="944"/>
      <c r="CP100" s="944"/>
      <c r="CQ100" s="945"/>
      <c r="CR100" s="943"/>
      <c r="CS100" s="944"/>
      <c r="CT100" s="944"/>
      <c r="CU100" s="944"/>
      <c r="CV100" s="945"/>
      <c r="CW100" s="943"/>
      <c r="CX100" s="944"/>
      <c r="CY100" s="944"/>
      <c r="CZ100" s="944"/>
      <c r="DA100" s="945"/>
      <c r="DB100" s="943"/>
      <c r="DC100" s="944"/>
      <c r="DD100" s="944"/>
      <c r="DE100" s="944"/>
      <c r="DF100" s="945"/>
      <c r="DG100" s="943"/>
      <c r="DH100" s="944"/>
      <c r="DI100" s="944"/>
      <c r="DJ100" s="944"/>
      <c r="DK100" s="945"/>
      <c r="DL100" s="943"/>
      <c r="DM100" s="944"/>
      <c r="DN100" s="944"/>
      <c r="DO100" s="944"/>
      <c r="DP100" s="945"/>
      <c r="DQ100" s="943"/>
      <c r="DR100" s="944"/>
      <c r="DS100" s="944"/>
      <c r="DT100" s="944"/>
      <c r="DU100" s="945"/>
      <c r="DV100" s="932"/>
      <c r="DW100" s="933"/>
      <c r="DX100" s="933"/>
      <c r="DY100" s="933"/>
      <c r="DZ100" s="934"/>
      <c r="EA100" s="212"/>
    </row>
    <row r="101" spans="1:131" ht="26.25" hidden="1" customHeight="1" x14ac:dyDescent="0.15">
      <c r="A101" s="228"/>
      <c r="B101" s="229"/>
      <c r="C101" s="229"/>
      <c r="D101" s="229"/>
      <c r="E101" s="229"/>
      <c r="F101" s="229"/>
      <c r="G101" s="229"/>
      <c r="H101" s="229"/>
      <c r="I101" s="229"/>
      <c r="J101" s="229"/>
      <c r="K101" s="229"/>
      <c r="L101" s="229"/>
      <c r="M101" s="229"/>
      <c r="N101" s="229"/>
      <c r="O101" s="229"/>
      <c r="P101" s="229"/>
      <c r="Q101" s="230"/>
      <c r="R101" s="230"/>
      <c r="S101" s="230"/>
      <c r="T101" s="230"/>
      <c r="U101" s="230"/>
      <c r="V101" s="230"/>
      <c r="W101" s="230"/>
      <c r="X101" s="230"/>
      <c r="Y101" s="230"/>
      <c r="Z101" s="230"/>
      <c r="AA101" s="230"/>
      <c r="AB101" s="230"/>
      <c r="AC101" s="230"/>
      <c r="AD101" s="230"/>
      <c r="AE101" s="230"/>
      <c r="AF101" s="230"/>
      <c r="AG101" s="230"/>
      <c r="AH101" s="230"/>
      <c r="AI101" s="230"/>
      <c r="AJ101" s="230"/>
      <c r="AK101" s="230"/>
      <c r="AL101" s="230"/>
      <c r="AM101" s="230"/>
      <c r="AN101" s="230"/>
      <c r="AO101" s="230"/>
      <c r="AP101" s="230"/>
      <c r="AQ101" s="230"/>
      <c r="AR101" s="230"/>
      <c r="AS101" s="230"/>
      <c r="AT101" s="230"/>
      <c r="AU101" s="230"/>
      <c r="AV101" s="230"/>
      <c r="AW101" s="230"/>
      <c r="AX101" s="230"/>
      <c r="AY101" s="230"/>
      <c r="AZ101" s="231"/>
      <c r="BA101" s="231"/>
      <c r="BB101" s="231"/>
      <c r="BC101" s="231"/>
      <c r="BD101" s="231"/>
      <c r="BE101" s="224"/>
      <c r="BF101" s="224"/>
      <c r="BG101" s="224"/>
      <c r="BH101" s="224"/>
      <c r="BI101" s="224"/>
      <c r="BJ101" s="224"/>
      <c r="BK101" s="224"/>
      <c r="BL101" s="224"/>
      <c r="BM101" s="224"/>
      <c r="BN101" s="224"/>
      <c r="BO101" s="224"/>
      <c r="BP101" s="224"/>
      <c r="BQ101" s="221">
        <v>95</v>
      </c>
      <c r="BR101" s="226"/>
      <c r="BS101" s="932"/>
      <c r="BT101" s="933"/>
      <c r="BU101" s="933"/>
      <c r="BV101" s="933"/>
      <c r="BW101" s="933"/>
      <c r="BX101" s="933"/>
      <c r="BY101" s="933"/>
      <c r="BZ101" s="933"/>
      <c r="CA101" s="933"/>
      <c r="CB101" s="933"/>
      <c r="CC101" s="933"/>
      <c r="CD101" s="933"/>
      <c r="CE101" s="933"/>
      <c r="CF101" s="933"/>
      <c r="CG101" s="942"/>
      <c r="CH101" s="943"/>
      <c r="CI101" s="944"/>
      <c r="CJ101" s="944"/>
      <c r="CK101" s="944"/>
      <c r="CL101" s="945"/>
      <c r="CM101" s="943"/>
      <c r="CN101" s="944"/>
      <c r="CO101" s="944"/>
      <c r="CP101" s="944"/>
      <c r="CQ101" s="945"/>
      <c r="CR101" s="943"/>
      <c r="CS101" s="944"/>
      <c r="CT101" s="944"/>
      <c r="CU101" s="944"/>
      <c r="CV101" s="945"/>
      <c r="CW101" s="943"/>
      <c r="CX101" s="944"/>
      <c r="CY101" s="944"/>
      <c r="CZ101" s="944"/>
      <c r="DA101" s="945"/>
      <c r="DB101" s="943"/>
      <c r="DC101" s="944"/>
      <c r="DD101" s="944"/>
      <c r="DE101" s="944"/>
      <c r="DF101" s="945"/>
      <c r="DG101" s="943"/>
      <c r="DH101" s="944"/>
      <c r="DI101" s="944"/>
      <c r="DJ101" s="944"/>
      <c r="DK101" s="945"/>
      <c r="DL101" s="943"/>
      <c r="DM101" s="944"/>
      <c r="DN101" s="944"/>
      <c r="DO101" s="944"/>
      <c r="DP101" s="945"/>
      <c r="DQ101" s="943"/>
      <c r="DR101" s="944"/>
      <c r="DS101" s="944"/>
      <c r="DT101" s="944"/>
      <c r="DU101" s="945"/>
      <c r="DV101" s="932"/>
      <c r="DW101" s="933"/>
      <c r="DX101" s="933"/>
      <c r="DY101" s="933"/>
      <c r="DZ101" s="934"/>
      <c r="EA101" s="212"/>
    </row>
    <row r="102" spans="1:131" ht="26.25" customHeight="1" thickBot="1" x14ac:dyDescent="0.2">
      <c r="A102" s="228"/>
      <c r="B102" s="229"/>
      <c r="C102" s="229"/>
      <c r="D102" s="229"/>
      <c r="E102" s="229"/>
      <c r="F102" s="229"/>
      <c r="G102" s="229"/>
      <c r="H102" s="229"/>
      <c r="I102" s="229"/>
      <c r="J102" s="229"/>
      <c r="K102" s="229"/>
      <c r="L102" s="229"/>
      <c r="M102" s="229"/>
      <c r="N102" s="229"/>
      <c r="O102" s="229"/>
      <c r="P102" s="229"/>
      <c r="Q102" s="230"/>
      <c r="R102" s="230"/>
      <c r="S102" s="230"/>
      <c r="T102" s="230"/>
      <c r="U102" s="230"/>
      <c r="V102" s="230"/>
      <c r="W102" s="230"/>
      <c r="X102" s="230"/>
      <c r="Y102" s="230"/>
      <c r="Z102" s="230"/>
      <c r="AA102" s="230"/>
      <c r="AB102" s="230"/>
      <c r="AC102" s="230"/>
      <c r="AD102" s="230"/>
      <c r="AE102" s="230"/>
      <c r="AF102" s="230"/>
      <c r="AG102" s="230"/>
      <c r="AH102" s="230"/>
      <c r="AI102" s="230"/>
      <c r="AJ102" s="230"/>
      <c r="AK102" s="230"/>
      <c r="AL102" s="230"/>
      <c r="AM102" s="230"/>
      <c r="AN102" s="230"/>
      <c r="AO102" s="230"/>
      <c r="AP102" s="230"/>
      <c r="AQ102" s="230"/>
      <c r="AR102" s="230"/>
      <c r="AS102" s="230"/>
      <c r="AT102" s="230"/>
      <c r="AU102" s="230"/>
      <c r="AV102" s="230"/>
      <c r="AW102" s="230"/>
      <c r="AX102" s="230"/>
      <c r="AY102" s="230"/>
      <c r="AZ102" s="231"/>
      <c r="BA102" s="231"/>
      <c r="BB102" s="231"/>
      <c r="BC102" s="231"/>
      <c r="BD102" s="231"/>
      <c r="BE102" s="224"/>
      <c r="BF102" s="224"/>
      <c r="BG102" s="224"/>
      <c r="BH102" s="224"/>
      <c r="BI102" s="224"/>
      <c r="BJ102" s="224"/>
      <c r="BK102" s="224"/>
      <c r="BL102" s="224"/>
      <c r="BM102" s="224"/>
      <c r="BN102" s="224"/>
      <c r="BO102" s="224"/>
      <c r="BP102" s="224"/>
      <c r="BQ102" s="223" t="s">
        <v>377</v>
      </c>
      <c r="BR102" s="924" t="s">
        <v>401</v>
      </c>
      <c r="BS102" s="925"/>
      <c r="BT102" s="925"/>
      <c r="BU102" s="925"/>
      <c r="BV102" s="925"/>
      <c r="BW102" s="925"/>
      <c r="BX102" s="925"/>
      <c r="BY102" s="925"/>
      <c r="BZ102" s="925"/>
      <c r="CA102" s="925"/>
      <c r="CB102" s="925"/>
      <c r="CC102" s="925"/>
      <c r="CD102" s="925"/>
      <c r="CE102" s="925"/>
      <c r="CF102" s="925"/>
      <c r="CG102" s="935"/>
      <c r="CH102" s="936"/>
      <c r="CI102" s="937"/>
      <c r="CJ102" s="937"/>
      <c r="CK102" s="937"/>
      <c r="CL102" s="938"/>
      <c r="CM102" s="936"/>
      <c r="CN102" s="937"/>
      <c r="CO102" s="937"/>
      <c r="CP102" s="937"/>
      <c r="CQ102" s="938"/>
      <c r="CR102" s="939">
        <v>38</v>
      </c>
      <c r="CS102" s="940"/>
      <c r="CT102" s="940"/>
      <c r="CU102" s="940"/>
      <c r="CV102" s="941"/>
      <c r="CW102" s="939" t="s">
        <v>486</v>
      </c>
      <c r="CX102" s="940"/>
      <c r="CY102" s="940"/>
      <c r="CZ102" s="940"/>
      <c r="DA102" s="941"/>
      <c r="DB102" s="939" t="s">
        <v>486</v>
      </c>
      <c r="DC102" s="940"/>
      <c r="DD102" s="940"/>
      <c r="DE102" s="940"/>
      <c r="DF102" s="941"/>
      <c r="DG102" s="939" t="s">
        <v>486</v>
      </c>
      <c r="DH102" s="940"/>
      <c r="DI102" s="940"/>
      <c r="DJ102" s="940"/>
      <c r="DK102" s="941"/>
      <c r="DL102" s="939" t="s">
        <v>486</v>
      </c>
      <c r="DM102" s="940"/>
      <c r="DN102" s="940"/>
      <c r="DO102" s="940"/>
      <c r="DP102" s="941"/>
      <c r="DQ102" s="939" t="s">
        <v>486</v>
      </c>
      <c r="DR102" s="940"/>
      <c r="DS102" s="940"/>
      <c r="DT102" s="940"/>
      <c r="DU102" s="941"/>
      <c r="DV102" s="924"/>
      <c r="DW102" s="925"/>
      <c r="DX102" s="925"/>
      <c r="DY102" s="925"/>
      <c r="DZ102" s="926"/>
      <c r="EA102" s="212"/>
    </row>
    <row r="103" spans="1:131" ht="26.25" customHeight="1" x14ac:dyDescent="0.15">
      <c r="A103" s="228"/>
      <c r="B103" s="229"/>
      <c r="C103" s="229"/>
      <c r="D103" s="229"/>
      <c r="E103" s="229"/>
      <c r="F103" s="229"/>
      <c r="G103" s="229"/>
      <c r="H103" s="229"/>
      <c r="I103" s="229"/>
      <c r="J103" s="229"/>
      <c r="K103" s="229"/>
      <c r="L103" s="229"/>
      <c r="M103" s="229"/>
      <c r="N103" s="229"/>
      <c r="O103" s="229"/>
      <c r="P103" s="229"/>
      <c r="Q103" s="230"/>
      <c r="R103" s="230"/>
      <c r="S103" s="230"/>
      <c r="T103" s="230"/>
      <c r="U103" s="230"/>
      <c r="V103" s="230"/>
      <c r="W103" s="230"/>
      <c r="X103" s="230"/>
      <c r="Y103" s="230"/>
      <c r="Z103" s="230"/>
      <c r="AA103" s="230"/>
      <c r="AB103" s="230"/>
      <c r="AC103" s="230"/>
      <c r="AD103" s="230"/>
      <c r="AE103" s="230"/>
      <c r="AF103" s="230"/>
      <c r="AG103" s="230"/>
      <c r="AH103" s="230"/>
      <c r="AI103" s="230"/>
      <c r="AJ103" s="230"/>
      <c r="AK103" s="230"/>
      <c r="AL103" s="230"/>
      <c r="AM103" s="230"/>
      <c r="AN103" s="230"/>
      <c r="AO103" s="230"/>
      <c r="AP103" s="230"/>
      <c r="AQ103" s="230"/>
      <c r="AR103" s="230"/>
      <c r="AS103" s="230"/>
      <c r="AT103" s="230"/>
      <c r="AU103" s="230"/>
      <c r="AV103" s="230"/>
      <c r="AW103" s="230"/>
      <c r="AX103" s="230"/>
      <c r="AY103" s="230"/>
      <c r="AZ103" s="231"/>
      <c r="BA103" s="231"/>
      <c r="BB103" s="231"/>
      <c r="BC103" s="231"/>
      <c r="BD103" s="231"/>
      <c r="BE103" s="224"/>
      <c r="BF103" s="224"/>
      <c r="BG103" s="224"/>
      <c r="BH103" s="224"/>
      <c r="BI103" s="224"/>
      <c r="BJ103" s="224"/>
      <c r="BK103" s="224"/>
      <c r="BL103" s="224"/>
      <c r="BM103" s="224"/>
      <c r="BN103" s="224"/>
      <c r="BO103" s="224"/>
      <c r="BP103" s="224"/>
      <c r="BQ103" s="927" t="s">
        <v>402</v>
      </c>
      <c r="BR103" s="927"/>
      <c r="BS103" s="927"/>
      <c r="BT103" s="927"/>
      <c r="BU103" s="927"/>
      <c r="BV103" s="927"/>
      <c r="BW103" s="927"/>
      <c r="BX103" s="927"/>
      <c r="BY103" s="927"/>
      <c r="BZ103" s="927"/>
      <c r="CA103" s="927"/>
      <c r="CB103" s="927"/>
      <c r="CC103" s="927"/>
      <c r="CD103" s="927"/>
      <c r="CE103" s="927"/>
      <c r="CF103" s="927"/>
      <c r="CG103" s="927"/>
      <c r="CH103" s="927"/>
      <c r="CI103" s="927"/>
      <c r="CJ103" s="927"/>
      <c r="CK103" s="927"/>
      <c r="CL103" s="927"/>
      <c r="CM103" s="927"/>
      <c r="CN103" s="927"/>
      <c r="CO103" s="927"/>
      <c r="CP103" s="927"/>
      <c r="CQ103" s="927"/>
      <c r="CR103" s="927"/>
      <c r="CS103" s="927"/>
      <c r="CT103" s="927"/>
      <c r="CU103" s="927"/>
      <c r="CV103" s="927"/>
      <c r="CW103" s="927"/>
      <c r="CX103" s="927"/>
      <c r="CY103" s="927"/>
      <c r="CZ103" s="927"/>
      <c r="DA103" s="927"/>
      <c r="DB103" s="927"/>
      <c r="DC103" s="927"/>
      <c r="DD103" s="927"/>
      <c r="DE103" s="927"/>
      <c r="DF103" s="927"/>
      <c r="DG103" s="927"/>
      <c r="DH103" s="927"/>
      <c r="DI103" s="927"/>
      <c r="DJ103" s="927"/>
      <c r="DK103" s="927"/>
      <c r="DL103" s="927"/>
      <c r="DM103" s="927"/>
      <c r="DN103" s="927"/>
      <c r="DO103" s="927"/>
      <c r="DP103" s="927"/>
      <c r="DQ103" s="927"/>
      <c r="DR103" s="927"/>
      <c r="DS103" s="927"/>
      <c r="DT103" s="927"/>
      <c r="DU103" s="927"/>
      <c r="DV103" s="927"/>
      <c r="DW103" s="927"/>
      <c r="DX103" s="927"/>
      <c r="DY103" s="927"/>
      <c r="DZ103" s="927"/>
      <c r="EA103" s="212"/>
    </row>
    <row r="104" spans="1:131" ht="26.25" customHeight="1" x14ac:dyDescent="0.15">
      <c r="A104" s="228"/>
      <c r="B104" s="229"/>
      <c r="C104" s="229"/>
      <c r="D104" s="229"/>
      <c r="E104" s="229"/>
      <c r="F104" s="229"/>
      <c r="G104" s="229"/>
      <c r="H104" s="229"/>
      <c r="I104" s="229"/>
      <c r="J104" s="229"/>
      <c r="K104" s="229"/>
      <c r="L104" s="229"/>
      <c r="M104" s="229"/>
      <c r="N104" s="229"/>
      <c r="O104" s="229"/>
      <c r="P104" s="229"/>
      <c r="Q104" s="230"/>
      <c r="R104" s="230"/>
      <c r="S104" s="230"/>
      <c r="T104" s="230"/>
      <c r="U104" s="230"/>
      <c r="V104" s="230"/>
      <c r="W104" s="230"/>
      <c r="X104" s="230"/>
      <c r="Y104" s="230"/>
      <c r="Z104" s="230"/>
      <c r="AA104" s="230"/>
      <c r="AB104" s="230"/>
      <c r="AC104" s="230"/>
      <c r="AD104" s="230"/>
      <c r="AE104" s="230"/>
      <c r="AF104" s="230"/>
      <c r="AG104" s="230"/>
      <c r="AH104" s="230"/>
      <c r="AI104" s="230"/>
      <c r="AJ104" s="230"/>
      <c r="AK104" s="230"/>
      <c r="AL104" s="230"/>
      <c r="AM104" s="230"/>
      <c r="AN104" s="230"/>
      <c r="AO104" s="230"/>
      <c r="AP104" s="230"/>
      <c r="AQ104" s="230"/>
      <c r="AR104" s="230"/>
      <c r="AS104" s="230"/>
      <c r="AT104" s="230"/>
      <c r="AU104" s="230"/>
      <c r="AV104" s="230"/>
      <c r="AW104" s="230"/>
      <c r="AX104" s="230"/>
      <c r="AY104" s="230"/>
      <c r="AZ104" s="231"/>
      <c r="BA104" s="231"/>
      <c r="BB104" s="231"/>
      <c r="BC104" s="231"/>
      <c r="BD104" s="231"/>
      <c r="BE104" s="224"/>
      <c r="BF104" s="224"/>
      <c r="BG104" s="224"/>
      <c r="BH104" s="224"/>
      <c r="BI104" s="224"/>
      <c r="BJ104" s="224"/>
      <c r="BK104" s="224"/>
      <c r="BL104" s="224"/>
      <c r="BM104" s="224"/>
      <c r="BN104" s="224"/>
      <c r="BO104" s="224"/>
      <c r="BP104" s="224"/>
      <c r="BQ104" s="928" t="s">
        <v>403</v>
      </c>
      <c r="BR104" s="928"/>
      <c r="BS104" s="928"/>
      <c r="BT104" s="928"/>
      <c r="BU104" s="928"/>
      <c r="BV104" s="928"/>
      <c r="BW104" s="928"/>
      <c r="BX104" s="928"/>
      <c r="BY104" s="928"/>
      <c r="BZ104" s="928"/>
      <c r="CA104" s="928"/>
      <c r="CB104" s="928"/>
      <c r="CC104" s="928"/>
      <c r="CD104" s="928"/>
      <c r="CE104" s="928"/>
      <c r="CF104" s="928"/>
      <c r="CG104" s="928"/>
      <c r="CH104" s="928"/>
      <c r="CI104" s="928"/>
      <c r="CJ104" s="928"/>
      <c r="CK104" s="928"/>
      <c r="CL104" s="928"/>
      <c r="CM104" s="928"/>
      <c r="CN104" s="928"/>
      <c r="CO104" s="928"/>
      <c r="CP104" s="928"/>
      <c r="CQ104" s="928"/>
      <c r="CR104" s="928"/>
      <c r="CS104" s="928"/>
      <c r="CT104" s="928"/>
      <c r="CU104" s="928"/>
      <c r="CV104" s="928"/>
      <c r="CW104" s="928"/>
      <c r="CX104" s="928"/>
      <c r="CY104" s="928"/>
      <c r="CZ104" s="928"/>
      <c r="DA104" s="928"/>
      <c r="DB104" s="928"/>
      <c r="DC104" s="928"/>
      <c r="DD104" s="928"/>
      <c r="DE104" s="928"/>
      <c r="DF104" s="928"/>
      <c r="DG104" s="928"/>
      <c r="DH104" s="928"/>
      <c r="DI104" s="928"/>
      <c r="DJ104" s="928"/>
      <c r="DK104" s="928"/>
      <c r="DL104" s="928"/>
      <c r="DM104" s="928"/>
      <c r="DN104" s="928"/>
      <c r="DO104" s="928"/>
      <c r="DP104" s="928"/>
      <c r="DQ104" s="928"/>
      <c r="DR104" s="928"/>
      <c r="DS104" s="928"/>
      <c r="DT104" s="928"/>
      <c r="DU104" s="928"/>
      <c r="DV104" s="928"/>
      <c r="DW104" s="928"/>
      <c r="DX104" s="928"/>
      <c r="DY104" s="928"/>
      <c r="DZ104" s="928"/>
      <c r="EA104" s="212"/>
    </row>
    <row r="105" spans="1:131" ht="11.25" customHeight="1" x14ac:dyDescent="0.15">
      <c r="A105" s="224"/>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15">
      <c r="A106" s="224"/>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
      <c r="A107" s="216" t="s">
        <v>404</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16" t="s">
        <v>405</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15">
      <c r="A108" s="929" t="s">
        <v>406</v>
      </c>
      <c r="B108" s="930"/>
      <c r="C108" s="930"/>
      <c r="D108" s="930"/>
      <c r="E108" s="930"/>
      <c r="F108" s="930"/>
      <c r="G108" s="930"/>
      <c r="H108" s="930"/>
      <c r="I108" s="930"/>
      <c r="J108" s="930"/>
      <c r="K108" s="930"/>
      <c r="L108" s="930"/>
      <c r="M108" s="930"/>
      <c r="N108" s="930"/>
      <c r="O108" s="930"/>
      <c r="P108" s="930"/>
      <c r="Q108" s="930"/>
      <c r="R108" s="930"/>
      <c r="S108" s="930"/>
      <c r="T108" s="930"/>
      <c r="U108" s="930"/>
      <c r="V108" s="930"/>
      <c r="W108" s="930"/>
      <c r="X108" s="930"/>
      <c r="Y108" s="930"/>
      <c r="Z108" s="930"/>
      <c r="AA108" s="930"/>
      <c r="AB108" s="930"/>
      <c r="AC108" s="930"/>
      <c r="AD108" s="930"/>
      <c r="AE108" s="930"/>
      <c r="AF108" s="930"/>
      <c r="AG108" s="930"/>
      <c r="AH108" s="930"/>
      <c r="AI108" s="930"/>
      <c r="AJ108" s="930"/>
      <c r="AK108" s="930"/>
      <c r="AL108" s="930"/>
      <c r="AM108" s="930"/>
      <c r="AN108" s="930"/>
      <c r="AO108" s="930"/>
      <c r="AP108" s="930"/>
      <c r="AQ108" s="930"/>
      <c r="AR108" s="930"/>
      <c r="AS108" s="930"/>
      <c r="AT108" s="931"/>
      <c r="AU108" s="929" t="s">
        <v>407</v>
      </c>
      <c r="AV108" s="930"/>
      <c r="AW108" s="930"/>
      <c r="AX108" s="930"/>
      <c r="AY108" s="930"/>
      <c r="AZ108" s="930"/>
      <c r="BA108" s="930"/>
      <c r="BB108" s="930"/>
      <c r="BC108" s="930"/>
      <c r="BD108" s="930"/>
      <c r="BE108" s="930"/>
      <c r="BF108" s="930"/>
      <c r="BG108" s="930"/>
      <c r="BH108" s="930"/>
      <c r="BI108" s="930"/>
      <c r="BJ108" s="930"/>
      <c r="BK108" s="930"/>
      <c r="BL108" s="930"/>
      <c r="BM108" s="930"/>
      <c r="BN108" s="930"/>
      <c r="BO108" s="930"/>
      <c r="BP108" s="930"/>
      <c r="BQ108" s="930"/>
      <c r="BR108" s="930"/>
      <c r="BS108" s="930"/>
      <c r="BT108" s="930"/>
      <c r="BU108" s="930"/>
      <c r="BV108" s="930"/>
      <c r="BW108" s="930"/>
      <c r="BX108" s="930"/>
      <c r="BY108" s="930"/>
      <c r="BZ108" s="930"/>
      <c r="CA108" s="930"/>
      <c r="CB108" s="930"/>
      <c r="CC108" s="930"/>
      <c r="CD108" s="930"/>
      <c r="CE108" s="930"/>
      <c r="CF108" s="930"/>
      <c r="CG108" s="930"/>
      <c r="CH108" s="930"/>
      <c r="CI108" s="930"/>
      <c r="CJ108" s="930"/>
      <c r="CK108" s="930"/>
      <c r="CL108" s="930"/>
      <c r="CM108" s="930"/>
      <c r="CN108" s="930"/>
      <c r="CO108" s="930"/>
      <c r="CP108" s="930"/>
      <c r="CQ108" s="930"/>
      <c r="CR108" s="930"/>
      <c r="CS108" s="930"/>
      <c r="CT108" s="930"/>
      <c r="CU108" s="930"/>
      <c r="CV108" s="930"/>
      <c r="CW108" s="930"/>
      <c r="CX108" s="930"/>
      <c r="CY108" s="930"/>
      <c r="CZ108" s="930"/>
      <c r="DA108" s="930"/>
      <c r="DB108" s="930"/>
      <c r="DC108" s="930"/>
      <c r="DD108" s="930"/>
      <c r="DE108" s="930"/>
      <c r="DF108" s="930"/>
      <c r="DG108" s="930"/>
      <c r="DH108" s="930"/>
      <c r="DI108" s="930"/>
      <c r="DJ108" s="930"/>
      <c r="DK108" s="930"/>
      <c r="DL108" s="930"/>
      <c r="DM108" s="930"/>
      <c r="DN108" s="930"/>
      <c r="DO108" s="930"/>
      <c r="DP108" s="930"/>
      <c r="DQ108" s="930"/>
      <c r="DR108" s="930"/>
      <c r="DS108" s="930"/>
      <c r="DT108" s="930"/>
      <c r="DU108" s="930"/>
      <c r="DV108" s="930"/>
      <c r="DW108" s="930"/>
      <c r="DX108" s="930"/>
      <c r="DY108" s="930"/>
      <c r="DZ108" s="931"/>
    </row>
    <row r="109" spans="1:131" s="212" customFormat="1" ht="26.25" customHeight="1" x14ac:dyDescent="0.15">
      <c r="A109" s="882" t="s">
        <v>408</v>
      </c>
      <c r="B109" s="883"/>
      <c r="C109" s="883"/>
      <c r="D109" s="883"/>
      <c r="E109" s="883"/>
      <c r="F109" s="883"/>
      <c r="G109" s="883"/>
      <c r="H109" s="883"/>
      <c r="I109" s="883"/>
      <c r="J109" s="883"/>
      <c r="K109" s="883"/>
      <c r="L109" s="883"/>
      <c r="M109" s="883"/>
      <c r="N109" s="883"/>
      <c r="O109" s="883"/>
      <c r="P109" s="883"/>
      <c r="Q109" s="883"/>
      <c r="R109" s="883"/>
      <c r="S109" s="883"/>
      <c r="T109" s="883"/>
      <c r="U109" s="883"/>
      <c r="V109" s="883"/>
      <c r="W109" s="883"/>
      <c r="X109" s="883"/>
      <c r="Y109" s="883"/>
      <c r="Z109" s="884"/>
      <c r="AA109" s="885" t="s">
        <v>409</v>
      </c>
      <c r="AB109" s="883"/>
      <c r="AC109" s="883"/>
      <c r="AD109" s="883"/>
      <c r="AE109" s="884"/>
      <c r="AF109" s="885" t="s">
        <v>410</v>
      </c>
      <c r="AG109" s="883"/>
      <c r="AH109" s="883"/>
      <c r="AI109" s="883"/>
      <c r="AJ109" s="884"/>
      <c r="AK109" s="885" t="s">
        <v>295</v>
      </c>
      <c r="AL109" s="883"/>
      <c r="AM109" s="883"/>
      <c r="AN109" s="883"/>
      <c r="AO109" s="884"/>
      <c r="AP109" s="885" t="s">
        <v>411</v>
      </c>
      <c r="AQ109" s="883"/>
      <c r="AR109" s="883"/>
      <c r="AS109" s="883"/>
      <c r="AT109" s="916"/>
      <c r="AU109" s="882" t="s">
        <v>408</v>
      </c>
      <c r="AV109" s="883"/>
      <c r="AW109" s="883"/>
      <c r="AX109" s="883"/>
      <c r="AY109" s="883"/>
      <c r="AZ109" s="883"/>
      <c r="BA109" s="883"/>
      <c r="BB109" s="883"/>
      <c r="BC109" s="883"/>
      <c r="BD109" s="883"/>
      <c r="BE109" s="883"/>
      <c r="BF109" s="883"/>
      <c r="BG109" s="883"/>
      <c r="BH109" s="883"/>
      <c r="BI109" s="883"/>
      <c r="BJ109" s="883"/>
      <c r="BK109" s="883"/>
      <c r="BL109" s="883"/>
      <c r="BM109" s="883"/>
      <c r="BN109" s="883"/>
      <c r="BO109" s="883"/>
      <c r="BP109" s="884"/>
      <c r="BQ109" s="885" t="s">
        <v>409</v>
      </c>
      <c r="BR109" s="883"/>
      <c r="BS109" s="883"/>
      <c r="BT109" s="883"/>
      <c r="BU109" s="884"/>
      <c r="BV109" s="885" t="s">
        <v>410</v>
      </c>
      <c r="BW109" s="883"/>
      <c r="BX109" s="883"/>
      <c r="BY109" s="883"/>
      <c r="BZ109" s="884"/>
      <c r="CA109" s="885" t="s">
        <v>295</v>
      </c>
      <c r="CB109" s="883"/>
      <c r="CC109" s="883"/>
      <c r="CD109" s="883"/>
      <c r="CE109" s="884"/>
      <c r="CF109" s="923" t="s">
        <v>411</v>
      </c>
      <c r="CG109" s="923"/>
      <c r="CH109" s="923"/>
      <c r="CI109" s="923"/>
      <c r="CJ109" s="923"/>
      <c r="CK109" s="885" t="s">
        <v>412</v>
      </c>
      <c r="CL109" s="883"/>
      <c r="CM109" s="883"/>
      <c r="CN109" s="883"/>
      <c r="CO109" s="883"/>
      <c r="CP109" s="883"/>
      <c r="CQ109" s="883"/>
      <c r="CR109" s="883"/>
      <c r="CS109" s="883"/>
      <c r="CT109" s="883"/>
      <c r="CU109" s="883"/>
      <c r="CV109" s="883"/>
      <c r="CW109" s="883"/>
      <c r="CX109" s="883"/>
      <c r="CY109" s="883"/>
      <c r="CZ109" s="883"/>
      <c r="DA109" s="883"/>
      <c r="DB109" s="883"/>
      <c r="DC109" s="883"/>
      <c r="DD109" s="883"/>
      <c r="DE109" s="883"/>
      <c r="DF109" s="884"/>
      <c r="DG109" s="885" t="s">
        <v>409</v>
      </c>
      <c r="DH109" s="883"/>
      <c r="DI109" s="883"/>
      <c r="DJ109" s="883"/>
      <c r="DK109" s="884"/>
      <c r="DL109" s="885" t="s">
        <v>410</v>
      </c>
      <c r="DM109" s="883"/>
      <c r="DN109" s="883"/>
      <c r="DO109" s="883"/>
      <c r="DP109" s="884"/>
      <c r="DQ109" s="885" t="s">
        <v>295</v>
      </c>
      <c r="DR109" s="883"/>
      <c r="DS109" s="883"/>
      <c r="DT109" s="883"/>
      <c r="DU109" s="884"/>
      <c r="DV109" s="885" t="s">
        <v>411</v>
      </c>
      <c r="DW109" s="883"/>
      <c r="DX109" s="883"/>
      <c r="DY109" s="883"/>
      <c r="DZ109" s="916"/>
    </row>
    <row r="110" spans="1:131" s="212" customFormat="1" ht="26.25" customHeight="1" x14ac:dyDescent="0.15">
      <c r="A110" s="794" t="s">
        <v>413</v>
      </c>
      <c r="B110" s="795"/>
      <c r="C110" s="795"/>
      <c r="D110" s="795"/>
      <c r="E110" s="795"/>
      <c r="F110" s="795"/>
      <c r="G110" s="795"/>
      <c r="H110" s="795"/>
      <c r="I110" s="795"/>
      <c r="J110" s="795"/>
      <c r="K110" s="795"/>
      <c r="L110" s="795"/>
      <c r="M110" s="795"/>
      <c r="N110" s="795"/>
      <c r="O110" s="795"/>
      <c r="P110" s="795"/>
      <c r="Q110" s="795"/>
      <c r="R110" s="795"/>
      <c r="S110" s="795"/>
      <c r="T110" s="795"/>
      <c r="U110" s="795"/>
      <c r="V110" s="795"/>
      <c r="W110" s="795"/>
      <c r="X110" s="795"/>
      <c r="Y110" s="795"/>
      <c r="Z110" s="796"/>
      <c r="AA110" s="875">
        <v>1200597</v>
      </c>
      <c r="AB110" s="876"/>
      <c r="AC110" s="876"/>
      <c r="AD110" s="876"/>
      <c r="AE110" s="877"/>
      <c r="AF110" s="878">
        <v>1297737</v>
      </c>
      <c r="AG110" s="876"/>
      <c r="AH110" s="876"/>
      <c r="AI110" s="876"/>
      <c r="AJ110" s="877"/>
      <c r="AK110" s="878">
        <v>1341097</v>
      </c>
      <c r="AL110" s="876"/>
      <c r="AM110" s="876"/>
      <c r="AN110" s="876"/>
      <c r="AO110" s="877"/>
      <c r="AP110" s="879">
        <v>44</v>
      </c>
      <c r="AQ110" s="880"/>
      <c r="AR110" s="880"/>
      <c r="AS110" s="880"/>
      <c r="AT110" s="881"/>
      <c r="AU110" s="917" t="s">
        <v>69</v>
      </c>
      <c r="AV110" s="918"/>
      <c r="AW110" s="918"/>
      <c r="AX110" s="918"/>
      <c r="AY110" s="918"/>
      <c r="AZ110" s="847" t="s">
        <v>414</v>
      </c>
      <c r="BA110" s="795"/>
      <c r="BB110" s="795"/>
      <c r="BC110" s="795"/>
      <c r="BD110" s="795"/>
      <c r="BE110" s="795"/>
      <c r="BF110" s="795"/>
      <c r="BG110" s="795"/>
      <c r="BH110" s="795"/>
      <c r="BI110" s="795"/>
      <c r="BJ110" s="795"/>
      <c r="BK110" s="795"/>
      <c r="BL110" s="795"/>
      <c r="BM110" s="795"/>
      <c r="BN110" s="795"/>
      <c r="BO110" s="795"/>
      <c r="BP110" s="796"/>
      <c r="BQ110" s="848">
        <v>13590142</v>
      </c>
      <c r="BR110" s="829"/>
      <c r="BS110" s="829"/>
      <c r="BT110" s="829"/>
      <c r="BU110" s="829"/>
      <c r="BV110" s="829">
        <v>13255039</v>
      </c>
      <c r="BW110" s="829"/>
      <c r="BX110" s="829"/>
      <c r="BY110" s="829"/>
      <c r="BZ110" s="829"/>
      <c r="CA110" s="829">
        <v>12860407</v>
      </c>
      <c r="CB110" s="829"/>
      <c r="CC110" s="829"/>
      <c r="CD110" s="829"/>
      <c r="CE110" s="829"/>
      <c r="CF110" s="853">
        <v>421.5</v>
      </c>
      <c r="CG110" s="854"/>
      <c r="CH110" s="854"/>
      <c r="CI110" s="854"/>
      <c r="CJ110" s="854"/>
      <c r="CK110" s="913" t="s">
        <v>415</v>
      </c>
      <c r="CL110" s="806"/>
      <c r="CM110" s="847" t="s">
        <v>416</v>
      </c>
      <c r="CN110" s="795"/>
      <c r="CO110" s="795"/>
      <c r="CP110" s="795"/>
      <c r="CQ110" s="795"/>
      <c r="CR110" s="795"/>
      <c r="CS110" s="795"/>
      <c r="CT110" s="795"/>
      <c r="CU110" s="795"/>
      <c r="CV110" s="795"/>
      <c r="CW110" s="795"/>
      <c r="CX110" s="795"/>
      <c r="CY110" s="795"/>
      <c r="CZ110" s="795"/>
      <c r="DA110" s="795"/>
      <c r="DB110" s="795"/>
      <c r="DC110" s="795"/>
      <c r="DD110" s="795"/>
      <c r="DE110" s="795"/>
      <c r="DF110" s="796"/>
      <c r="DG110" s="848">
        <v>17157</v>
      </c>
      <c r="DH110" s="829"/>
      <c r="DI110" s="829"/>
      <c r="DJ110" s="829"/>
      <c r="DK110" s="829"/>
      <c r="DL110" s="829">
        <v>16600</v>
      </c>
      <c r="DM110" s="829"/>
      <c r="DN110" s="829"/>
      <c r="DO110" s="829"/>
      <c r="DP110" s="829"/>
      <c r="DQ110" s="829">
        <v>16040</v>
      </c>
      <c r="DR110" s="829"/>
      <c r="DS110" s="829"/>
      <c r="DT110" s="829"/>
      <c r="DU110" s="829"/>
      <c r="DV110" s="830">
        <v>0.5</v>
      </c>
      <c r="DW110" s="830"/>
      <c r="DX110" s="830"/>
      <c r="DY110" s="830"/>
      <c r="DZ110" s="831"/>
    </row>
    <row r="111" spans="1:131" s="212" customFormat="1" ht="26.25" customHeight="1" x14ac:dyDescent="0.15">
      <c r="A111" s="761" t="s">
        <v>417</v>
      </c>
      <c r="B111" s="762"/>
      <c r="C111" s="762"/>
      <c r="D111" s="762"/>
      <c r="E111" s="762"/>
      <c r="F111" s="762"/>
      <c r="G111" s="762"/>
      <c r="H111" s="762"/>
      <c r="I111" s="762"/>
      <c r="J111" s="762"/>
      <c r="K111" s="762"/>
      <c r="L111" s="762"/>
      <c r="M111" s="762"/>
      <c r="N111" s="762"/>
      <c r="O111" s="762"/>
      <c r="P111" s="762"/>
      <c r="Q111" s="762"/>
      <c r="R111" s="762"/>
      <c r="S111" s="762"/>
      <c r="T111" s="762"/>
      <c r="U111" s="762"/>
      <c r="V111" s="762"/>
      <c r="W111" s="762"/>
      <c r="X111" s="762"/>
      <c r="Y111" s="762"/>
      <c r="Z111" s="912"/>
      <c r="AA111" s="905" t="s">
        <v>122</v>
      </c>
      <c r="AB111" s="906"/>
      <c r="AC111" s="906"/>
      <c r="AD111" s="906"/>
      <c r="AE111" s="907"/>
      <c r="AF111" s="908" t="s">
        <v>122</v>
      </c>
      <c r="AG111" s="906"/>
      <c r="AH111" s="906"/>
      <c r="AI111" s="906"/>
      <c r="AJ111" s="907"/>
      <c r="AK111" s="908" t="s">
        <v>122</v>
      </c>
      <c r="AL111" s="906"/>
      <c r="AM111" s="906"/>
      <c r="AN111" s="906"/>
      <c r="AO111" s="907"/>
      <c r="AP111" s="909" t="s">
        <v>122</v>
      </c>
      <c r="AQ111" s="910"/>
      <c r="AR111" s="910"/>
      <c r="AS111" s="910"/>
      <c r="AT111" s="911"/>
      <c r="AU111" s="919"/>
      <c r="AV111" s="920"/>
      <c r="AW111" s="920"/>
      <c r="AX111" s="920"/>
      <c r="AY111" s="920"/>
      <c r="AZ111" s="802" t="s">
        <v>418</v>
      </c>
      <c r="BA111" s="739"/>
      <c r="BB111" s="739"/>
      <c r="BC111" s="739"/>
      <c r="BD111" s="739"/>
      <c r="BE111" s="739"/>
      <c r="BF111" s="739"/>
      <c r="BG111" s="739"/>
      <c r="BH111" s="739"/>
      <c r="BI111" s="739"/>
      <c r="BJ111" s="739"/>
      <c r="BK111" s="739"/>
      <c r="BL111" s="739"/>
      <c r="BM111" s="739"/>
      <c r="BN111" s="739"/>
      <c r="BO111" s="739"/>
      <c r="BP111" s="740"/>
      <c r="BQ111" s="803">
        <v>17157</v>
      </c>
      <c r="BR111" s="804"/>
      <c r="BS111" s="804"/>
      <c r="BT111" s="804"/>
      <c r="BU111" s="804"/>
      <c r="BV111" s="804">
        <v>16600</v>
      </c>
      <c r="BW111" s="804"/>
      <c r="BX111" s="804"/>
      <c r="BY111" s="804"/>
      <c r="BZ111" s="804"/>
      <c r="CA111" s="804">
        <v>16040</v>
      </c>
      <c r="CB111" s="804"/>
      <c r="CC111" s="804"/>
      <c r="CD111" s="804"/>
      <c r="CE111" s="804"/>
      <c r="CF111" s="862">
        <v>0.5</v>
      </c>
      <c r="CG111" s="863"/>
      <c r="CH111" s="863"/>
      <c r="CI111" s="863"/>
      <c r="CJ111" s="863"/>
      <c r="CK111" s="914"/>
      <c r="CL111" s="808"/>
      <c r="CM111" s="802" t="s">
        <v>419</v>
      </c>
      <c r="CN111" s="739"/>
      <c r="CO111" s="739"/>
      <c r="CP111" s="739"/>
      <c r="CQ111" s="739"/>
      <c r="CR111" s="739"/>
      <c r="CS111" s="739"/>
      <c r="CT111" s="739"/>
      <c r="CU111" s="739"/>
      <c r="CV111" s="739"/>
      <c r="CW111" s="739"/>
      <c r="CX111" s="739"/>
      <c r="CY111" s="739"/>
      <c r="CZ111" s="739"/>
      <c r="DA111" s="739"/>
      <c r="DB111" s="739"/>
      <c r="DC111" s="739"/>
      <c r="DD111" s="739"/>
      <c r="DE111" s="739"/>
      <c r="DF111" s="740"/>
      <c r="DG111" s="803" t="s">
        <v>122</v>
      </c>
      <c r="DH111" s="804"/>
      <c r="DI111" s="804"/>
      <c r="DJ111" s="804"/>
      <c r="DK111" s="804"/>
      <c r="DL111" s="804" t="s">
        <v>122</v>
      </c>
      <c r="DM111" s="804"/>
      <c r="DN111" s="804"/>
      <c r="DO111" s="804"/>
      <c r="DP111" s="804"/>
      <c r="DQ111" s="804" t="s">
        <v>122</v>
      </c>
      <c r="DR111" s="804"/>
      <c r="DS111" s="804"/>
      <c r="DT111" s="804"/>
      <c r="DU111" s="804"/>
      <c r="DV111" s="781" t="s">
        <v>122</v>
      </c>
      <c r="DW111" s="781"/>
      <c r="DX111" s="781"/>
      <c r="DY111" s="781"/>
      <c r="DZ111" s="782"/>
    </row>
    <row r="112" spans="1:131" s="212" customFormat="1" ht="26.25" customHeight="1" x14ac:dyDescent="0.15">
      <c r="A112" s="899" t="s">
        <v>420</v>
      </c>
      <c r="B112" s="900"/>
      <c r="C112" s="739" t="s">
        <v>421</v>
      </c>
      <c r="D112" s="739"/>
      <c r="E112" s="739"/>
      <c r="F112" s="739"/>
      <c r="G112" s="739"/>
      <c r="H112" s="739"/>
      <c r="I112" s="739"/>
      <c r="J112" s="739"/>
      <c r="K112" s="739"/>
      <c r="L112" s="739"/>
      <c r="M112" s="739"/>
      <c r="N112" s="739"/>
      <c r="O112" s="739"/>
      <c r="P112" s="739"/>
      <c r="Q112" s="739"/>
      <c r="R112" s="739"/>
      <c r="S112" s="739"/>
      <c r="T112" s="739"/>
      <c r="U112" s="739"/>
      <c r="V112" s="739"/>
      <c r="W112" s="739"/>
      <c r="X112" s="739"/>
      <c r="Y112" s="739"/>
      <c r="Z112" s="740"/>
      <c r="AA112" s="766" t="s">
        <v>122</v>
      </c>
      <c r="AB112" s="767"/>
      <c r="AC112" s="767"/>
      <c r="AD112" s="767"/>
      <c r="AE112" s="768"/>
      <c r="AF112" s="769" t="s">
        <v>122</v>
      </c>
      <c r="AG112" s="767"/>
      <c r="AH112" s="767"/>
      <c r="AI112" s="767"/>
      <c r="AJ112" s="768"/>
      <c r="AK112" s="769" t="s">
        <v>122</v>
      </c>
      <c r="AL112" s="767"/>
      <c r="AM112" s="767"/>
      <c r="AN112" s="767"/>
      <c r="AO112" s="768"/>
      <c r="AP112" s="811" t="s">
        <v>122</v>
      </c>
      <c r="AQ112" s="812"/>
      <c r="AR112" s="812"/>
      <c r="AS112" s="812"/>
      <c r="AT112" s="813"/>
      <c r="AU112" s="919"/>
      <c r="AV112" s="920"/>
      <c r="AW112" s="920"/>
      <c r="AX112" s="920"/>
      <c r="AY112" s="920"/>
      <c r="AZ112" s="802" t="s">
        <v>422</v>
      </c>
      <c r="BA112" s="739"/>
      <c r="BB112" s="739"/>
      <c r="BC112" s="739"/>
      <c r="BD112" s="739"/>
      <c r="BE112" s="739"/>
      <c r="BF112" s="739"/>
      <c r="BG112" s="739"/>
      <c r="BH112" s="739"/>
      <c r="BI112" s="739"/>
      <c r="BJ112" s="739"/>
      <c r="BK112" s="739"/>
      <c r="BL112" s="739"/>
      <c r="BM112" s="739"/>
      <c r="BN112" s="739"/>
      <c r="BO112" s="739"/>
      <c r="BP112" s="740"/>
      <c r="BQ112" s="803">
        <v>696444</v>
      </c>
      <c r="BR112" s="804"/>
      <c r="BS112" s="804"/>
      <c r="BT112" s="804"/>
      <c r="BU112" s="804"/>
      <c r="BV112" s="804">
        <v>713126</v>
      </c>
      <c r="BW112" s="804"/>
      <c r="BX112" s="804"/>
      <c r="BY112" s="804"/>
      <c r="BZ112" s="804"/>
      <c r="CA112" s="804">
        <v>665579</v>
      </c>
      <c r="CB112" s="804"/>
      <c r="CC112" s="804"/>
      <c r="CD112" s="804"/>
      <c r="CE112" s="804"/>
      <c r="CF112" s="862">
        <v>21.8</v>
      </c>
      <c r="CG112" s="863"/>
      <c r="CH112" s="863"/>
      <c r="CI112" s="863"/>
      <c r="CJ112" s="863"/>
      <c r="CK112" s="914"/>
      <c r="CL112" s="808"/>
      <c r="CM112" s="802" t="s">
        <v>423</v>
      </c>
      <c r="CN112" s="739"/>
      <c r="CO112" s="739"/>
      <c r="CP112" s="739"/>
      <c r="CQ112" s="739"/>
      <c r="CR112" s="739"/>
      <c r="CS112" s="739"/>
      <c r="CT112" s="739"/>
      <c r="CU112" s="739"/>
      <c r="CV112" s="739"/>
      <c r="CW112" s="739"/>
      <c r="CX112" s="739"/>
      <c r="CY112" s="739"/>
      <c r="CZ112" s="739"/>
      <c r="DA112" s="739"/>
      <c r="DB112" s="739"/>
      <c r="DC112" s="739"/>
      <c r="DD112" s="739"/>
      <c r="DE112" s="739"/>
      <c r="DF112" s="740"/>
      <c r="DG112" s="803" t="s">
        <v>122</v>
      </c>
      <c r="DH112" s="804"/>
      <c r="DI112" s="804"/>
      <c r="DJ112" s="804"/>
      <c r="DK112" s="804"/>
      <c r="DL112" s="804" t="s">
        <v>122</v>
      </c>
      <c r="DM112" s="804"/>
      <c r="DN112" s="804"/>
      <c r="DO112" s="804"/>
      <c r="DP112" s="804"/>
      <c r="DQ112" s="804" t="s">
        <v>122</v>
      </c>
      <c r="DR112" s="804"/>
      <c r="DS112" s="804"/>
      <c r="DT112" s="804"/>
      <c r="DU112" s="804"/>
      <c r="DV112" s="781" t="s">
        <v>122</v>
      </c>
      <c r="DW112" s="781"/>
      <c r="DX112" s="781"/>
      <c r="DY112" s="781"/>
      <c r="DZ112" s="782"/>
    </row>
    <row r="113" spans="1:130" s="212" customFormat="1" ht="26.25" customHeight="1" x14ac:dyDescent="0.15">
      <c r="A113" s="901"/>
      <c r="B113" s="902"/>
      <c r="C113" s="739" t="s">
        <v>424</v>
      </c>
      <c r="D113" s="739"/>
      <c r="E113" s="739"/>
      <c r="F113" s="739"/>
      <c r="G113" s="739"/>
      <c r="H113" s="739"/>
      <c r="I113" s="739"/>
      <c r="J113" s="739"/>
      <c r="K113" s="739"/>
      <c r="L113" s="739"/>
      <c r="M113" s="739"/>
      <c r="N113" s="739"/>
      <c r="O113" s="739"/>
      <c r="P113" s="739"/>
      <c r="Q113" s="739"/>
      <c r="R113" s="739"/>
      <c r="S113" s="739"/>
      <c r="T113" s="739"/>
      <c r="U113" s="739"/>
      <c r="V113" s="739"/>
      <c r="W113" s="739"/>
      <c r="X113" s="739"/>
      <c r="Y113" s="739"/>
      <c r="Z113" s="740"/>
      <c r="AA113" s="905">
        <v>64653</v>
      </c>
      <c r="AB113" s="906"/>
      <c r="AC113" s="906"/>
      <c r="AD113" s="906"/>
      <c r="AE113" s="907"/>
      <c r="AF113" s="908">
        <v>49902</v>
      </c>
      <c r="AG113" s="906"/>
      <c r="AH113" s="906"/>
      <c r="AI113" s="906"/>
      <c r="AJ113" s="907"/>
      <c r="AK113" s="908">
        <v>47132</v>
      </c>
      <c r="AL113" s="906"/>
      <c r="AM113" s="906"/>
      <c r="AN113" s="906"/>
      <c r="AO113" s="907"/>
      <c r="AP113" s="909">
        <v>1.5</v>
      </c>
      <c r="AQ113" s="910"/>
      <c r="AR113" s="910"/>
      <c r="AS113" s="910"/>
      <c r="AT113" s="911"/>
      <c r="AU113" s="919"/>
      <c r="AV113" s="920"/>
      <c r="AW113" s="920"/>
      <c r="AX113" s="920"/>
      <c r="AY113" s="920"/>
      <c r="AZ113" s="802" t="s">
        <v>425</v>
      </c>
      <c r="BA113" s="739"/>
      <c r="BB113" s="739"/>
      <c r="BC113" s="739"/>
      <c r="BD113" s="739"/>
      <c r="BE113" s="739"/>
      <c r="BF113" s="739"/>
      <c r="BG113" s="739"/>
      <c r="BH113" s="739"/>
      <c r="BI113" s="739"/>
      <c r="BJ113" s="739"/>
      <c r="BK113" s="739"/>
      <c r="BL113" s="739"/>
      <c r="BM113" s="739"/>
      <c r="BN113" s="739"/>
      <c r="BO113" s="739"/>
      <c r="BP113" s="740"/>
      <c r="BQ113" s="803">
        <v>1162</v>
      </c>
      <c r="BR113" s="804"/>
      <c r="BS113" s="804"/>
      <c r="BT113" s="804"/>
      <c r="BU113" s="804"/>
      <c r="BV113" s="804">
        <v>559</v>
      </c>
      <c r="BW113" s="804"/>
      <c r="BX113" s="804"/>
      <c r="BY113" s="804"/>
      <c r="BZ113" s="804"/>
      <c r="CA113" s="804" t="s">
        <v>122</v>
      </c>
      <c r="CB113" s="804"/>
      <c r="CC113" s="804"/>
      <c r="CD113" s="804"/>
      <c r="CE113" s="804"/>
      <c r="CF113" s="862" t="s">
        <v>122</v>
      </c>
      <c r="CG113" s="863"/>
      <c r="CH113" s="863"/>
      <c r="CI113" s="863"/>
      <c r="CJ113" s="863"/>
      <c r="CK113" s="914"/>
      <c r="CL113" s="808"/>
      <c r="CM113" s="802" t="s">
        <v>426</v>
      </c>
      <c r="CN113" s="739"/>
      <c r="CO113" s="739"/>
      <c r="CP113" s="739"/>
      <c r="CQ113" s="739"/>
      <c r="CR113" s="739"/>
      <c r="CS113" s="739"/>
      <c r="CT113" s="739"/>
      <c r="CU113" s="739"/>
      <c r="CV113" s="739"/>
      <c r="CW113" s="739"/>
      <c r="CX113" s="739"/>
      <c r="CY113" s="739"/>
      <c r="CZ113" s="739"/>
      <c r="DA113" s="739"/>
      <c r="DB113" s="739"/>
      <c r="DC113" s="739"/>
      <c r="DD113" s="739"/>
      <c r="DE113" s="739"/>
      <c r="DF113" s="740"/>
      <c r="DG113" s="766" t="s">
        <v>122</v>
      </c>
      <c r="DH113" s="767"/>
      <c r="DI113" s="767"/>
      <c r="DJ113" s="767"/>
      <c r="DK113" s="768"/>
      <c r="DL113" s="769" t="s">
        <v>122</v>
      </c>
      <c r="DM113" s="767"/>
      <c r="DN113" s="767"/>
      <c r="DO113" s="767"/>
      <c r="DP113" s="768"/>
      <c r="DQ113" s="769" t="s">
        <v>122</v>
      </c>
      <c r="DR113" s="767"/>
      <c r="DS113" s="767"/>
      <c r="DT113" s="767"/>
      <c r="DU113" s="768"/>
      <c r="DV113" s="811" t="s">
        <v>122</v>
      </c>
      <c r="DW113" s="812"/>
      <c r="DX113" s="812"/>
      <c r="DY113" s="812"/>
      <c r="DZ113" s="813"/>
    </row>
    <row r="114" spans="1:130" s="212" customFormat="1" ht="26.25" customHeight="1" x14ac:dyDescent="0.15">
      <c r="A114" s="901"/>
      <c r="B114" s="902"/>
      <c r="C114" s="739" t="s">
        <v>427</v>
      </c>
      <c r="D114" s="739"/>
      <c r="E114" s="739"/>
      <c r="F114" s="739"/>
      <c r="G114" s="739"/>
      <c r="H114" s="739"/>
      <c r="I114" s="739"/>
      <c r="J114" s="739"/>
      <c r="K114" s="739"/>
      <c r="L114" s="739"/>
      <c r="M114" s="739"/>
      <c r="N114" s="739"/>
      <c r="O114" s="739"/>
      <c r="P114" s="739"/>
      <c r="Q114" s="739"/>
      <c r="R114" s="739"/>
      <c r="S114" s="739"/>
      <c r="T114" s="739"/>
      <c r="U114" s="739"/>
      <c r="V114" s="739"/>
      <c r="W114" s="739"/>
      <c r="X114" s="739"/>
      <c r="Y114" s="739"/>
      <c r="Z114" s="740"/>
      <c r="AA114" s="766">
        <v>618</v>
      </c>
      <c r="AB114" s="767"/>
      <c r="AC114" s="767"/>
      <c r="AD114" s="767"/>
      <c r="AE114" s="768"/>
      <c r="AF114" s="769">
        <v>619</v>
      </c>
      <c r="AG114" s="767"/>
      <c r="AH114" s="767"/>
      <c r="AI114" s="767"/>
      <c r="AJ114" s="768"/>
      <c r="AK114" s="769">
        <v>564</v>
      </c>
      <c r="AL114" s="767"/>
      <c r="AM114" s="767"/>
      <c r="AN114" s="767"/>
      <c r="AO114" s="768"/>
      <c r="AP114" s="811">
        <v>0</v>
      </c>
      <c r="AQ114" s="812"/>
      <c r="AR114" s="812"/>
      <c r="AS114" s="812"/>
      <c r="AT114" s="813"/>
      <c r="AU114" s="919"/>
      <c r="AV114" s="920"/>
      <c r="AW114" s="920"/>
      <c r="AX114" s="920"/>
      <c r="AY114" s="920"/>
      <c r="AZ114" s="802" t="s">
        <v>428</v>
      </c>
      <c r="BA114" s="739"/>
      <c r="BB114" s="739"/>
      <c r="BC114" s="739"/>
      <c r="BD114" s="739"/>
      <c r="BE114" s="739"/>
      <c r="BF114" s="739"/>
      <c r="BG114" s="739"/>
      <c r="BH114" s="739"/>
      <c r="BI114" s="739"/>
      <c r="BJ114" s="739"/>
      <c r="BK114" s="739"/>
      <c r="BL114" s="739"/>
      <c r="BM114" s="739"/>
      <c r="BN114" s="739"/>
      <c r="BO114" s="739"/>
      <c r="BP114" s="740"/>
      <c r="BQ114" s="803">
        <v>805059</v>
      </c>
      <c r="BR114" s="804"/>
      <c r="BS114" s="804"/>
      <c r="BT114" s="804"/>
      <c r="BU114" s="804"/>
      <c r="BV114" s="804">
        <v>911673</v>
      </c>
      <c r="BW114" s="804"/>
      <c r="BX114" s="804"/>
      <c r="BY114" s="804"/>
      <c r="BZ114" s="804"/>
      <c r="CA114" s="804">
        <v>886607</v>
      </c>
      <c r="CB114" s="804"/>
      <c r="CC114" s="804"/>
      <c r="CD114" s="804"/>
      <c r="CE114" s="804"/>
      <c r="CF114" s="862">
        <v>29.1</v>
      </c>
      <c r="CG114" s="863"/>
      <c r="CH114" s="863"/>
      <c r="CI114" s="863"/>
      <c r="CJ114" s="863"/>
      <c r="CK114" s="914"/>
      <c r="CL114" s="808"/>
      <c r="CM114" s="802" t="s">
        <v>429</v>
      </c>
      <c r="CN114" s="739"/>
      <c r="CO114" s="739"/>
      <c r="CP114" s="739"/>
      <c r="CQ114" s="739"/>
      <c r="CR114" s="739"/>
      <c r="CS114" s="739"/>
      <c r="CT114" s="739"/>
      <c r="CU114" s="739"/>
      <c r="CV114" s="739"/>
      <c r="CW114" s="739"/>
      <c r="CX114" s="739"/>
      <c r="CY114" s="739"/>
      <c r="CZ114" s="739"/>
      <c r="DA114" s="739"/>
      <c r="DB114" s="739"/>
      <c r="DC114" s="739"/>
      <c r="DD114" s="739"/>
      <c r="DE114" s="739"/>
      <c r="DF114" s="740"/>
      <c r="DG114" s="766" t="s">
        <v>122</v>
      </c>
      <c r="DH114" s="767"/>
      <c r="DI114" s="767"/>
      <c r="DJ114" s="767"/>
      <c r="DK114" s="768"/>
      <c r="DL114" s="769" t="s">
        <v>122</v>
      </c>
      <c r="DM114" s="767"/>
      <c r="DN114" s="767"/>
      <c r="DO114" s="767"/>
      <c r="DP114" s="768"/>
      <c r="DQ114" s="769" t="s">
        <v>122</v>
      </c>
      <c r="DR114" s="767"/>
      <c r="DS114" s="767"/>
      <c r="DT114" s="767"/>
      <c r="DU114" s="768"/>
      <c r="DV114" s="811" t="s">
        <v>122</v>
      </c>
      <c r="DW114" s="812"/>
      <c r="DX114" s="812"/>
      <c r="DY114" s="812"/>
      <c r="DZ114" s="813"/>
    </row>
    <row r="115" spans="1:130" s="212" customFormat="1" ht="26.25" customHeight="1" x14ac:dyDescent="0.15">
      <c r="A115" s="901"/>
      <c r="B115" s="902"/>
      <c r="C115" s="739" t="s">
        <v>430</v>
      </c>
      <c r="D115" s="739"/>
      <c r="E115" s="739"/>
      <c r="F115" s="739"/>
      <c r="G115" s="739"/>
      <c r="H115" s="739"/>
      <c r="I115" s="739"/>
      <c r="J115" s="739"/>
      <c r="K115" s="739"/>
      <c r="L115" s="739"/>
      <c r="M115" s="739"/>
      <c r="N115" s="739"/>
      <c r="O115" s="739"/>
      <c r="P115" s="739"/>
      <c r="Q115" s="739"/>
      <c r="R115" s="739"/>
      <c r="S115" s="739"/>
      <c r="T115" s="739"/>
      <c r="U115" s="739"/>
      <c r="V115" s="739"/>
      <c r="W115" s="739"/>
      <c r="X115" s="739"/>
      <c r="Y115" s="739"/>
      <c r="Z115" s="740"/>
      <c r="AA115" s="905" t="s">
        <v>122</v>
      </c>
      <c r="AB115" s="906"/>
      <c r="AC115" s="906"/>
      <c r="AD115" s="906"/>
      <c r="AE115" s="907"/>
      <c r="AF115" s="908" t="s">
        <v>122</v>
      </c>
      <c r="AG115" s="906"/>
      <c r="AH115" s="906"/>
      <c r="AI115" s="906"/>
      <c r="AJ115" s="907"/>
      <c r="AK115" s="908" t="s">
        <v>122</v>
      </c>
      <c r="AL115" s="906"/>
      <c r="AM115" s="906"/>
      <c r="AN115" s="906"/>
      <c r="AO115" s="907"/>
      <c r="AP115" s="909" t="s">
        <v>122</v>
      </c>
      <c r="AQ115" s="910"/>
      <c r="AR115" s="910"/>
      <c r="AS115" s="910"/>
      <c r="AT115" s="911"/>
      <c r="AU115" s="919"/>
      <c r="AV115" s="920"/>
      <c r="AW115" s="920"/>
      <c r="AX115" s="920"/>
      <c r="AY115" s="920"/>
      <c r="AZ115" s="802" t="s">
        <v>431</v>
      </c>
      <c r="BA115" s="739"/>
      <c r="BB115" s="739"/>
      <c r="BC115" s="739"/>
      <c r="BD115" s="739"/>
      <c r="BE115" s="739"/>
      <c r="BF115" s="739"/>
      <c r="BG115" s="739"/>
      <c r="BH115" s="739"/>
      <c r="BI115" s="739"/>
      <c r="BJ115" s="739"/>
      <c r="BK115" s="739"/>
      <c r="BL115" s="739"/>
      <c r="BM115" s="739"/>
      <c r="BN115" s="739"/>
      <c r="BO115" s="739"/>
      <c r="BP115" s="740"/>
      <c r="BQ115" s="803" t="s">
        <v>122</v>
      </c>
      <c r="BR115" s="804"/>
      <c r="BS115" s="804"/>
      <c r="BT115" s="804"/>
      <c r="BU115" s="804"/>
      <c r="BV115" s="804" t="s">
        <v>122</v>
      </c>
      <c r="BW115" s="804"/>
      <c r="BX115" s="804"/>
      <c r="BY115" s="804"/>
      <c r="BZ115" s="804"/>
      <c r="CA115" s="804" t="s">
        <v>122</v>
      </c>
      <c r="CB115" s="804"/>
      <c r="CC115" s="804"/>
      <c r="CD115" s="804"/>
      <c r="CE115" s="804"/>
      <c r="CF115" s="862" t="s">
        <v>122</v>
      </c>
      <c r="CG115" s="863"/>
      <c r="CH115" s="863"/>
      <c r="CI115" s="863"/>
      <c r="CJ115" s="863"/>
      <c r="CK115" s="914"/>
      <c r="CL115" s="808"/>
      <c r="CM115" s="802" t="s">
        <v>432</v>
      </c>
      <c r="CN115" s="739"/>
      <c r="CO115" s="739"/>
      <c r="CP115" s="739"/>
      <c r="CQ115" s="739"/>
      <c r="CR115" s="739"/>
      <c r="CS115" s="739"/>
      <c r="CT115" s="739"/>
      <c r="CU115" s="739"/>
      <c r="CV115" s="739"/>
      <c r="CW115" s="739"/>
      <c r="CX115" s="739"/>
      <c r="CY115" s="739"/>
      <c r="CZ115" s="739"/>
      <c r="DA115" s="739"/>
      <c r="DB115" s="739"/>
      <c r="DC115" s="739"/>
      <c r="DD115" s="739"/>
      <c r="DE115" s="739"/>
      <c r="DF115" s="740"/>
      <c r="DG115" s="766" t="s">
        <v>122</v>
      </c>
      <c r="DH115" s="767"/>
      <c r="DI115" s="767"/>
      <c r="DJ115" s="767"/>
      <c r="DK115" s="768"/>
      <c r="DL115" s="769" t="s">
        <v>122</v>
      </c>
      <c r="DM115" s="767"/>
      <c r="DN115" s="767"/>
      <c r="DO115" s="767"/>
      <c r="DP115" s="768"/>
      <c r="DQ115" s="769" t="s">
        <v>122</v>
      </c>
      <c r="DR115" s="767"/>
      <c r="DS115" s="767"/>
      <c r="DT115" s="767"/>
      <c r="DU115" s="768"/>
      <c r="DV115" s="811" t="s">
        <v>122</v>
      </c>
      <c r="DW115" s="812"/>
      <c r="DX115" s="812"/>
      <c r="DY115" s="812"/>
      <c r="DZ115" s="813"/>
    </row>
    <row r="116" spans="1:130" s="212" customFormat="1" ht="26.25" customHeight="1" x14ac:dyDescent="0.15">
      <c r="A116" s="903"/>
      <c r="B116" s="904"/>
      <c r="C116" s="826" t="s">
        <v>433</v>
      </c>
      <c r="D116" s="826"/>
      <c r="E116" s="826"/>
      <c r="F116" s="826"/>
      <c r="G116" s="826"/>
      <c r="H116" s="826"/>
      <c r="I116" s="826"/>
      <c r="J116" s="826"/>
      <c r="K116" s="826"/>
      <c r="L116" s="826"/>
      <c r="M116" s="826"/>
      <c r="N116" s="826"/>
      <c r="O116" s="826"/>
      <c r="P116" s="826"/>
      <c r="Q116" s="826"/>
      <c r="R116" s="826"/>
      <c r="S116" s="826"/>
      <c r="T116" s="826"/>
      <c r="U116" s="826"/>
      <c r="V116" s="826"/>
      <c r="W116" s="826"/>
      <c r="X116" s="826"/>
      <c r="Y116" s="826"/>
      <c r="Z116" s="827"/>
      <c r="AA116" s="766">
        <v>513</v>
      </c>
      <c r="AB116" s="767"/>
      <c r="AC116" s="767"/>
      <c r="AD116" s="767"/>
      <c r="AE116" s="768"/>
      <c r="AF116" s="769">
        <v>499</v>
      </c>
      <c r="AG116" s="767"/>
      <c r="AH116" s="767"/>
      <c r="AI116" s="767"/>
      <c r="AJ116" s="768"/>
      <c r="AK116" s="769" t="s">
        <v>122</v>
      </c>
      <c r="AL116" s="767"/>
      <c r="AM116" s="767"/>
      <c r="AN116" s="767"/>
      <c r="AO116" s="768"/>
      <c r="AP116" s="811" t="s">
        <v>122</v>
      </c>
      <c r="AQ116" s="812"/>
      <c r="AR116" s="812"/>
      <c r="AS116" s="812"/>
      <c r="AT116" s="813"/>
      <c r="AU116" s="919"/>
      <c r="AV116" s="920"/>
      <c r="AW116" s="920"/>
      <c r="AX116" s="920"/>
      <c r="AY116" s="920"/>
      <c r="AZ116" s="896" t="s">
        <v>434</v>
      </c>
      <c r="BA116" s="897"/>
      <c r="BB116" s="897"/>
      <c r="BC116" s="897"/>
      <c r="BD116" s="897"/>
      <c r="BE116" s="897"/>
      <c r="BF116" s="897"/>
      <c r="BG116" s="897"/>
      <c r="BH116" s="897"/>
      <c r="BI116" s="897"/>
      <c r="BJ116" s="897"/>
      <c r="BK116" s="897"/>
      <c r="BL116" s="897"/>
      <c r="BM116" s="897"/>
      <c r="BN116" s="897"/>
      <c r="BO116" s="897"/>
      <c r="BP116" s="898"/>
      <c r="BQ116" s="803" t="s">
        <v>122</v>
      </c>
      <c r="BR116" s="804"/>
      <c r="BS116" s="804"/>
      <c r="BT116" s="804"/>
      <c r="BU116" s="804"/>
      <c r="BV116" s="804" t="s">
        <v>122</v>
      </c>
      <c r="BW116" s="804"/>
      <c r="BX116" s="804"/>
      <c r="BY116" s="804"/>
      <c r="BZ116" s="804"/>
      <c r="CA116" s="804" t="s">
        <v>122</v>
      </c>
      <c r="CB116" s="804"/>
      <c r="CC116" s="804"/>
      <c r="CD116" s="804"/>
      <c r="CE116" s="804"/>
      <c r="CF116" s="862" t="s">
        <v>122</v>
      </c>
      <c r="CG116" s="863"/>
      <c r="CH116" s="863"/>
      <c r="CI116" s="863"/>
      <c r="CJ116" s="863"/>
      <c r="CK116" s="914"/>
      <c r="CL116" s="808"/>
      <c r="CM116" s="802" t="s">
        <v>435</v>
      </c>
      <c r="CN116" s="739"/>
      <c r="CO116" s="739"/>
      <c r="CP116" s="739"/>
      <c r="CQ116" s="739"/>
      <c r="CR116" s="739"/>
      <c r="CS116" s="739"/>
      <c r="CT116" s="739"/>
      <c r="CU116" s="739"/>
      <c r="CV116" s="739"/>
      <c r="CW116" s="739"/>
      <c r="CX116" s="739"/>
      <c r="CY116" s="739"/>
      <c r="CZ116" s="739"/>
      <c r="DA116" s="739"/>
      <c r="DB116" s="739"/>
      <c r="DC116" s="739"/>
      <c r="DD116" s="739"/>
      <c r="DE116" s="739"/>
      <c r="DF116" s="740"/>
      <c r="DG116" s="766" t="s">
        <v>122</v>
      </c>
      <c r="DH116" s="767"/>
      <c r="DI116" s="767"/>
      <c r="DJ116" s="767"/>
      <c r="DK116" s="768"/>
      <c r="DL116" s="769" t="s">
        <v>122</v>
      </c>
      <c r="DM116" s="767"/>
      <c r="DN116" s="767"/>
      <c r="DO116" s="767"/>
      <c r="DP116" s="768"/>
      <c r="DQ116" s="769" t="s">
        <v>122</v>
      </c>
      <c r="DR116" s="767"/>
      <c r="DS116" s="767"/>
      <c r="DT116" s="767"/>
      <c r="DU116" s="768"/>
      <c r="DV116" s="811" t="s">
        <v>122</v>
      </c>
      <c r="DW116" s="812"/>
      <c r="DX116" s="812"/>
      <c r="DY116" s="812"/>
      <c r="DZ116" s="813"/>
    </row>
    <row r="117" spans="1:130" s="212" customFormat="1" ht="26.25" customHeight="1" x14ac:dyDescent="0.15">
      <c r="A117" s="882" t="s">
        <v>178</v>
      </c>
      <c r="B117" s="883"/>
      <c r="C117" s="883"/>
      <c r="D117" s="883"/>
      <c r="E117" s="883"/>
      <c r="F117" s="883"/>
      <c r="G117" s="883"/>
      <c r="H117" s="883"/>
      <c r="I117" s="883"/>
      <c r="J117" s="883"/>
      <c r="K117" s="883"/>
      <c r="L117" s="883"/>
      <c r="M117" s="883"/>
      <c r="N117" s="883"/>
      <c r="O117" s="883"/>
      <c r="P117" s="883"/>
      <c r="Q117" s="883"/>
      <c r="R117" s="883"/>
      <c r="S117" s="883"/>
      <c r="T117" s="883"/>
      <c r="U117" s="883"/>
      <c r="V117" s="883"/>
      <c r="W117" s="883"/>
      <c r="X117" s="883"/>
      <c r="Y117" s="864" t="s">
        <v>436</v>
      </c>
      <c r="Z117" s="884"/>
      <c r="AA117" s="889">
        <v>1266381</v>
      </c>
      <c r="AB117" s="890"/>
      <c r="AC117" s="890"/>
      <c r="AD117" s="890"/>
      <c r="AE117" s="891"/>
      <c r="AF117" s="892">
        <v>1348757</v>
      </c>
      <c r="AG117" s="890"/>
      <c r="AH117" s="890"/>
      <c r="AI117" s="890"/>
      <c r="AJ117" s="891"/>
      <c r="AK117" s="892">
        <v>1388793</v>
      </c>
      <c r="AL117" s="890"/>
      <c r="AM117" s="890"/>
      <c r="AN117" s="890"/>
      <c r="AO117" s="891"/>
      <c r="AP117" s="893"/>
      <c r="AQ117" s="894"/>
      <c r="AR117" s="894"/>
      <c r="AS117" s="894"/>
      <c r="AT117" s="895"/>
      <c r="AU117" s="919"/>
      <c r="AV117" s="920"/>
      <c r="AW117" s="920"/>
      <c r="AX117" s="920"/>
      <c r="AY117" s="920"/>
      <c r="AZ117" s="850" t="s">
        <v>437</v>
      </c>
      <c r="BA117" s="851"/>
      <c r="BB117" s="851"/>
      <c r="BC117" s="851"/>
      <c r="BD117" s="851"/>
      <c r="BE117" s="851"/>
      <c r="BF117" s="851"/>
      <c r="BG117" s="851"/>
      <c r="BH117" s="851"/>
      <c r="BI117" s="851"/>
      <c r="BJ117" s="851"/>
      <c r="BK117" s="851"/>
      <c r="BL117" s="851"/>
      <c r="BM117" s="851"/>
      <c r="BN117" s="851"/>
      <c r="BO117" s="851"/>
      <c r="BP117" s="852"/>
      <c r="BQ117" s="803" t="s">
        <v>122</v>
      </c>
      <c r="BR117" s="804"/>
      <c r="BS117" s="804"/>
      <c r="BT117" s="804"/>
      <c r="BU117" s="804"/>
      <c r="BV117" s="804" t="s">
        <v>122</v>
      </c>
      <c r="BW117" s="804"/>
      <c r="BX117" s="804"/>
      <c r="BY117" s="804"/>
      <c r="BZ117" s="804"/>
      <c r="CA117" s="804" t="s">
        <v>122</v>
      </c>
      <c r="CB117" s="804"/>
      <c r="CC117" s="804"/>
      <c r="CD117" s="804"/>
      <c r="CE117" s="804"/>
      <c r="CF117" s="862" t="s">
        <v>122</v>
      </c>
      <c r="CG117" s="863"/>
      <c r="CH117" s="863"/>
      <c r="CI117" s="863"/>
      <c r="CJ117" s="863"/>
      <c r="CK117" s="914"/>
      <c r="CL117" s="808"/>
      <c r="CM117" s="802" t="s">
        <v>438</v>
      </c>
      <c r="CN117" s="739"/>
      <c r="CO117" s="739"/>
      <c r="CP117" s="739"/>
      <c r="CQ117" s="739"/>
      <c r="CR117" s="739"/>
      <c r="CS117" s="739"/>
      <c r="CT117" s="739"/>
      <c r="CU117" s="739"/>
      <c r="CV117" s="739"/>
      <c r="CW117" s="739"/>
      <c r="CX117" s="739"/>
      <c r="CY117" s="739"/>
      <c r="CZ117" s="739"/>
      <c r="DA117" s="739"/>
      <c r="DB117" s="739"/>
      <c r="DC117" s="739"/>
      <c r="DD117" s="739"/>
      <c r="DE117" s="739"/>
      <c r="DF117" s="740"/>
      <c r="DG117" s="766" t="s">
        <v>122</v>
      </c>
      <c r="DH117" s="767"/>
      <c r="DI117" s="767"/>
      <c r="DJ117" s="767"/>
      <c r="DK117" s="768"/>
      <c r="DL117" s="769" t="s">
        <v>122</v>
      </c>
      <c r="DM117" s="767"/>
      <c r="DN117" s="767"/>
      <c r="DO117" s="767"/>
      <c r="DP117" s="768"/>
      <c r="DQ117" s="769" t="s">
        <v>122</v>
      </c>
      <c r="DR117" s="767"/>
      <c r="DS117" s="767"/>
      <c r="DT117" s="767"/>
      <c r="DU117" s="768"/>
      <c r="DV117" s="811" t="s">
        <v>122</v>
      </c>
      <c r="DW117" s="812"/>
      <c r="DX117" s="812"/>
      <c r="DY117" s="812"/>
      <c r="DZ117" s="813"/>
    </row>
    <row r="118" spans="1:130" s="212" customFormat="1" ht="26.25" customHeight="1" x14ac:dyDescent="0.15">
      <c r="A118" s="882" t="s">
        <v>412</v>
      </c>
      <c r="B118" s="883"/>
      <c r="C118" s="883"/>
      <c r="D118" s="883"/>
      <c r="E118" s="883"/>
      <c r="F118" s="883"/>
      <c r="G118" s="883"/>
      <c r="H118" s="883"/>
      <c r="I118" s="883"/>
      <c r="J118" s="883"/>
      <c r="K118" s="883"/>
      <c r="L118" s="883"/>
      <c r="M118" s="883"/>
      <c r="N118" s="883"/>
      <c r="O118" s="883"/>
      <c r="P118" s="883"/>
      <c r="Q118" s="883"/>
      <c r="R118" s="883"/>
      <c r="S118" s="883"/>
      <c r="T118" s="883"/>
      <c r="U118" s="883"/>
      <c r="V118" s="883"/>
      <c r="W118" s="883"/>
      <c r="X118" s="883"/>
      <c r="Y118" s="883"/>
      <c r="Z118" s="884"/>
      <c r="AA118" s="885" t="s">
        <v>409</v>
      </c>
      <c r="AB118" s="883"/>
      <c r="AC118" s="883"/>
      <c r="AD118" s="883"/>
      <c r="AE118" s="884"/>
      <c r="AF118" s="885" t="s">
        <v>410</v>
      </c>
      <c r="AG118" s="883"/>
      <c r="AH118" s="883"/>
      <c r="AI118" s="883"/>
      <c r="AJ118" s="884"/>
      <c r="AK118" s="885" t="s">
        <v>295</v>
      </c>
      <c r="AL118" s="883"/>
      <c r="AM118" s="883"/>
      <c r="AN118" s="883"/>
      <c r="AO118" s="884"/>
      <c r="AP118" s="886" t="s">
        <v>411</v>
      </c>
      <c r="AQ118" s="887"/>
      <c r="AR118" s="887"/>
      <c r="AS118" s="887"/>
      <c r="AT118" s="888"/>
      <c r="AU118" s="919"/>
      <c r="AV118" s="920"/>
      <c r="AW118" s="920"/>
      <c r="AX118" s="920"/>
      <c r="AY118" s="920"/>
      <c r="AZ118" s="825" t="s">
        <v>439</v>
      </c>
      <c r="BA118" s="826"/>
      <c r="BB118" s="826"/>
      <c r="BC118" s="826"/>
      <c r="BD118" s="826"/>
      <c r="BE118" s="826"/>
      <c r="BF118" s="826"/>
      <c r="BG118" s="826"/>
      <c r="BH118" s="826"/>
      <c r="BI118" s="826"/>
      <c r="BJ118" s="826"/>
      <c r="BK118" s="826"/>
      <c r="BL118" s="826"/>
      <c r="BM118" s="826"/>
      <c r="BN118" s="826"/>
      <c r="BO118" s="826"/>
      <c r="BP118" s="827"/>
      <c r="BQ118" s="866" t="s">
        <v>122</v>
      </c>
      <c r="BR118" s="832"/>
      <c r="BS118" s="832"/>
      <c r="BT118" s="832"/>
      <c r="BU118" s="832"/>
      <c r="BV118" s="832" t="s">
        <v>122</v>
      </c>
      <c r="BW118" s="832"/>
      <c r="BX118" s="832"/>
      <c r="BY118" s="832"/>
      <c r="BZ118" s="832"/>
      <c r="CA118" s="832" t="s">
        <v>122</v>
      </c>
      <c r="CB118" s="832"/>
      <c r="CC118" s="832"/>
      <c r="CD118" s="832"/>
      <c r="CE118" s="832"/>
      <c r="CF118" s="862" t="s">
        <v>122</v>
      </c>
      <c r="CG118" s="863"/>
      <c r="CH118" s="863"/>
      <c r="CI118" s="863"/>
      <c r="CJ118" s="863"/>
      <c r="CK118" s="914"/>
      <c r="CL118" s="808"/>
      <c r="CM118" s="802" t="s">
        <v>440</v>
      </c>
      <c r="CN118" s="739"/>
      <c r="CO118" s="739"/>
      <c r="CP118" s="739"/>
      <c r="CQ118" s="739"/>
      <c r="CR118" s="739"/>
      <c r="CS118" s="739"/>
      <c r="CT118" s="739"/>
      <c r="CU118" s="739"/>
      <c r="CV118" s="739"/>
      <c r="CW118" s="739"/>
      <c r="CX118" s="739"/>
      <c r="CY118" s="739"/>
      <c r="CZ118" s="739"/>
      <c r="DA118" s="739"/>
      <c r="DB118" s="739"/>
      <c r="DC118" s="739"/>
      <c r="DD118" s="739"/>
      <c r="DE118" s="739"/>
      <c r="DF118" s="740"/>
      <c r="DG118" s="766" t="s">
        <v>122</v>
      </c>
      <c r="DH118" s="767"/>
      <c r="DI118" s="767"/>
      <c r="DJ118" s="767"/>
      <c r="DK118" s="768"/>
      <c r="DL118" s="769" t="s">
        <v>122</v>
      </c>
      <c r="DM118" s="767"/>
      <c r="DN118" s="767"/>
      <c r="DO118" s="767"/>
      <c r="DP118" s="768"/>
      <c r="DQ118" s="769" t="s">
        <v>122</v>
      </c>
      <c r="DR118" s="767"/>
      <c r="DS118" s="767"/>
      <c r="DT118" s="767"/>
      <c r="DU118" s="768"/>
      <c r="DV118" s="811" t="s">
        <v>122</v>
      </c>
      <c r="DW118" s="812"/>
      <c r="DX118" s="812"/>
      <c r="DY118" s="812"/>
      <c r="DZ118" s="813"/>
    </row>
    <row r="119" spans="1:130" s="212" customFormat="1" ht="26.25" customHeight="1" x14ac:dyDescent="0.15">
      <c r="A119" s="805" t="s">
        <v>415</v>
      </c>
      <c r="B119" s="806"/>
      <c r="C119" s="847" t="s">
        <v>416</v>
      </c>
      <c r="D119" s="795"/>
      <c r="E119" s="795"/>
      <c r="F119" s="795"/>
      <c r="G119" s="795"/>
      <c r="H119" s="795"/>
      <c r="I119" s="795"/>
      <c r="J119" s="795"/>
      <c r="K119" s="795"/>
      <c r="L119" s="795"/>
      <c r="M119" s="795"/>
      <c r="N119" s="795"/>
      <c r="O119" s="795"/>
      <c r="P119" s="795"/>
      <c r="Q119" s="795"/>
      <c r="R119" s="795"/>
      <c r="S119" s="795"/>
      <c r="T119" s="795"/>
      <c r="U119" s="795"/>
      <c r="V119" s="795"/>
      <c r="W119" s="795"/>
      <c r="X119" s="795"/>
      <c r="Y119" s="795"/>
      <c r="Z119" s="796"/>
      <c r="AA119" s="875" t="s">
        <v>122</v>
      </c>
      <c r="AB119" s="876"/>
      <c r="AC119" s="876"/>
      <c r="AD119" s="876"/>
      <c r="AE119" s="877"/>
      <c r="AF119" s="878" t="s">
        <v>122</v>
      </c>
      <c r="AG119" s="876"/>
      <c r="AH119" s="876"/>
      <c r="AI119" s="876"/>
      <c r="AJ119" s="877"/>
      <c r="AK119" s="878" t="s">
        <v>122</v>
      </c>
      <c r="AL119" s="876"/>
      <c r="AM119" s="876"/>
      <c r="AN119" s="876"/>
      <c r="AO119" s="877"/>
      <c r="AP119" s="879" t="s">
        <v>122</v>
      </c>
      <c r="AQ119" s="880"/>
      <c r="AR119" s="880"/>
      <c r="AS119" s="880"/>
      <c r="AT119" s="881"/>
      <c r="AU119" s="921"/>
      <c r="AV119" s="922"/>
      <c r="AW119" s="922"/>
      <c r="AX119" s="922"/>
      <c r="AY119" s="922"/>
      <c r="AZ119" s="235" t="s">
        <v>178</v>
      </c>
      <c r="BA119" s="235"/>
      <c r="BB119" s="235"/>
      <c r="BC119" s="235"/>
      <c r="BD119" s="235"/>
      <c r="BE119" s="235"/>
      <c r="BF119" s="235"/>
      <c r="BG119" s="235"/>
      <c r="BH119" s="235"/>
      <c r="BI119" s="235"/>
      <c r="BJ119" s="235"/>
      <c r="BK119" s="235"/>
      <c r="BL119" s="235"/>
      <c r="BM119" s="235"/>
      <c r="BN119" s="235"/>
      <c r="BO119" s="864" t="s">
        <v>441</v>
      </c>
      <c r="BP119" s="865"/>
      <c r="BQ119" s="866">
        <v>15109964</v>
      </c>
      <c r="BR119" s="832"/>
      <c r="BS119" s="832"/>
      <c r="BT119" s="832"/>
      <c r="BU119" s="832"/>
      <c r="BV119" s="832">
        <v>14896997</v>
      </c>
      <c r="BW119" s="832"/>
      <c r="BX119" s="832"/>
      <c r="BY119" s="832"/>
      <c r="BZ119" s="832"/>
      <c r="CA119" s="832">
        <v>14428633</v>
      </c>
      <c r="CB119" s="832"/>
      <c r="CC119" s="832"/>
      <c r="CD119" s="832"/>
      <c r="CE119" s="832"/>
      <c r="CF119" s="735"/>
      <c r="CG119" s="736"/>
      <c r="CH119" s="736"/>
      <c r="CI119" s="736"/>
      <c r="CJ119" s="821"/>
      <c r="CK119" s="915"/>
      <c r="CL119" s="810"/>
      <c r="CM119" s="825" t="s">
        <v>442</v>
      </c>
      <c r="CN119" s="826"/>
      <c r="CO119" s="826"/>
      <c r="CP119" s="826"/>
      <c r="CQ119" s="826"/>
      <c r="CR119" s="826"/>
      <c r="CS119" s="826"/>
      <c r="CT119" s="826"/>
      <c r="CU119" s="826"/>
      <c r="CV119" s="826"/>
      <c r="CW119" s="826"/>
      <c r="CX119" s="826"/>
      <c r="CY119" s="826"/>
      <c r="CZ119" s="826"/>
      <c r="DA119" s="826"/>
      <c r="DB119" s="826"/>
      <c r="DC119" s="826"/>
      <c r="DD119" s="826"/>
      <c r="DE119" s="826"/>
      <c r="DF119" s="827"/>
      <c r="DG119" s="750" t="s">
        <v>122</v>
      </c>
      <c r="DH119" s="751"/>
      <c r="DI119" s="751"/>
      <c r="DJ119" s="751"/>
      <c r="DK119" s="752"/>
      <c r="DL119" s="753" t="s">
        <v>122</v>
      </c>
      <c r="DM119" s="751"/>
      <c r="DN119" s="751"/>
      <c r="DO119" s="751"/>
      <c r="DP119" s="752"/>
      <c r="DQ119" s="753" t="s">
        <v>122</v>
      </c>
      <c r="DR119" s="751"/>
      <c r="DS119" s="751"/>
      <c r="DT119" s="751"/>
      <c r="DU119" s="752"/>
      <c r="DV119" s="835" t="s">
        <v>122</v>
      </c>
      <c r="DW119" s="836"/>
      <c r="DX119" s="836"/>
      <c r="DY119" s="836"/>
      <c r="DZ119" s="837"/>
    </row>
    <row r="120" spans="1:130" s="212" customFormat="1" ht="26.25" customHeight="1" x14ac:dyDescent="0.15">
      <c r="A120" s="807"/>
      <c r="B120" s="808"/>
      <c r="C120" s="802" t="s">
        <v>419</v>
      </c>
      <c r="D120" s="739"/>
      <c r="E120" s="739"/>
      <c r="F120" s="739"/>
      <c r="G120" s="739"/>
      <c r="H120" s="739"/>
      <c r="I120" s="739"/>
      <c r="J120" s="739"/>
      <c r="K120" s="739"/>
      <c r="L120" s="739"/>
      <c r="M120" s="739"/>
      <c r="N120" s="739"/>
      <c r="O120" s="739"/>
      <c r="P120" s="739"/>
      <c r="Q120" s="739"/>
      <c r="R120" s="739"/>
      <c r="S120" s="739"/>
      <c r="T120" s="739"/>
      <c r="U120" s="739"/>
      <c r="V120" s="739"/>
      <c r="W120" s="739"/>
      <c r="X120" s="739"/>
      <c r="Y120" s="739"/>
      <c r="Z120" s="740"/>
      <c r="AA120" s="766" t="s">
        <v>122</v>
      </c>
      <c r="AB120" s="767"/>
      <c r="AC120" s="767"/>
      <c r="AD120" s="767"/>
      <c r="AE120" s="768"/>
      <c r="AF120" s="769" t="s">
        <v>122</v>
      </c>
      <c r="AG120" s="767"/>
      <c r="AH120" s="767"/>
      <c r="AI120" s="767"/>
      <c r="AJ120" s="768"/>
      <c r="AK120" s="769" t="s">
        <v>122</v>
      </c>
      <c r="AL120" s="767"/>
      <c r="AM120" s="767"/>
      <c r="AN120" s="767"/>
      <c r="AO120" s="768"/>
      <c r="AP120" s="811" t="s">
        <v>122</v>
      </c>
      <c r="AQ120" s="812"/>
      <c r="AR120" s="812"/>
      <c r="AS120" s="812"/>
      <c r="AT120" s="813"/>
      <c r="AU120" s="867" t="s">
        <v>443</v>
      </c>
      <c r="AV120" s="868"/>
      <c r="AW120" s="868"/>
      <c r="AX120" s="868"/>
      <c r="AY120" s="869"/>
      <c r="AZ120" s="847" t="s">
        <v>444</v>
      </c>
      <c r="BA120" s="795"/>
      <c r="BB120" s="795"/>
      <c r="BC120" s="795"/>
      <c r="BD120" s="795"/>
      <c r="BE120" s="795"/>
      <c r="BF120" s="795"/>
      <c r="BG120" s="795"/>
      <c r="BH120" s="795"/>
      <c r="BI120" s="795"/>
      <c r="BJ120" s="795"/>
      <c r="BK120" s="795"/>
      <c r="BL120" s="795"/>
      <c r="BM120" s="795"/>
      <c r="BN120" s="795"/>
      <c r="BO120" s="795"/>
      <c r="BP120" s="796"/>
      <c r="BQ120" s="848">
        <v>4824802</v>
      </c>
      <c r="BR120" s="829"/>
      <c r="BS120" s="829"/>
      <c r="BT120" s="829"/>
      <c r="BU120" s="829"/>
      <c r="BV120" s="829">
        <v>4348662</v>
      </c>
      <c r="BW120" s="829"/>
      <c r="BX120" s="829"/>
      <c r="BY120" s="829"/>
      <c r="BZ120" s="829"/>
      <c r="CA120" s="829">
        <v>4117374</v>
      </c>
      <c r="CB120" s="829"/>
      <c r="CC120" s="829"/>
      <c r="CD120" s="829"/>
      <c r="CE120" s="829"/>
      <c r="CF120" s="853">
        <v>135</v>
      </c>
      <c r="CG120" s="854"/>
      <c r="CH120" s="854"/>
      <c r="CI120" s="854"/>
      <c r="CJ120" s="854"/>
      <c r="CK120" s="855" t="s">
        <v>445</v>
      </c>
      <c r="CL120" s="839"/>
      <c r="CM120" s="839"/>
      <c r="CN120" s="839"/>
      <c r="CO120" s="840"/>
      <c r="CP120" s="859" t="s">
        <v>392</v>
      </c>
      <c r="CQ120" s="860"/>
      <c r="CR120" s="860"/>
      <c r="CS120" s="860"/>
      <c r="CT120" s="860"/>
      <c r="CU120" s="860"/>
      <c r="CV120" s="860"/>
      <c r="CW120" s="860"/>
      <c r="CX120" s="860"/>
      <c r="CY120" s="860"/>
      <c r="CZ120" s="860"/>
      <c r="DA120" s="860"/>
      <c r="DB120" s="860"/>
      <c r="DC120" s="860"/>
      <c r="DD120" s="860"/>
      <c r="DE120" s="860"/>
      <c r="DF120" s="861"/>
      <c r="DG120" s="848">
        <v>522815</v>
      </c>
      <c r="DH120" s="829"/>
      <c r="DI120" s="829"/>
      <c r="DJ120" s="829"/>
      <c r="DK120" s="829"/>
      <c r="DL120" s="829">
        <v>542769</v>
      </c>
      <c r="DM120" s="829"/>
      <c r="DN120" s="829"/>
      <c r="DO120" s="829"/>
      <c r="DP120" s="829"/>
      <c r="DQ120" s="829">
        <v>515169</v>
      </c>
      <c r="DR120" s="829"/>
      <c r="DS120" s="829"/>
      <c r="DT120" s="829"/>
      <c r="DU120" s="829"/>
      <c r="DV120" s="830">
        <v>16.899999999999999</v>
      </c>
      <c r="DW120" s="830"/>
      <c r="DX120" s="830"/>
      <c r="DY120" s="830"/>
      <c r="DZ120" s="831"/>
    </row>
    <row r="121" spans="1:130" s="212" customFormat="1" ht="26.25" customHeight="1" x14ac:dyDescent="0.15">
      <c r="A121" s="807"/>
      <c r="B121" s="808"/>
      <c r="C121" s="850" t="s">
        <v>446</v>
      </c>
      <c r="D121" s="851"/>
      <c r="E121" s="851"/>
      <c r="F121" s="851"/>
      <c r="G121" s="851"/>
      <c r="H121" s="851"/>
      <c r="I121" s="851"/>
      <c r="J121" s="851"/>
      <c r="K121" s="851"/>
      <c r="L121" s="851"/>
      <c r="M121" s="851"/>
      <c r="N121" s="851"/>
      <c r="O121" s="851"/>
      <c r="P121" s="851"/>
      <c r="Q121" s="851"/>
      <c r="R121" s="851"/>
      <c r="S121" s="851"/>
      <c r="T121" s="851"/>
      <c r="U121" s="851"/>
      <c r="V121" s="851"/>
      <c r="W121" s="851"/>
      <c r="X121" s="851"/>
      <c r="Y121" s="851"/>
      <c r="Z121" s="852"/>
      <c r="AA121" s="766" t="s">
        <v>122</v>
      </c>
      <c r="AB121" s="767"/>
      <c r="AC121" s="767"/>
      <c r="AD121" s="767"/>
      <c r="AE121" s="768"/>
      <c r="AF121" s="769" t="s">
        <v>122</v>
      </c>
      <c r="AG121" s="767"/>
      <c r="AH121" s="767"/>
      <c r="AI121" s="767"/>
      <c r="AJ121" s="768"/>
      <c r="AK121" s="769" t="s">
        <v>122</v>
      </c>
      <c r="AL121" s="767"/>
      <c r="AM121" s="767"/>
      <c r="AN121" s="767"/>
      <c r="AO121" s="768"/>
      <c r="AP121" s="811" t="s">
        <v>122</v>
      </c>
      <c r="AQ121" s="812"/>
      <c r="AR121" s="812"/>
      <c r="AS121" s="812"/>
      <c r="AT121" s="813"/>
      <c r="AU121" s="870"/>
      <c r="AV121" s="871"/>
      <c r="AW121" s="871"/>
      <c r="AX121" s="871"/>
      <c r="AY121" s="872"/>
      <c r="AZ121" s="802" t="s">
        <v>447</v>
      </c>
      <c r="BA121" s="739"/>
      <c r="BB121" s="739"/>
      <c r="BC121" s="739"/>
      <c r="BD121" s="739"/>
      <c r="BE121" s="739"/>
      <c r="BF121" s="739"/>
      <c r="BG121" s="739"/>
      <c r="BH121" s="739"/>
      <c r="BI121" s="739"/>
      <c r="BJ121" s="739"/>
      <c r="BK121" s="739"/>
      <c r="BL121" s="739"/>
      <c r="BM121" s="739"/>
      <c r="BN121" s="739"/>
      <c r="BO121" s="739"/>
      <c r="BP121" s="740"/>
      <c r="BQ121" s="803">
        <v>62217</v>
      </c>
      <c r="BR121" s="804"/>
      <c r="BS121" s="804"/>
      <c r="BT121" s="804"/>
      <c r="BU121" s="804"/>
      <c r="BV121" s="804">
        <v>57013</v>
      </c>
      <c r="BW121" s="804"/>
      <c r="BX121" s="804"/>
      <c r="BY121" s="804"/>
      <c r="BZ121" s="804"/>
      <c r="CA121" s="804">
        <v>54316</v>
      </c>
      <c r="CB121" s="804"/>
      <c r="CC121" s="804"/>
      <c r="CD121" s="804"/>
      <c r="CE121" s="804"/>
      <c r="CF121" s="862">
        <v>1.8</v>
      </c>
      <c r="CG121" s="863"/>
      <c r="CH121" s="863"/>
      <c r="CI121" s="863"/>
      <c r="CJ121" s="863"/>
      <c r="CK121" s="856"/>
      <c r="CL121" s="842"/>
      <c r="CM121" s="842"/>
      <c r="CN121" s="842"/>
      <c r="CO121" s="843"/>
      <c r="CP121" s="822" t="s">
        <v>394</v>
      </c>
      <c r="CQ121" s="823"/>
      <c r="CR121" s="823"/>
      <c r="CS121" s="823"/>
      <c r="CT121" s="823"/>
      <c r="CU121" s="823"/>
      <c r="CV121" s="823"/>
      <c r="CW121" s="823"/>
      <c r="CX121" s="823"/>
      <c r="CY121" s="823"/>
      <c r="CZ121" s="823"/>
      <c r="DA121" s="823"/>
      <c r="DB121" s="823"/>
      <c r="DC121" s="823"/>
      <c r="DD121" s="823"/>
      <c r="DE121" s="823"/>
      <c r="DF121" s="824"/>
      <c r="DG121" s="803" t="s">
        <v>122</v>
      </c>
      <c r="DH121" s="804"/>
      <c r="DI121" s="804"/>
      <c r="DJ121" s="804"/>
      <c r="DK121" s="804"/>
      <c r="DL121" s="804" t="s">
        <v>122</v>
      </c>
      <c r="DM121" s="804"/>
      <c r="DN121" s="804"/>
      <c r="DO121" s="804"/>
      <c r="DP121" s="804"/>
      <c r="DQ121" s="804">
        <v>150410</v>
      </c>
      <c r="DR121" s="804"/>
      <c r="DS121" s="804"/>
      <c r="DT121" s="804"/>
      <c r="DU121" s="804"/>
      <c r="DV121" s="781">
        <v>4.9000000000000004</v>
      </c>
      <c r="DW121" s="781"/>
      <c r="DX121" s="781"/>
      <c r="DY121" s="781"/>
      <c r="DZ121" s="782"/>
    </row>
    <row r="122" spans="1:130" s="212" customFormat="1" ht="26.25" customHeight="1" x14ac:dyDescent="0.15">
      <c r="A122" s="807"/>
      <c r="B122" s="808"/>
      <c r="C122" s="802" t="s">
        <v>429</v>
      </c>
      <c r="D122" s="739"/>
      <c r="E122" s="739"/>
      <c r="F122" s="739"/>
      <c r="G122" s="739"/>
      <c r="H122" s="739"/>
      <c r="I122" s="739"/>
      <c r="J122" s="739"/>
      <c r="K122" s="739"/>
      <c r="L122" s="739"/>
      <c r="M122" s="739"/>
      <c r="N122" s="739"/>
      <c r="O122" s="739"/>
      <c r="P122" s="739"/>
      <c r="Q122" s="739"/>
      <c r="R122" s="739"/>
      <c r="S122" s="739"/>
      <c r="T122" s="739"/>
      <c r="U122" s="739"/>
      <c r="V122" s="739"/>
      <c r="W122" s="739"/>
      <c r="X122" s="739"/>
      <c r="Y122" s="739"/>
      <c r="Z122" s="740"/>
      <c r="AA122" s="766" t="s">
        <v>122</v>
      </c>
      <c r="AB122" s="767"/>
      <c r="AC122" s="767"/>
      <c r="AD122" s="767"/>
      <c r="AE122" s="768"/>
      <c r="AF122" s="769" t="s">
        <v>122</v>
      </c>
      <c r="AG122" s="767"/>
      <c r="AH122" s="767"/>
      <c r="AI122" s="767"/>
      <c r="AJ122" s="768"/>
      <c r="AK122" s="769" t="s">
        <v>122</v>
      </c>
      <c r="AL122" s="767"/>
      <c r="AM122" s="767"/>
      <c r="AN122" s="767"/>
      <c r="AO122" s="768"/>
      <c r="AP122" s="811" t="s">
        <v>122</v>
      </c>
      <c r="AQ122" s="812"/>
      <c r="AR122" s="812"/>
      <c r="AS122" s="812"/>
      <c r="AT122" s="813"/>
      <c r="AU122" s="870"/>
      <c r="AV122" s="871"/>
      <c r="AW122" s="871"/>
      <c r="AX122" s="871"/>
      <c r="AY122" s="872"/>
      <c r="AZ122" s="825" t="s">
        <v>448</v>
      </c>
      <c r="BA122" s="826"/>
      <c r="BB122" s="826"/>
      <c r="BC122" s="826"/>
      <c r="BD122" s="826"/>
      <c r="BE122" s="826"/>
      <c r="BF122" s="826"/>
      <c r="BG122" s="826"/>
      <c r="BH122" s="826"/>
      <c r="BI122" s="826"/>
      <c r="BJ122" s="826"/>
      <c r="BK122" s="826"/>
      <c r="BL122" s="826"/>
      <c r="BM122" s="826"/>
      <c r="BN122" s="826"/>
      <c r="BO122" s="826"/>
      <c r="BP122" s="827"/>
      <c r="BQ122" s="866">
        <v>10988767</v>
      </c>
      <c r="BR122" s="832"/>
      <c r="BS122" s="832"/>
      <c r="BT122" s="832"/>
      <c r="BU122" s="832"/>
      <c r="BV122" s="832">
        <v>10756813</v>
      </c>
      <c r="BW122" s="832"/>
      <c r="BX122" s="832"/>
      <c r="BY122" s="832"/>
      <c r="BZ122" s="832"/>
      <c r="CA122" s="832">
        <v>10490000</v>
      </c>
      <c r="CB122" s="832"/>
      <c r="CC122" s="832"/>
      <c r="CD122" s="832"/>
      <c r="CE122" s="832"/>
      <c r="CF122" s="833">
        <v>343.8</v>
      </c>
      <c r="CG122" s="834"/>
      <c r="CH122" s="834"/>
      <c r="CI122" s="834"/>
      <c r="CJ122" s="834"/>
      <c r="CK122" s="856"/>
      <c r="CL122" s="842"/>
      <c r="CM122" s="842"/>
      <c r="CN122" s="842"/>
      <c r="CO122" s="843"/>
      <c r="CP122" s="822" t="s">
        <v>390</v>
      </c>
      <c r="CQ122" s="823"/>
      <c r="CR122" s="823"/>
      <c r="CS122" s="823"/>
      <c r="CT122" s="823"/>
      <c r="CU122" s="823"/>
      <c r="CV122" s="823"/>
      <c r="CW122" s="823"/>
      <c r="CX122" s="823"/>
      <c r="CY122" s="823"/>
      <c r="CZ122" s="823"/>
      <c r="DA122" s="823"/>
      <c r="DB122" s="823"/>
      <c r="DC122" s="823"/>
      <c r="DD122" s="823"/>
      <c r="DE122" s="823"/>
      <c r="DF122" s="824"/>
      <c r="DG122" s="803" t="s">
        <v>122</v>
      </c>
      <c r="DH122" s="804"/>
      <c r="DI122" s="804"/>
      <c r="DJ122" s="804"/>
      <c r="DK122" s="804"/>
      <c r="DL122" s="804" t="s">
        <v>122</v>
      </c>
      <c r="DM122" s="804"/>
      <c r="DN122" s="804"/>
      <c r="DO122" s="804"/>
      <c r="DP122" s="804"/>
      <c r="DQ122" s="804" t="s">
        <v>122</v>
      </c>
      <c r="DR122" s="804"/>
      <c r="DS122" s="804"/>
      <c r="DT122" s="804"/>
      <c r="DU122" s="804"/>
      <c r="DV122" s="781" t="s">
        <v>122</v>
      </c>
      <c r="DW122" s="781"/>
      <c r="DX122" s="781"/>
      <c r="DY122" s="781"/>
      <c r="DZ122" s="782"/>
    </row>
    <row r="123" spans="1:130" s="212" customFormat="1" ht="26.25" customHeight="1" x14ac:dyDescent="0.15">
      <c r="A123" s="807"/>
      <c r="B123" s="808"/>
      <c r="C123" s="802" t="s">
        <v>435</v>
      </c>
      <c r="D123" s="739"/>
      <c r="E123" s="739"/>
      <c r="F123" s="739"/>
      <c r="G123" s="739"/>
      <c r="H123" s="739"/>
      <c r="I123" s="739"/>
      <c r="J123" s="739"/>
      <c r="K123" s="739"/>
      <c r="L123" s="739"/>
      <c r="M123" s="739"/>
      <c r="N123" s="739"/>
      <c r="O123" s="739"/>
      <c r="P123" s="739"/>
      <c r="Q123" s="739"/>
      <c r="R123" s="739"/>
      <c r="S123" s="739"/>
      <c r="T123" s="739"/>
      <c r="U123" s="739"/>
      <c r="V123" s="739"/>
      <c r="W123" s="739"/>
      <c r="X123" s="739"/>
      <c r="Y123" s="739"/>
      <c r="Z123" s="740"/>
      <c r="AA123" s="766" t="s">
        <v>122</v>
      </c>
      <c r="AB123" s="767"/>
      <c r="AC123" s="767"/>
      <c r="AD123" s="767"/>
      <c r="AE123" s="768"/>
      <c r="AF123" s="769" t="s">
        <v>122</v>
      </c>
      <c r="AG123" s="767"/>
      <c r="AH123" s="767"/>
      <c r="AI123" s="767"/>
      <c r="AJ123" s="768"/>
      <c r="AK123" s="769" t="s">
        <v>122</v>
      </c>
      <c r="AL123" s="767"/>
      <c r="AM123" s="767"/>
      <c r="AN123" s="767"/>
      <c r="AO123" s="768"/>
      <c r="AP123" s="811" t="s">
        <v>122</v>
      </c>
      <c r="AQ123" s="812"/>
      <c r="AR123" s="812"/>
      <c r="AS123" s="812"/>
      <c r="AT123" s="813"/>
      <c r="AU123" s="873"/>
      <c r="AV123" s="874"/>
      <c r="AW123" s="874"/>
      <c r="AX123" s="874"/>
      <c r="AY123" s="874"/>
      <c r="AZ123" s="235" t="s">
        <v>178</v>
      </c>
      <c r="BA123" s="235"/>
      <c r="BB123" s="235"/>
      <c r="BC123" s="235"/>
      <c r="BD123" s="235"/>
      <c r="BE123" s="235"/>
      <c r="BF123" s="235"/>
      <c r="BG123" s="235"/>
      <c r="BH123" s="235"/>
      <c r="BI123" s="235"/>
      <c r="BJ123" s="235"/>
      <c r="BK123" s="235"/>
      <c r="BL123" s="235"/>
      <c r="BM123" s="235"/>
      <c r="BN123" s="235"/>
      <c r="BO123" s="864" t="s">
        <v>449</v>
      </c>
      <c r="BP123" s="865"/>
      <c r="BQ123" s="819">
        <v>15875786</v>
      </c>
      <c r="BR123" s="820"/>
      <c r="BS123" s="820"/>
      <c r="BT123" s="820"/>
      <c r="BU123" s="820"/>
      <c r="BV123" s="820">
        <v>15162488</v>
      </c>
      <c r="BW123" s="820"/>
      <c r="BX123" s="820"/>
      <c r="BY123" s="820"/>
      <c r="BZ123" s="820"/>
      <c r="CA123" s="820">
        <v>14661690</v>
      </c>
      <c r="CB123" s="820"/>
      <c r="CC123" s="820"/>
      <c r="CD123" s="820"/>
      <c r="CE123" s="820"/>
      <c r="CF123" s="735"/>
      <c r="CG123" s="736"/>
      <c r="CH123" s="736"/>
      <c r="CI123" s="736"/>
      <c r="CJ123" s="821"/>
      <c r="CK123" s="856"/>
      <c r="CL123" s="842"/>
      <c r="CM123" s="842"/>
      <c r="CN123" s="842"/>
      <c r="CO123" s="843"/>
      <c r="CP123" s="822" t="s">
        <v>391</v>
      </c>
      <c r="CQ123" s="823"/>
      <c r="CR123" s="823"/>
      <c r="CS123" s="823"/>
      <c r="CT123" s="823"/>
      <c r="CU123" s="823"/>
      <c r="CV123" s="823"/>
      <c r="CW123" s="823"/>
      <c r="CX123" s="823"/>
      <c r="CY123" s="823"/>
      <c r="CZ123" s="823"/>
      <c r="DA123" s="823"/>
      <c r="DB123" s="823"/>
      <c r="DC123" s="823"/>
      <c r="DD123" s="823"/>
      <c r="DE123" s="823"/>
      <c r="DF123" s="824"/>
      <c r="DG123" s="766" t="s">
        <v>122</v>
      </c>
      <c r="DH123" s="767"/>
      <c r="DI123" s="767"/>
      <c r="DJ123" s="767"/>
      <c r="DK123" s="768"/>
      <c r="DL123" s="769" t="s">
        <v>122</v>
      </c>
      <c r="DM123" s="767"/>
      <c r="DN123" s="767"/>
      <c r="DO123" s="767"/>
      <c r="DP123" s="768"/>
      <c r="DQ123" s="769" t="s">
        <v>122</v>
      </c>
      <c r="DR123" s="767"/>
      <c r="DS123" s="767"/>
      <c r="DT123" s="767"/>
      <c r="DU123" s="768"/>
      <c r="DV123" s="811" t="s">
        <v>122</v>
      </c>
      <c r="DW123" s="812"/>
      <c r="DX123" s="812"/>
      <c r="DY123" s="812"/>
      <c r="DZ123" s="813"/>
    </row>
    <row r="124" spans="1:130" s="212" customFormat="1" ht="26.25" customHeight="1" thickBot="1" x14ac:dyDescent="0.2">
      <c r="A124" s="807"/>
      <c r="B124" s="808"/>
      <c r="C124" s="802" t="s">
        <v>438</v>
      </c>
      <c r="D124" s="739"/>
      <c r="E124" s="739"/>
      <c r="F124" s="739"/>
      <c r="G124" s="739"/>
      <c r="H124" s="739"/>
      <c r="I124" s="739"/>
      <c r="J124" s="739"/>
      <c r="K124" s="739"/>
      <c r="L124" s="739"/>
      <c r="M124" s="739"/>
      <c r="N124" s="739"/>
      <c r="O124" s="739"/>
      <c r="P124" s="739"/>
      <c r="Q124" s="739"/>
      <c r="R124" s="739"/>
      <c r="S124" s="739"/>
      <c r="T124" s="739"/>
      <c r="U124" s="739"/>
      <c r="V124" s="739"/>
      <c r="W124" s="739"/>
      <c r="X124" s="739"/>
      <c r="Y124" s="739"/>
      <c r="Z124" s="740"/>
      <c r="AA124" s="766" t="s">
        <v>122</v>
      </c>
      <c r="AB124" s="767"/>
      <c r="AC124" s="767"/>
      <c r="AD124" s="767"/>
      <c r="AE124" s="768"/>
      <c r="AF124" s="769" t="s">
        <v>122</v>
      </c>
      <c r="AG124" s="767"/>
      <c r="AH124" s="767"/>
      <c r="AI124" s="767"/>
      <c r="AJ124" s="768"/>
      <c r="AK124" s="769" t="s">
        <v>122</v>
      </c>
      <c r="AL124" s="767"/>
      <c r="AM124" s="767"/>
      <c r="AN124" s="767"/>
      <c r="AO124" s="768"/>
      <c r="AP124" s="811" t="s">
        <v>122</v>
      </c>
      <c r="AQ124" s="812"/>
      <c r="AR124" s="812"/>
      <c r="AS124" s="812"/>
      <c r="AT124" s="813"/>
      <c r="AU124" s="814" t="s">
        <v>450</v>
      </c>
      <c r="AV124" s="815"/>
      <c r="AW124" s="815"/>
      <c r="AX124" s="815"/>
      <c r="AY124" s="815"/>
      <c r="AZ124" s="815"/>
      <c r="BA124" s="815"/>
      <c r="BB124" s="815"/>
      <c r="BC124" s="815"/>
      <c r="BD124" s="815"/>
      <c r="BE124" s="815"/>
      <c r="BF124" s="815"/>
      <c r="BG124" s="815"/>
      <c r="BH124" s="815"/>
      <c r="BI124" s="815"/>
      <c r="BJ124" s="815"/>
      <c r="BK124" s="815"/>
      <c r="BL124" s="815"/>
      <c r="BM124" s="815"/>
      <c r="BN124" s="815"/>
      <c r="BO124" s="815"/>
      <c r="BP124" s="816"/>
      <c r="BQ124" s="817" t="s">
        <v>122</v>
      </c>
      <c r="BR124" s="818"/>
      <c r="BS124" s="818"/>
      <c r="BT124" s="818"/>
      <c r="BU124" s="818"/>
      <c r="BV124" s="818" t="s">
        <v>122</v>
      </c>
      <c r="BW124" s="818"/>
      <c r="BX124" s="818"/>
      <c r="BY124" s="818"/>
      <c r="BZ124" s="818"/>
      <c r="CA124" s="818" t="s">
        <v>122</v>
      </c>
      <c r="CB124" s="818"/>
      <c r="CC124" s="818"/>
      <c r="CD124" s="818"/>
      <c r="CE124" s="818"/>
      <c r="CF124" s="713"/>
      <c r="CG124" s="714"/>
      <c r="CH124" s="714"/>
      <c r="CI124" s="714"/>
      <c r="CJ124" s="849"/>
      <c r="CK124" s="857"/>
      <c r="CL124" s="857"/>
      <c r="CM124" s="857"/>
      <c r="CN124" s="857"/>
      <c r="CO124" s="858"/>
      <c r="CP124" s="822" t="s">
        <v>451</v>
      </c>
      <c r="CQ124" s="823"/>
      <c r="CR124" s="823"/>
      <c r="CS124" s="823"/>
      <c r="CT124" s="823"/>
      <c r="CU124" s="823"/>
      <c r="CV124" s="823"/>
      <c r="CW124" s="823"/>
      <c r="CX124" s="823"/>
      <c r="CY124" s="823"/>
      <c r="CZ124" s="823"/>
      <c r="DA124" s="823"/>
      <c r="DB124" s="823"/>
      <c r="DC124" s="823"/>
      <c r="DD124" s="823"/>
      <c r="DE124" s="823"/>
      <c r="DF124" s="824"/>
      <c r="DG124" s="750">
        <v>173629</v>
      </c>
      <c r="DH124" s="751"/>
      <c r="DI124" s="751"/>
      <c r="DJ124" s="751"/>
      <c r="DK124" s="752"/>
      <c r="DL124" s="753">
        <v>170357</v>
      </c>
      <c r="DM124" s="751"/>
      <c r="DN124" s="751"/>
      <c r="DO124" s="751"/>
      <c r="DP124" s="752"/>
      <c r="DQ124" s="753" t="s">
        <v>122</v>
      </c>
      <c r="DR124" s="751"/>
      <c r="DS124" s="751"/>
      <c r="DT124" s="751"/>
      <c r="DU124" s="752"/>
      <c r="DV124" s="835" t="s">
        <v>122</v>
      </c>
      <c r="DW124" s="836"/>
      <c r="DX124" s="836"/>
      <c r="DY124" s="836"/>
      <c r="DZ124" s="837"/>
    </row>
    <row r="125" spans="1:130" s="212" customFormat="1" ht="26.25" customHeight="1" x14ac:dyDescent="0.15">
      <c r="A125" s="807"/>
      <c r="B125" s="808"/>
      <c r="C125" s="802" t="s">
        <v>440</v>
      </c>
      <c r="D125" s="739"/>
      <c r="E125" s="739"/>
      <c r="F125" s="739"/>
      <c r="G125" s="739"/>
      <c r="H125" s="739"/>
      <c r="I125" s="739"/>
      <c r="J125" s="739"/>
      <c r="K125" s="739"/>
      <c r="L125" s="739"/>
      <c r="M125" s="739"/>
      <c r="N125" s="739"/>
      <c r="O125" s="739"/>
      <c r="P125" s="739"/>
      <c r="Q125" s="739"/>
      <c r="R125" s="739"/>
      <c r="S125" s="739"/>
      <c r="T125" s="739"/>
      <c r="U125" s="739"/>
      <c r="V125" s="739"/>
      <c r="W125" s="739"/>
      <c r="X125" s="739"/>
      <c r="Y125" s="739"/>
      <c r="Z125" s="740"/>
      <c r="AA125" s="766" t="s">
        <v>122</v>
      </c>
      <c r="AB125" s="767"/>
      <c r="AC125" s="767"/>
      <c r="AD125" s="767"/>
      <c r="AE125" s="768"/>
      <c r="AF125" s="769" t="s">
        <v>122</v>
      </c>
      <c r="AG125" s="767"/>
      <c r="AH125" s="767"/>
      <c r="AI125" s="767"/>
      <c r="AJ125" s="768"/>
      <c r="AK125" s="769" t="s">
        <v>122</v>
      </c>
      <c r="AL125" s="767"/>
      <c r="AM125" s="767"/>
      <c r="AN125" s="767"/>
      <c r="AO125" s="768"/>
      <c r="AP125" s="811" t="s">
        <v>122</v>
      </c>
      <c r="AQ125" s="812"/>
      <c r="AR125" s="812"/>
      <c r="AS125" s="812"/>
      <c r="AT125" s="813"/>
      <c r="AU125" s="233"/>
      <c r="AV125" s="234"/>
      <c r="AW125" s="234"/>
      <c r="AX125" s="234"/>
      <c r="AY125" s="234"/>
      <c r="AZ125" s="234"/>
      <c r="BA125" s="234"/>
      <c r="BB125" s="234"/>
      <c r="BC125" s="234"/>
      <c r="BD125" s="234"/>
      <c r="BE125" s="234"/>
      <c r="BF125" s="234"/>
      <c r="BG125" s="234"/>
      <c r="BH125" s="234"/>
      <c r="BI125" s="234"/>
      <c r="BJ125" s="234"/>
      <c r="BK125" s="234"/>
      <c r="BL125" s="234"/>
      <c r="BM125" s="234"/>
      <c r="BN125" s="234"/>
      <c r="BO125" s="234"/>
      <c r="BP125" s="234"/>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838" t="s">
        <v>452</v>
      </c>
      <c r="CL125" s="839"/>
      <c r="CM125" s="839"/>
      <c r="CN125" s="839"/>
      <c r="CO125" s="840"/>
      <c r="CP125" s="847" t="s">
        <v>453</v>
      </c>
      <c r="CQ125" s="795"/>
      <c r="CR125" s="795"/>
      <c r="CS125" s="795"/>
      <c r="CT125" s="795"/>
      <c r="CU125" s="795"/>
      <c r="CV125" s="795"/>
      <c r="CW125" s="795"/>
      <c r="CX125" s="795"/>
      <c r="CY125" s="795"/>
      <c r="CZ125" s="795"/>
      <c r="DA125" s="795"/>
      <c r="DB125" s="795"/>
      <c r="DC125" s="795"/>
      <c r="DD125" s="795"/>
      <c r="DE125" s="795"/>
      <c r="DF125" s="796"/>
      <c r="DG125" s="848" t="s">
        <v>122</v>
      </c>
      <c r="DH125" s="829"/>
      <c r="DI125" s="829"/>
      <c r="DJ125" s="829"/>
      <c r="DK125" s="829"/>
      <c r="DL125" s="829" t="s">
        <v>122</v>
      </c>
      <c r="DM125" s="829"/>
      <c r="DN125" s="829"/>
      <c r="DO125" s="829"/>
      <c r="DP125" s="829"/>
      <c r="DQ125" s="829" t="s">
        <v>122</v>
      </c>
      <c r="DR125" s="829"/>
      <c r="DS125" s="829"/>
      <c r="DT125" s="829"/>
      <c r="DU125" s="829"/>
      <c r="DV125" s="830" t="s">
        <v>122</v>
      </c>
      <c r="DW125" s="830"/>
      <c r="DX125" s="830"/>
      <c r="DY125" s="830"/>
      <c r="DZ125" s="831"/>
    </row>
    <row r="126" spans="1:130" s="212" customFormat="1" ht="26.25" customHeight="1" thickBot="1" x14ac:dyDescent="0.2">
      <c r="A126" s="807"/>
      <c r="B126" s="808"/>
      <c r="C126" s="802" t="s">
        <v>442</v>
      </c>
      <c r="D126" s="739"/>
      <c r="E126" s="739"/>
      <c r="F126" s="739"/>
      <c r="G126" s="739"/>
      <c r="H126" s="739"/>
      <c r="I126" s="739"/>
      <c r="J126" s="739"/>
      <c r="K126" s="739"/>
      <c r="L126" s="739"/>
      <c r="M126" s="739"/>
      <c r="N126" s="739"/>
      <c r="O126" s="739"/>
      <c r="P126" s="739"/>
      <c r="Q126" s="739"/>
      <c r="R126" s="739"/>
      <c r="S126" s="739"/>
      <c r="T126" s="739"/>
      <c r="U126" s="739"/>
      <c r="V126" s="739"/>
      <c r="W126" s="739"/>
      <c r="X126" s="739"/>
      <c r="Y126" s="739"/>
      <c r="Z126" s="740"/>
      <c r="AA126" s="766" t="s">
        <v>122</v>
      </c>
      <c r="AB126" s="767"/>
      <c r="AC126" s="767"/>
      <c r="AD126" s="767"/>
      <c r="AE126" s="768"/>
      <c r="AF126" s="769" t="s">
        <v>122</v>
      </c>
      <c r="AG126" s="767"/>
      <c r="AH126" s="767"/>
      <c r="AI126" s="767"/>
      <c r="AJ126" s="768"/>
      <c r="AK126" s="769" t="s">
        <v>122</v>
      </c>
      <c r="AL126" s="767"/>
      <c r="AM126" s="767"/>
      <c r="AN126" s="767"/>
      <c r="AO126" s="768"/>
      <c r="AP126" s="811" t="s">
        <v>122</v>
      </c>
      <c r="AQ126" s="812"/>
      <c r="AR126" s="812"/>
      <c r="AS126" s="812"/>
      <c r="AT126" s="813"/>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841"/>
      <c r="CL126" s="842"/>
      <c r="CM126" s="842"/>
      <c r="CN126" s="842"/>
      <c r="CO126" s="843"/>
      <c r="CP126" s="802" t="s">
        <v>454</v>
      </c>
      <c r="CQ126" s="739"/>
      <c r="CR126" s="739"/>
      <c r="CS126" s="739"/>
      <c r="CT126" s="739"/>
      <c r="CU126" s="739"/>
      <c r="CV126" s="739"/>
      <c r="CW126" s="739"/>
      <c r="CX126" s="739"/>
      <c r="CY126" s="739"/>
      <c r="CZ126" s="739"/>
      <c r="DA126" s="739"/>
      <c r="DB126" s="739"/>
      <c r="DC126" s="739"/>
      <c r="DD126" s="739"/>
      <c r="DE126" s="739"/>
      <c r="DF126" s="740"/>
      <c r="DG126" s="803" t="s">
        <v>122</v>
      </c>
      <c r="DH126" s="804"/>
      <c r="DI126" s="804"/>
      <c r="DJ126" s="804"/>
      <c r="DK126" s="804"/>
      <c r="DL126" s="804" t="s">
        <v>122</v>
      </c>
      <c r="DM126" s="804"/>
      <c r="DN126" s="804"/>
      <c r="DO126" s="804"/>
      <c r="DP126" s="804"/>
      <c r="DQ126" s="804" t="s">
        <v>122</v>
      </c>
      <c r="DR126" s="804"/>
      <c r="DS126" s="804"/>
      <c r="DT126" s="804"/>
      <c r="DU126" s="804"/>
      <c r="DV126" s="781" t="s">
        <v>122</v>
      </c>
      <c r="DW126" s="781"/>
      <c r="DX126" s="781"/>
      <c r="DY126" s="781"/>
      <c r="DZ126" s="782"/>
    </row>
    <row r="127" spans="1:130" s="212" customFormat="1" ht="26.25" customHeight="1" x14ac:dyDescent="0.15">
      <c r="A127" s="809"/>
      <c r="B127" s="810"/>
      <c r="C127" s="825" t="s">
        <v>455</v>
      </c>
      <c r="D127" s="826"/>
      <c r="E127" s="826"/>
      <c r="F127" s="826"/>
      <c r="G127" s="826"/>
      <c r="H127" s="826"/>
      <c r="I127" s="826"/>
      <c r="J127" s="826"/>
      <c r="K127" s="826"/>
      <c r="L127" s="826"/>
      <c r="M127" s="826"/>
      <c r="N127" s="826"/>
      <c r="O127" s="826"/>
      <c r="P127" s="826"/>
      <c r="Q127" s="826"/>
      <c r="R127" s="826"/>
      <c r="S127" s="826"/>
      <c r="T127" s="826"/>
      <c r="U127" s="826"/>
      <c r="V127" s="826"/>
      <c r="W127" s="826"/>
      <c r="X127" s="826"/>
      <c r="Y127" s="826"/>
      <c r="Z127" s="827"/>
      <c r="AA127" s="766" t="s">
        <v>122</v>
      </c>
      <c r="AB127" s="767"/>
      <c r="AC127" s="767"/>
      <c r="AD127" s="767"/>
      <c r="AE127" s="768"/>
      <c r="AF127" s="769" t="s">
        <v>122</v>
      </c>
      <c r="AG127" s="767"/>
      <c r="AH127" s="767"/>
      <c r="AI127" s="767"/>
      <c r="AJ127" s="768"/>
      <c r="AK127" s="769" t="s">
        <v>122</v>
      </c>
      <c r="AL127" s="767"/>
      <c r="AM127" s="767"/>
      <c r="AN127" s="767"/>
      <c r="AO127" s="768"/>
      <c r="AP127" s="811" t="s">
        <v>122</v>
      </c>
      <c r="AQ127" s="812"/>
      <c r="AR127" s="812"/>
      <c r="AS127" s="812"/>
      <c r="AT127" s="813"/>
      <c r="AU127" s="214"/>
      <c r="AV127" s="214"/>
      <c r="AW127" s="214"/>
      <c r="AX127" s="828" t="s">
        <v>456</v>
      </c>
      <c r="AY127" s="799"/>
      <c r="AZ127" s="799"/>
      <c r="BA127" s="799"/>
      <c r="BB127" s="799"/>
      <c r="BC127" s="799"/>
      <c r="BD127" s="799"/>
      <c r="BE127" s="800"/>
      <c r="BF127" s="798" t="s">
        <v>457</v>
      </c>
      <c r="BG127" s="799"/>
      <c r="BH127" s="799"/>
      <c r="BI127" s="799"/>
      <c r="BJ127" s="799"/>
      <c r="BK127" s="799"/>
      <c r="BL127" s="800"/>
      <c r="BM127" s="798" t="s">
        <v>458</v>
      </c>
      <c r="BN127" s="799"/>
      <c r="BO127" s="799"/>
      <c r="BP127" s="799"/>
      <c r="BQ127" s="799"/>
      <c r="BR127" s="799"/>
      <c r="BS127" s="800"/>
      <c r="BT127" s="798" t="s">
        <v>459</v>
      </c>
      <c r="BU127" s="799"/>
      <c r="BV127" s="799"/>
      <c r="BW127" s="799"/>
      <c r="BX127" s="799"/>
      <c r="BY127" s="799"/>
      <c r="BZ127" s="801"/>
      <c r="CA127" s="214"/>
      <c r="CB127" s="214"/>
      <c r="CC127" s="214"/>
      <c r="CD127" s="237"/>
      <c r="CE127" s="237"/>
      <c r="CF127" s="237"/>
      <c r="CG127" s="214"/>
      <c r="CH127" s="214"/>
      <c r="CI127" s="214"/>
      <c r="CJ127" s="236"/>
      <c r="CK127" s="841"/>
      <c r="CL127" s="842"/>
      <c r="CM127" s="842"/>
      <c r="CN127" s="842"/>
      <c r="CO127" s="843"/>
      <c r="CP127" s="802" t="s">
        <v>460</v>
      </c>
      <c r="CQ127" s="739"/>
      <c r="CR127" s="739"/>
      <c r="CS127" s="739"/>
      <c r="CT127" s="739"/>
      <c r="CU127" s="739"/>
      <c r="CV127" s="739"/>
      <c r="CW127" s="739"/>
      <c r="CX127" s="739"/>
      <c r="CY127" s="739"/>
      <c r="CZ127" s="739"/>
      <c r="DA127" s="739"/>
      <c r="DB127" s="739"/>
      <c r="DC127" s="739"/>
      <c r="DD127" s="739"/>
      <c r="DE127" s="739"/>
      <c r="DF127" s="740"/>
      <c r="DG127" s="803" t="s">
        <v>122</v>
      </c>
      <c r="DH127" s="804"/>
      <c r="DI127" s="804"/>
      <c r="DJ127" s="804"/>
      <c r="DK127" s="804"/>
      <c r="DL127" s="804" t="s">
        <v>122</v>
      </c>
      <c r="DM127" s="804"/>
      <c r="DN127" s="804"/>
      <c r="DO127" s="804"/>
      <c r="DP127" s="804"/>
      <c r="DQ127" s="804" t="s">
        <v>122</v>
      </c>
      <c r="DR127" s="804"/>
      <c r="DS127" s="804"/>
      <c r="DT127" s="804"/>
      <c r="DU127" s="804"/>
      <c r="DV127" s="781" t="s">
        <v>122</v>
      </c>
      <c r="DW127" s="781"/>
      <c r="DX127" s="781"/>
      <c r="DY127" s="781"/>
      <c r="DZ127" s="782"/>
    </row>
    <row r="128" spans="1:130" s="212" customFormat="1" ht="26.25" customHeight="1" thickBot="1" x14ac:dyDescent="0.2">
      <c r="A128" s="783" t="s">
        <v>461</v>
      </c>
      <c r="B128" s="784"/>
      <c r="C128" s="784"/>
      <c r="D128" s="784"/>
      <c r="E128" s="784"/>
      <c r="F128" s="784"/>
      <c r="G128" s="784"/>
      <c r="H128" s="784"/>
      <c r="I128" s="784"/>
      <c r="J128" s="784"/>
      <c r="K128" s="784"/>
      <c r="L128" s="784"/>
      <c r="M128" s="784"/>
      <c r="N128" s="784"/>
      <c r="O128" s="784"/>
      <c r="P128" s="784"/>
      <c r="Q128" s="784"/>
      <c r="R128" s="784"/>
      <c r="S128" s="784"/>
      <c r="T128" s="784"/>
      <c r="U128" s="784"/>
      <c r="V128" s="784"/>
      <c r="W128" s="785" t="s">
        <v>462</v>
      </c>
      <c r="X128" s="785"/>
      <c r="Y128" s="785"/>
      <c r="Z128" s="786"/>
      <c r="AA128" s="787">
        <v>11429</v>
      </c>
      <c r="AB128" s="788"/>
      <c r="AC128" s="788"/>
      <c r="AD128" s="788"/>
      <c r="AE128" s="789"/>
      <c r="AF128" s="790">
        <v>13870</v>
      </c>
      <c r="AG128" s="788"/>
      <c r="AH128" s="788"/>
      <c r="AI128" s="788"/>
      <c r="AJ128" s="789"/>
      <c r="AK128" s="790">
        <v>10220</v>
      </c>
      <c r="AL128" s="788"/>
      <c r="AM128" s="788"/>
      <c r="AN128" s="788"/>
      <c r="AO128" s="789"/>
      <c r="AP128" s="791"/>
      <c r="AQ128" s="792"/>
      <c r="AR128" s="792"/>
      <c r="AS128" s="792"/>
      <c r="AT128" s="793"/>
      <c r="AU128" s="214"/>
      <c r="AV128" s="214"/>
      <c r="AW128" s="214"/>
      <c r="AX128" s="794" t="s">
        <v>463</v>
      </c>
      <c r="AY128" s="795"/>
      <c r="AZ128" s="795"/>
      <c r="BA128" s="795"/>
      <c r="BB128" s="795"/>
      <c r="BC128" s="795"/>
      <c r="BD128" s="795"/>
      <c r="BE128" s="796"/>
      <c r="BF128" s="773" t="s">
        <v>122</v>
      </c>
      <c r="BG128" s="774"/>
      <c r="BH128" s="774"/>
      <c r="BI128" s="774"/>
      <c r="BJ128" s="774"/>
      <c r="BK128" s="774"/>
      <c r="BL128" s="797"/>
      <c r="BM128" s="773">
        <v>15</v>
      </c>
      <c r="BN128" s="774"/>
      <c r="BO128" s="774"/>
      <c r="BP128" s="774"/>
      <c r="BQ128" s="774"/>
      <c r="BR128" s="774"/>
      <c r="BS128" s="797"/>
      <c r="BT128" s="773">
        <v>20</v>
      </c>
      <c r="BU128" s="774"/>
      <c r="BV128" s="774"/>
      <c r="BW128" s="774"/>
      <c r="BX128" s="774"/>
      <c r="BY128" s="774"/>
      <c r="BZ128" s="775"/>
      <c r="CA128" s="237"/>
      <c r="CB128" s="237"/>
      <c r="CC128" s="237"/>
      <c r="CD128" s="237"/>
      <c r="CE128" s="237"/>
      <c r="CF128" s="237"/>
      <c r="CG128" s="214"/>
      <c r="CH128" s="214"/>
      <c r="CI128" s="214"/>
      <c r="CJ128" s="236"/>
      <c r="CK128" s="844"/>
      <c r="CL128" s="845"/>
      <c r="CM128" s="845"/>
      <c r="CN128" s="845"/>
      <c r="CO128" s="846"/>
      <c r="CP128" s="776" t="s">
        <v>464</v>
      </c>
      <c r="CQ128" s="717"/>
      <c r="CR128" s="717"/>
      <c r="CS128" s="717"/>
      <c r="CT128" s="717"/>
      <c r="CU128" s="717"/>
      <c r="CV128" s="717"/>
      <c r="CW128" s="717"/>
      <c r="CX128" s="717"/>
      <c r="CY128" s="717"/>
      <c r="CZ128" s="717"/>
      <c r="DA128" s="717"/>
      <c r="DB128" s="717"/>
      <c r="DC128" s="717"/>
      <c r="DD128" s="717"/>
      <c r="DE128" s="717"/>
      <c r="DF128" s="718"/>
      <c r="DG128" s="777" t="s">
        <v>122</v>
      </c>
      <c r="DH128" s="778"/>
      <c r="DI128" s="778"/>
      <c r="DJ128" s="778"/>
      <c r="DK128" s="778"/>
      <c r="DL128" s="778" t="s">
        <v>122</v>
      </c>
      <c r="DM128" s="778"/>
      <c r="DN128" s="778"/>
      <c r="DO128" s="778"/>
      <c r="DP128" s="778"/>
      <c r="DQ128" s="778" t="s">
        <v>122</v>
      </c>
      <c r="DR128" s="778"/>
      <c r="DS128" s="778"/>
      <c r="DT128" s="778"/>
      <c r="DU128" s="778"/>
      <c r="DV128" s="779" t="s">
        <v>122</v>
      </c>
      <c r="DW128" s="779"/>
      <c r="DX128" s="779"/>
      <c r="DY128" s="779"/>
      <c r="DZ128" s="780"/>
    </row>
    <row r="129" spans="1:131" s="212" customFormat="1" ht="26.25" customHeight="1" x14ac:dyDescent="0.15">
      <c r="A129" s="761" t="s">
        <v>102</v>
      </c>
      <c r="B129" s="762"/>
      <c r="C129" s="762"/>
      <c r="D129" s="762"/>
      <c r="E129" s="762"/>
      <c r="F129" s="762"/>
      <c r="G129" s="762"/>
      <c r="H129" s="762"/>
      <c r="I129" s="762"/>
      <c r="J129" s="762"/>
      <c r="K129" s="762"/>
      <c r="L129" s="762"/>
      <c r="M129" s="762"/>
      <c r="N129" s="762"/>
      <c r="O129" s="762"/>
      <c r="P129" s="762"/>
      <c r="Q129" s="762"/>
      <c r="R129" s="762"/>
      <c r="S129" s="762"/>
      <c r="T129" s="762"/>
      <c r="U129" s="762"/>
      <c r="V129" s="762"/>
      <c r="W129" s="763" t="s">
        <v>465</v>
      </c>
      <c r="X129" s="764"/>
      <c r="Y129" s="764"/>
      <c r="Z129" s="765"/>
      <c r="AA129" s="766">
        <v>3775986</v>
      </c>
      <c r="AB129" s="767"/>
      <c r="AC129" s="767"/>
      <c r="AD129" s="767"/>
      <c r="AE129" s="768"/>
      <c r="AF129" s="769">
        <v>3865445</v>
      </c>
      <c r="AG129" s="767"/>
      <c r="AH129" s="767"/>
      <c r="AI129" s="767"/>
      <c r="AJ129" s="768"/>
      <c r="AK129" s="769">
        <v>4007635</v>
      </c>
      <c r="AL129" s="767"/>
      <c r="AM129" s="767"/>
      <c r="AN129" s="767"/>
      <c r="AO129" s="768"/>
      <c r="AP129" s="770"/>
      <c r="AQ129" s="771"/>
      <c r="AR129" s="771"/>
      <c r="AS129" s="771"/>
      <c r="AT129" s="772"/>
      <c r="AU129" s="215"/>
      <c r="AV129" s="215"/>
      <c r="AW129" s="215"/>
      <c r="AX129" s="738" t="s">
        <v>466</v>
      </c>
      <c r="AY129" s="739"/>
      <c r="AZ129" s="739"/>
      <c r="BA129" s="739"/>
      <c r="BB129" s="739"/>
      <c r="BC129" s="739"/>
      <c r="BD129" s="739"/>
      <c r="BE129" s="740"/>
      <c r="BF129" s="757" t="s">
        <v>122</v>
      </c>
      <c r="BG129" s="758"/>
      <c r="BH129" s="758"/>
      <c r="BI129" s="758"/>
      <c r="BJ129" s="758"/>
      <c r="BK129" s="758"/>
      <c r="BL129" s="759"/>
      <c r="BM129" s="757">
        <v>20</v>
      </c>
      <c r="BN129" s="758"/>
      <c r="BO129" s="758"/>
      <c r="BP129" s="758"/>
      <c r="BQ129" s="758"/>
      <c r="BR129" s="758"/>
      <c r="BS129" s="759"/>
      <c r="BT129" s="757">
        <v>30</v>
      </c>
      <c r="BU129" s="758"/>
      <c r="BV129" s="758"/>
      <c r="BW129" s="758"/>
      <c r="BX129" s="758"/>
      <c r="BY129" s="758"/>
      <c r="BZ129" s="760"/>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15">
      <c r="A130" s="761" t="s">
        <v>467</v>
      </c>
      <c r="B130" s="762"/>
      <c r="C130" s="762"/>
      <c r="D130" s="762"/>
      <c r="E130" s="762"/>
      <c r="F130" s="762"/>
      <c r="G130" s="762"/>
      <c r="H130" s="762"/>
      <c r="I130" s="762"/>
      <c r="J130" s="762"/>
      <c r="K130" s="762"/>
      <c r="L130" s="762"/>
      <c r="M130" s="762"/>
      <c r="N130" s="762"/>
      <c r="O130" s="762"/>
      <c r="P130" s="762"/>
      <c r="Q130" s="762"/>
      <c r="R130" s="762"/>
      <c r="S130" s="762"/>
      <c r="T130" s="762"/>
      <c r="U130" s="762"/>
      <c r="V130" s="762"/>
      <c r="W130" s="763" t="s">
        <v>468</v>
      </c>
      <c r="X130" s="764"/>
      <c r="Y130" s="764"/>
      <c r="Z130" s="765"/>
      <c r="AA130" s="766">
        <v>849888</v>
      </c>
      <c r="AB130" s="767"/>
      <c r="AC130" s="767"/>
      <c r="AD130" s="767"/>
      <c r="AE130" s="768"/>
      <c r="AF130" s="769">
        <v>903173</v>
      </c>
      <c r="AG130" s="767"/>
      <c r="AH130" s="767"/>
      <c r="AI130" s="767"/>
      <c r="AJ130" s="768"/>
      <c r="AK130" s="769">
        <v>956802</v>
      </c>
      <c r="AL130" s="767"/>
      <c r="AM130" s="767"/>
      <c r="AN130" s="767"/>
      <c r="AO130" s="768"/>
      <c r="AP130" s="770"/>
      <c r="AQ130" s="771"/>
      <c r="AR130" s="771"/>
      <c r="AS130" s="771"/>
      <c r="AT130" s="772"/>
      <c r="AU130" s="215"/>
      <c r="AV130" s="215"/>
      <c r="AW130" s="215"/>
      <c r="AX130" s="738" t="s">
        <v>469</v>
      </c>
      <c r="AY130" s="739"/>
      <c r="AZ130" s="739"/>
      <c r="BA130" s="739"/>
      <c r="BB130" s="739"/>
      <c r="BC130" s="739"/>
      <c r="BD130" s="739"/>
      <c r="BE130" s="740"/>
      <c r="BF130" s="741">
        <v>14</v>
      </c>
      <c r="BG130" s="742"/>
      <c r="BH130" s="742"/>
      <c r="BI130" s="742"/>
      <c r="BJ130" s="742"/>
      <c r="BK130" s="742"/>
      <c r="BL130" s="743"/>
      <c r="BM130" s="741">
        <v>25</v>
      </c>
      <c r="BN130" s="742"/>
      <c r="BO130" s="742"/>
      <c r="BP130" s="742"/>
      <c r="BQ130" s="742"/>
      <c r="BR130" s="742"/>
      <c r="BS130" s="743"/>
      <c r="BT130" s="741">
        <v>35</v>
      </c>
      <c r="BU130" s="742"/>
      <c r="BV130" s="742"/>
      <c r="BW130" s="742"/>
      <c r="BX130" s="742"/>
      <c r="BY130" s="742"/>
      <c r="BZ130" s="744"/>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
      <c r="A131" s="745"/>
      <c r="B131" s="746"/>
      <c r="C131" s="746"/>
      <c r="D131" s="746"/>
      <c r="E131" s="746"/>
      <c r="F131" s="746"/>
      <c r="G131" s="746"/>
      <c r="H131" s="746"/>
      <c r="I131" s="746"/>
      <c r="J131" s="746"/>
      <c r="K131" s="746"/>
      <c r="L131" s="746"/>
      <c r="M131" s="746"/>
      <c r="N131" s="746"/>
      <c r="O131" s="746"/>
      <c r="P131" s="746"/>
      <c r="Q131" s="746"/>
      <c r="R131" s="746"/>
      <c r="S131" s="746"/>
      <c r="T131" s="746"/>
      <c r="U131" s="746"/>
      <c r="V131" s="746"/>
      <c r="W131" s="747" t="s">
        <v>470</v>
      </c>
      <c r="X131" s="748"/>
      <c r="Y131" s="748"/>
      <c r="Z131" s="749"/>
      <c r="AA131" s="750">
        <v>2926098</v>
      </c>
      <c r="AB131" s="751"/>
      <c r="AC131" s="751"/>
      <c r="AD131" s="751"/>
      <c r="AE131" s="752"/>
      <c r="AF131" s="753">
        <v>2962272</v>
      </c>
      <c r="AG131" s="751"/>
      <c r="AH131" s="751"/>
      <c r="AI131" s="751"/>
      <c r="AJ131" s="752"/>
      <c r="AK131" s="753">
        <v>3050833</v>
      </c>
      <c r="AL131" s="751"/>
      <c r="AM131" s="751"/>
      <c r="AN131" s="751"/>
      <c r="AO131" s="752"/>
      <c r="AP131" s="754"/>
      <c r="AQ131" s="755"/>
      <c r="AR131" s="755"/>
      <c r="AS131" s="755"/>
      <c r="AT131" s="756"/>
      <c r="AU131" s="215"/>
      <c r="AV131" s="215"/>
      <c r="AW131" s="215"/>
      <c r="AX131" s="716" t="s">
        <v>471</v>
      </c>
      <c r="AY131" s="717"/>
      <c r="AZ131" s="717"/>
      <c r="BA131" s="717"/>
      <c r="BB131" s="717"/>
      <c r="BC131" s="717"/>
      <c r="BD131" s="717"/>
      <c r="BE131" s="718"/>
      <c r="BF131" s="719" t="s">
        <v>122</v>
      </c>
      <c r="BG131" s="720"/>
      <c r="BH131" s="720"/>
      <c r="BI131" s="720"/>
      <c r="BJ131" s="720"/>
      <c r="BK131" s="720"/>
      <c r="BL131" s="721"/>
      <c r="BM131" s="719">
        <v>350</v>
      </c>
      <c r="BN131" s="720"/>
      <c r="BO131" s="720"/>
      <c r="BP131" s="720"/>
      <c r="BQ131" s="720"/>
      <c r="BR131" s="720"/>
      <c r="BS131" s="721"/>
      <c r="BT131" s="722"/>
      <c r="BU131" s="723"/>
      <c r="BV131" s="723"/>
      <c r="BW131" s="723"/>
      <c r="BX131" s="723"/>
      <c r="BY131" s="723"/>
      <c r="BZ131" s="724"/>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15">
      <c r="A132" s="725" t="s">
        <v>472</v>
      </c>
      <c r="B132" s="726"/>
      <c r="C132" s="726"/>
      <c r="D132" s="726"/>
      <c r="E132" s="726"/>
      <c r="F132" s="726"/>
      <c r="G132" s="726"/>
      <c r="H132" s="726"/>
      <c r="I132" s="726"/>
      <c r="J132" s="726"/>
      <c r="K132" s="726"/>
      <c r="L132" s="726"/>
      <c r="M132" s="726"/>
      <c r="N132" s="726"/>
      <c r="O132" s="726"/>
      <c r="P132" s="726"/>
      <c r="Q132" s="726"/>
      <c r="R132" s="726"/>
      <c r="S132" s="726"/>
      <c r="T132" s="726"/>
      <c r="U132" s="726"/>
      <c r="V132" s="729" t="s">
        <v>473</v>
      </c>
      <c r="W132" s="729"/>
      <c r="X132" s="729"/>
      <c r="Y132" s="729"/>
      <c r="Z132" s="730"/>
      <c r="AA132" s="731">
        <v>13.843145379999999</v>
      </c>
      <c r="AB132" s="732"/>
      <c r="AC132" s="732"/>
      <c r="AD132" s="732"/>
      <c r="AE132" s="733"/>
      <c r="AF132" s="734">
        <v>14.573746099999999</v>
      </c>
      <c r="AG132" s="732"/>
      <c r="AH132" s="732"/>
      <c r="AI132" s="732"/>
      <c r="AJ132" s="733"/>
      <c r="AK132" s="734">
        <v>13.82478163</v>
      </c>
      <c r="AL132" s="732"/>
      <c r="AM132" s="732"/>
      <c r="AN132" s="732"/>
      <c r="AO132" s="733"/>
      <c r="AP132" s="735"/>
      <c r="AQ132" s="736"/>
      <c r="AR132" s="736"/>
      <c r="AS132" s="736"/>
      <c r="AT132" s="737"/>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7"/>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
      <c r="A133" s="727"/>
      <c r="B133" s="728"/>
      <c r="C133" s="728"/>
      <c r="D133" s="728"/>
      <c r="E133" s="728"/>
      <c r="F133" s="728"/>
      <c r="G133" s="728"/>
      <c r="H133" s="728"/>
      <c r="I133" s="728"/>
      <c r="J133" s="728"/>
      <c r="K133" s="728"/>
      <c r="L133" s="728"/>
      <c r="M133" s="728"/>
      <c r="N133" s="728"/>
      <c r="O133" s="728"/>
      <c r="P133" s="728"/>
      <c r="Q133" s="728"/>
      <c r="R133" s="728"/>
      <c r="S133" s="728"/>
      <c r="T133" s="728"/>
      <c r="U133" s="728"/>
      <c r="V133" s="708" t="s">
        <v>474</v>
      </c>
      <c r="W133" s="708"/>
      <c r="X133" s="708"/>
      <c r="Y133" s="708"/>
      <c r="Z133" s="709"/>
      <c r="AA133" s="710">
        <v>12.4</v>
      </c>
      <c r="AB133" s="711"/>
      <c r="AC133" s="711"/>
      <c r="AD133" s="711"/>
      <c r="AE133" s="712"/>
      <c r="AF133" s="710">
        <v>13.5</v>
      </c>
      <c r="AG133" s="711"/>
      <c r="AH133" s="711"/>
      <c r="AI133" s="711"/>
      <c r="AJ133" s="712"/>
      <c r="AK133" s="710">
        <v>14</v>
      </c>
      <c r="AL133" s="711"/>
      <c r="AM133" s="711"/>
      <c r="AN133" s="711"/>
      <c r="AO133" s="712"/>
      <c r="AP133" s="713"/>
      <c r="AQ133" s="714"/>
      <c r="AR133" s="714"/>
      <c r="AS133" s="714"/>
      <c r="AT133" s="715"/>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15">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25" hidden="1" x14ac:dyDescent="0.15">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9vKA52MIs/3e4d/mAUsMJBzMWlqvCtU950XhuwxiFMMx+gX9oMzm5qdIXsYOR3bD5BoYjb8wdFajhjLKhoBgcA==" saltValue="o1mXj+xkztQ6MlotDst8Pw=="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85" zoomScaleNormal="85" zoomScaleSheetLayoutView="85" workbookViewId="0"/>
  </sheetViews>
  <sheetFormatPr defaultColWidth="0" defaultRowHeight="13.5" customHeight="1" zeroHeight="1" x14ac:dyDescent="0.15"/>
  <cols>
    <col min="1" max="120" width="2.75" style="242" customWidth="1"/>
    <col min="121" max="121" width="0" style="241" hidden="1" customWidth="1"/>
    <col min="122" max="16384" width="9" style="241" hidden="1"/>
  </cols>
  <sheetData>
    <row r="1" spans="1:120"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1"/>
    </row>
    <row r="17" spans="119:120" x14ac:dyDescent="0.15">
      <c r="DP17" s="241"/>
    </row>
    <row r="18" spans="119:120" x14ac:dyDescent="0.15"/>
    <row r="19" spans="119:120" x14ac:dyDescent="0.15"/>
    <row r="20" spans="119:120" x14ac:dyDescent="0.15">
      <c r="DO20" s="241"/>
      <c r="DP20" s="241"/>
    </row>
    <row r="21" spans="119:120" x14ac:dyDescent="0.15">
      <c r="DP21" s="241"/>
    </row>
    <row r="22" spans="119:120" x14ac:dyDescent="0.15"/>
    <row r="23" spans="119:120" x14ac:dyDescent="0.15">
      <c r="DO23" s="241"/>
      <c r="DP23" s="241"/>
    </row>
    <row r="24" spans="119:120" x14ac:dyDescent="0.15">
      <c r="DP24" s="241"/>
    </row>
    <row r="25" spans="119:120" x14ac:dyDescent="0.15">
      <c r="DP25" s="241"/>
    </row>
    <row r="26" spans="119:120" x14ac:dyDescent="0.15">
      <c r="DO26" s="241"/>
      <c r="DP26" s="241"/>
    </row>
    <row r="27" spans="119:120" x14ac:dyDescent="0.15"/>
    <row r="28" spans="119:120" x14ac:dyDescent="0.15">
      <c r="DO28" s="241"/>
      <c r="DP28" s="241"/>
    </row>
    <row r="29" spans="119:120" x14ac:dyDescent="0.15">
      <c r="DP29" s="241"/>
    </row>
    <row r="30" spans="119:120" x14ac:dyDescent="0.15"/>
    <row r="31" spans="119:120" x14ac:dyDescent="0.15">
      <c r="DO31" s="241"/>
      <c r="DP31" s="241"/>
    </row>
    <row r="32" spans="119:120" x14ac:dyDescent="0.15"/>
    <row r="33" spans="98:120" x14ac:dyDescent="0.15">
      <c r="DO33" s="241"/>
      <c r="DP33" s="241"/>
    </row>
    <row r="34" spans="98:120" x14ac:dyDescent="0.15">
      <c r="DM34" s="241"/>
    </row>
    <row r="35" spans="98:120" x14ac:dyDescent="0.15">
      <c r="CT35" s="241"/>
      <c r="CU35" s="241"/>
      <c r="CV35" s="241"/>
      <c r="CY35" s="241"/>
      <c r="CZ35" s="241"/>
      <c r="DA35" s="241"/>
      <c r="DD35" s="241"/>
      <c r="DE35" s="241"/>
      <c r="DF35" s="241"/>
      <c r="DI35" s="241"/>
      <c r="DJ35" s="241"/>
      <c r="DK35" s="241"/>
      <c r="DM35" s="241"/>
      <c r="DN35" s="241"/>
      <c r="DO35" s="241"/>
      <c r="DP35" s="241"/>
    </row>
    <row r="36" spans="98:120" x14ac:dyDescent="0.15"/>
    <row r="37" spans="98:120" x14ac:dyDescent="0.15">
      <c r="CW37" s="241"/>
      <c r="DB37" s="241"/>
      <c r="DG37" s="241"/>
      <c r="DL37" s="241"/>
      <c r="DP37" s="241"/>
    </row>
    <row r="38" spans="98:120" x14ac:dyDescent="0.15">
      <c r="CT38" s="241"/>
      <c r="CU38" s="241"/>
      <c r="CV38" s="241"/>
      <c r="CW38" s="241"/>
      <c r="CY38" s="241"/>
      <c r="CZ38" s="241"/>
      <c r="DA38" s="241"/>
      <c r="DB38" s="241"/>
      <c r="DD38" s="241"/>
      <c r="DE38" s="241"/>
      <c r="DF38" s="241"/>
      <c r="DG38" s="241"/>
      <c r="DI38" s="241"/>
      <c r="DJ38" s="241"/>
      <c r="DK38" s="241"/>
      <c r="DL38" s="241"/>
      <c r="DN38" s="241"/>
      <c r="DO38" s="241"/>
      <c r="DP38" s="24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1"/>
      <c r="DO49" s="241"/>
      <c r="DP49" s="24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1"/>
      <c r="CS63" s="241"/>
      <c r="CX63" s="241"/>
      <c r="DC63" s="241"/>
      <c r="DH63" s="241"/>
    </row>
    <row r="64" spans="22:120" x14ac:dyDescent="0.15">
      <c r="V64" s="241"/>
    </row>
    <row r="65" spans="15:120" x14ac:dyDescent="0.15">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x14ac:dyDescent="0.15">
      <c r="Q66" s="241"/>
      <c r="S66" s="241"/>
      <c r="U66" s="241"/>
      <c r="DM66" s="241"/>
    </row>
    <row r="67" spans="15:120" x14ac:dyDescent="0.15">
      <c r="O67" s="241"/>
      <c r="P67" s="241"/>
      <c r="R67" s="241"/>
      <c r="T67" s="241"/>
      <c r="Y67" s="241"/>
      <c r="CT67" s="241"/>
      <c r="CV67" s="241"/>
      <c r="CW67" s="241"/>
      <c r="CY67" s="241"/>
      <c r="DA67" s="241"/>
      <c r="DB67" s="241"/>
      <c r="DD67" s="241"/>
      <c r="DF67" s="241"/>
      <c r="DG67" s="241"/>
      <c r="DI67" s="241"/>
      <c r="DK67" s="241"/>
      <c r="DL67" s="241"/>
      <c r="DN67" s="241"/>
      <c r="DO67" s="241"/>
      <c r="DP67" s="241"/>
    </row>
    <row r="68" spans="15:120" x14ac:dyDescent="0.15"/>
    <row r="69" spans="15:120" x14ac:dyDescent="0.15"/>
    <row r="70" spans="15:120" x14ac:dyDescent="0.15"/>
    <row r="71" spans="15:120" x14ac:dyDescent="0.15"/>
    <row r="72" spans="15:120" x14ac:dyDescent="0.15">
      <c r="DP72" s="241"/>
    </row>
    <row r="73" spans="15:120" x14ac:dyDescent="0.15">
      <c r="DP73" s="24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1"/>
      <c r="CX96" s="241"/>
      <c r="DC96" s="241"/>
      <c r="DH96" s="241"/>
    </row>
    <row r="97" spans="24:120" x14ac:dyDescent="0.15">
      <c r="CS97" s="241"/>
      <c r="CX97" s="241"/>
      <c r="DC97" s="241"/>
      <c r="DH97" s="241"/>
      <c r="DP97" s="242" t="s">
        <v>475</v>
      </c>
    </row>
    <row r="98" spans="24:120" hidden="1" x14ac:dyDescent="0.15">
      <c r="CS98" s="241"/>
      <c r="CX98" s="241"/>
      <c r="DC98" s="241"/>
      <c r="DH98" s="241"/>
    </row>
    <row r="99" spans="24:120" hidden="1" x14ac:dyDescent="0.15">
      <c r="CS99" s="241"/>
      <c r="CX99" s="241"/>
      <c r="DC99" s="241"/>
      <c r="DH99" s="241"/>
    </row>
    <row r="101" spans="24:120" ht="12" hidden="1" customHeight="1" x14ac:dyDescent="0.15">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15">
      <c r="CU102" s="241"/>
      <c r="CZ102" s="241"/>
      <c r="DE102" s="241"/>
      <c r="DJ102" s="241"/>
      <c r="DM102" s="241"/>
    </row>
    <row r="103" spans="24:120" hidden="1" x14ac:dyDescent="0.15">
      <c r="CT103" s="241"/>
      <c r="CV103" s="241"/>
      <c r="CW103" s="241"/>
      <c r="CY103" s="241"/>
      <c r="DA103" s="241"/>
      <c r="DB103" s="241"/>
      <c r="DD103" s="241"/>
      <c r="DF103" s="241"/>
      <c r="DG103" s="241"/>
      <c r="DI103" s="241"/>
      <c r="DK103" s="241"/>
      <c r="DL103" s="241"/>
      <c r="DM103" s="241"/>
      <c r="DN103" s="241"/>
      <c r="DO103" s="241"/>
      <c r="DP103" s="241"/>
    </row>
    <row r="104" spans="24:120" hidden="1" x14ac:dyDescent="0.15">
      <c r="CV104" s="241"/>
      <c r="CW104" s="241"/>
      <c r="DA104" s="241"/>
      <c r="DB104" s="241"/>
      <c r="DF104" s="241"/>
      <c r="DG104" s="241"/>
      <c r="DK104" s="241"/>
      <c r="DL104" s="241"/>
      <c r="DN104" s="241"/>
      <c r="DO104" s="241"/>
      <c r="DP104" s="241"/>
    </row>
    <row r="105" spans="24:120" ht="12.75" hidden="1" customHeight="1" x14ac:dyDescent="0.15"/>
  </sheetData>
  <sheetProtection algorithmName="SHA-512" hashValue="gq9fsf0CEfv7A9MtK7jYhulONm+ySMi8xezU6N2MyJlRW6amVn7mDXEKOV4W0NamIKv7G1dHICqt40HLpNvsXw==" saltValue="auTgKvRcV1IPUztpFt0kW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85" zoomScaleNormal="85" zoomScaleSheetLayoutView="55" workbookViewId="0">
      <selection sqref="A1:A1048576"/>
    </sheetView>
  </sheetViews>
  <sheetFormatPr defaultColWidth="0" defaultRowHeight="13.5" customHeight="1" zeroHeight="1" x14ac:dyDescent="0.15"/>
  <cols>
    <col min="1" max="116" width="2.625" style="242" customWidth="1"/>
    <col min="117" max="16384" width="9" style="241" hidden="1"/>
  </cols>
  <sheetData>
    <row r="1" spans="2:11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x14ac:dyDescent="0.15"/>
    <row r="3" spans="2:116" x14ac:dyDescent="0.15"/>
    <row r="4" spans="2:116" x14ac:dyDescent="0.15">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x14ac:dyDescent="0.15">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x14ac:dyDescent="0.15"/>
    <row r="20" spans="9:116" x14ac:dyDescent="0.15"/>
    <row r="21" spans="9:116" x14ac:dyDescent="0.15">
      <c r="DL21" s="241"/>
    </row>
    <row r="22" spans="9:116" x14ac:dyDescent="0.15">
      <c r="DI22" s="241"/>
      <c r="DJ22" s="241"/>
      <c r="DK22" s="241"/>
      <c r="DL22" s="241"/>
    </row>
    <row r="23" spans="9:116" x14ac:dyDescent="0.15">
      <c r="CY23" s="241"/>
      <c r="CZ23" s="241"/>
      <c r="DA23" s="241"/>
      <c r="DB23" s="241"/>
      <c r="DC23" s="241"/>
      <c r="DD23" s="241"/>
      <c r="DE23" s="241"/>
      <c r="DF23" s="241"/>
      <c r="DG23" s="241"/>
      <c r="DH23" s="241"/>
      <c r="DI23" s="241"/>
      <c r="DJ23" s="241"/>
      <c r="DK23" s="241"/>
      <c r="DL23" s="24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1"/>
      <c r="DA35" s="241"/>
      <c r="DB35" s="241"/>
      <c r="DC35" s="241"/>
      <c r="DD35" s="241"/>
      <c r="DE35" s="241"/>
      <c r="DF35" s="241"/>
      <c r="DG35" s="241"/>
      <c r="DH35" s="241"/>
      <c r="DI35" s="241"/>
      <c r="DJ35" s="241"/>
      <c r="DK35" s="241"/>
      <c r="DL35" s="241"/>
    </row>
    <row r="36" spans="15:116" x14ac:dyDescent="0.15"/>
    <row r="37" spans="15:116" x14ac:dyDescent="0.15">
      <c r="DL37" s="241"/>
    </row>
    <row r="38" spans="15:116" x14ac:dyDescent="0.15">
      <c r="DI38" s="241"/>
      <c r="DJ38" s="241"/>
      <c r="DK38" s="241"/>
      <c r="DL38" s="241"/>
    </row>
    <row r="39" spans="15:116" x14ac:dyDescent="0.15"/>
    <row r="40" spans="15:116" x14ac:dyDescent="0.15"/>
    <row r="41" spans="15:116" x14ac:dyDescent="0.15"/>
    <row r="42" spans="15:116" x14ac:dyDescent="0.15"/>
    <row r="43" spans="15:116" x14ac:dyDescent="0.15">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x14ac:dyDescent="0.15">
      <c r="DL44" s="241"/>
    </row>
    <row r="45" spans="15:116" x14ac:dyDescent="0.15"/>
    <row r="46" spans="15:116" x14ac:dyDescent="0.15">
      <c r="DA46" s="241"/>
      <c r="DB46" s="241"/>
      <c r="DC46" s="241"/>
      <c r="DD46" s="241"/>
      <c r="DE46" s="241"/>
      <c r="DF46" s="241"/>
      <c r="DG46" s="241"/>
      <c r="DH46" s="241"/>
      <c r="DI46" s="241"/>
      <c r="DJ46" s="241"/>
      <c r="DK46" s="241"/>
      <c r="DL46" s="241"/>
    </row>
    <row r="47" spans="15:116" x14ac:dyDescent="0.15"/>
    <row r="48" spans="15:116" x14ac:dyDescent="0.15"/>
    <row r="49" spans="104:116" x14ac:dyDescent="0.15"/>
    <row r="50" spans="104:116" x14ac:dyDescent="0.15">
      <c r="CZ50" s="241"/>
      <c r="DA50" s="241"/>
      <c r="DB50" s="241"/>
      <c r="DC50" s="241"/>
      <c r="DD50" s="241"/>
      <c r="DE50" s="241"/>
      <c r="DF50" s="241"/>
      <c r="DG50" s="241"/>
      <c r="DH50" s="241"/>
      <c r="DI50" s="241"/>
      <c r="DJ50" s="241"/>
      <c r="DK50" s="241"/>
      <c r="DL50" s="241"/>
    </row>
    <row r="51" spans="104:116" x14ac:dyDescent="0.15"/>
    <row r="52" spans="104:116" x14ac:dyDescent="0.15"/>
    <row r="53" spans="104:116" x14ac:dyDescent="0.15">
      <c r="DL53" s="24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1"/>
      <c r="DD67" s="241"/>
      <c r="DE67" s="241"/>
      <c r="DF67" s="241"/>
      <c r="DG67" s="241"/>
      <c r="DH67" s="241"/>
      <c r="DI67" s="241"/>
      <c r="DJ67" s="241"/>
      <c r="DK67" s="241"/>
      <c r="DL67" s="24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bq2RSgaLxlR7/bQviEpAw4T6DKPAdodLeSkvzC5gBkHnOnfR8PPxL7NZ3dkWr8O1exNX5EXJjhw2X2y6hovjBw==" saltValue="nLQK+GMQWHUdHLUN2GXxDg==" spinCount="100000" sheet="1" objects="1" scenarios="1"/>
  <dataConsolidate/>
  <phoneticPr fontId="2"/>
  <printOptions horizontalCentered="1" verticalCentered="1"/>
  <pageMargins left="0" right="0" top="0" bottom="0" header="0" footer="0"/>
  <pageSetup paperSize="8" scale="6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85" zoomScaleSheetLayoutView="85" workbookViewId="0">
      <selection sqref="A1:A1048576"/>
    </sheetView>
  </sheetViews>
  <sheetFormatPr defaultColWidth="0" defaultRowHeight="13.5" customHeight="1" zeroHeight="1" x14ac:dyDescent="0.15"/>
  <cols>
    <col min="1" max="36" width="2.5" style="243" customWidth="1"/>
    <col min="37" max="44" width="17" style="243" customWidth="1"/>
    <col min="45" max="45" width="6.125" style="249" customWidth="1"/>
    <col min="46" max="46" width="3" style="247" customWidth="1"/>
    <col min="47" max="47" width="19.125" style="243" hidden="1" customWidth="1"/>
    <col min="48" max="52" width="12.625" style="243" hidden="1" customWidth="1"/>
    <col min="53" max="16384" width="8.625" style="243" hidden="1"/>
  </cols>
  <sheetData>
    <row r="1" spans="1:46" x14ac:dyDescent="0.15">
      <c r="AS1" s="243"/>
      <c r="AT1" s="243"/>
    </row>
    <row r="2" spans="1:46" x14ac:dyDescent="0.15">
      <c r="AS2" s="243"/>
      <c r="AT2" s="243"/>
    </row>
    <row r="3" spans="1:46" x14ac:dyDescent="0.15">
      <c r="AS3" s="243"/>
      <c r="AT3" s="243"/>
    </row>
    <row r="4" spans="1:46" x14ac:dyDescent="0.15">
      <c r="AS4" s="243"/>
      <c r="AT4" s="243"/>
    </row>
    <row r="5" spans="1:46" ht="17.25" x14ac:dyDescent="0.15">
      <c r="A5" s="244" t="s">
        <v>476</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x14ac:dyDescent="0.15">
      <c r="A6" s="247"/>
      <c r="AK6" s="248" t="s">
        <v>477</v>
      </c>
      <c r="AL6" s="248"/>
      <c r="AM6" s="248"/>
      <c r="AN6" s="248"/>
    </row>
    <row r="7" spans="1:46" ht="13.5" customHeight="1" x14ac:dyDescent="0.15">
      <c r="A7" s="247"/>
      <c r="AK7" s="250"/>
      <c r="AL7" s="251"/>
      <c r="AM7" s="251"/>
      <c r="AN7" s="252"/>
      <c r="AO7" s="1105" t="s">
        <v>478</v>
      </c>
      <c r="AP7" s="253"/>
      <c r="AQ7" s="254" t="s">
        <v>479</v>
      </c>
      <c r="AR7" s="255"/>
    </row>
    <row r="8" spans="1:46" x14ac:dyDescent="0.15">
      <c r="A8" s="247"/>
      <c r="AK8" s="256"/>
      <c r="AL8" s="257"/>
      <c r="AM8" s="257"/>
      <c r="AN8" s="258"/>
      <c r="AO8" s="1106"/>
      <c r="AP8" s="259" t="s">
        <v>480</v>
      </c>
      <c r="AQ8" s="260" t="s">
        <v>481</v>
      </c>
      <c r="AR8" s="261" t="s">
        <v>482</v>
      </c>
    </row>
    <row r="9" spans="1:46" x14ac:dyDescent="0.15">
      <c r="A9" s="247"/>
      <c r="AK9" s="1117" t="s">
        <v>483</v>
      </c>
      <c r="AL9" s="1118"/>
      <c r="AM9" s="1118"/>
      <c r="AN9" s="1119"/>
      <c r="AO9" s="262">
        <v>1270513</v>
      </c>
      <c r="AP9" s="262">
        <v>220040</v>
      </c>
      <c r="AQ9" s="263">
        <v>186275</v>
      </c>
      <c r="AR9" s="264">
        <v>18.100000000000001</v>
      </c>
    </row>
    <row r="10" spans="1:46" ht="13.5" customHeight="1" x14ac:dyDescent="0.15">
      <c r="A10" s="247"/>
      <c r="AK10" s="1117" t="s">
        <v>484</v>
      </c>
      <c r="AL10" s="1118"/>
      <c r="AM10" s="1118"/>
      <c r="AN10" s="1119"/>
      <c r="AO10" s="265">
        <v>217859</v>
      </c>
      <c r="AP10" s="265">
        <v>37731</v>
      </c>
      <c r="AQ10" s="266">
        <v>28060</v>
      </c>
      <c r="AR10" s="267">
        <v>34.5</v>
      </c>
    </row>
    <row r="11" spans="1:46" ht="13.5" customHeight="1" x14ac:dyDescent="0.15">
      <c r="A11" s="247"/>
      <c r="AK11" s="1117" t="s">
        <v>485</v>
      </c>
      <c r="AL11" s="1118"/>
      <c r="AM11" s="1118"/>
      <c r="AN11" s="1119"/>
      <c r="AO11" s="265" t="s">
        <v>486</v>
      </c>
      <c r="AP11" s="265" t="s">
        <v>486</v>
      </c>
      <c r="AQ11" s="266">
        <v>7123</v>
      </c>
      <c r="AR11" s="267" t="s">
        <v>486</v>
      </c>
    </row>
    <row r="12" spans="1:46" ht="13.5" customHeight="1" x14ac:dyDescent="0.15">
      <c r="A12" s="247"/>
      <c r="AK12" s="1117" t="s">
        <v>487</v>
      </c>
      <c r="AL12" s="1118"/>
      <c r="AM12" s="1118"/>
      <c r="AN12" s="1119"/>
      <c r="AO12" s="265" t="s">
        <v>486</v>
      </c>
      <c r="AP12" s="265" t="s">
        <v>486</v>
      </c>
      <c r="AQ12" s="266">
        <v>57</v>
      </c>
      <c r="AR12" s="267" t="s">
        <v>486</v>
      </c>
    </row>
    <row r="13" spans="1:46" ht="13.5" customHeight="1" x14ac:dyDescent="0.15">
      <c r="A13" s="247"/>
      <c r="AK13" s="1117" t="s">
        <v>488</v>
      </c>
      <c r="AL13" s="1118"/>
      <c r="AM13" s="1118"/>
      <c r="AN13" s="1119"/>
      <c r="AO13" s="265">
        <v>60576</v>
      </c>
      <c r="AP13" s="265">
        <v>10491</v>
      </c>
      <c r="AQ13" s="266">
        <v>6435</v>
      </c>
      <c r="AR13" s="267">
        <v>63</v>
      </c>
    </row>
    <row r="14" spans="1:46" ht="13.5" customHeight="1" x14ac:dyDescent="0.15">
      <c r="A14" s="247"/>
      <c r="AK14" s="1117" t="s">
        <v>489</v>
      </c>
      <c r="AL14" s="1118"/>
      <c r="AM14" s="1118"/>
      <c r="AN14" s="1119"/>
      <c r="AO14" s="265">
        <v>40286</v>
      </c>
      <c r="AP14" s="265">
        <v>6977</v>
      </c>
      <c r="AQ14" s="266">
        <v>3786</v>
      </c>
      <c r="AR14" s="267">
        <v>84.3</v>
      </c>
    </row>
    <row r="15" spans="1:46" ht="13.5" customHeight="1" x14ac:dyDescent="0.15">
      <c r="A15" s="247"/>
      <c r="AK15" s="1120" t="s">
        <v>490</v>
      </c>
      <c r="AL15" s="1121"/>
      <c r="AM15" s="1121"/>
      <c r="AN15" s="1122"/>
      <c r="AO15" s="265">
        <v>-66028</v>
      </c>
      <c r="AP15" s="265">
        <v>-11435</v>
      </c>
      <c r="AQ15" s="266">
        <v>-9323</v>
      </c>
      <c r="AR15" s="267">
        <v>22.7</v>
      </c>
    </row>
    <row r="16" spans="1:46" x14ac:dyDescent="0.15">
      <c r="A16" s="247"/>
      <c r="AK16" s="1120" t="s">
        <v>178</v>
      </c>
      <c r="AL16" s="1121"/>
      <c r="AM16" s="1121"/>
      <c r="AN16" s="1122"/>
      <c r="AO16" s="265">
        <v>1523206</v>
      </c>
      <c r="AP16" s="265">
        <v>263804</v>
      </c>
      <c r="AQ16" s="266">
        <v>222412</v>
      </c>
      <c r="AR16" s="267">
        <v>18.600000000000001</v>
      </c>
    </row>
    <row r="17" spans="1:46" x14ac:dyDescent="0.15">
      <c r="A17" s="247"/>
    </row>
    <row r="18" spans="1:46" x14ac:dyDescent="0.15">
      <c r="A18" s="247"/>
      <c r="AQ18" s="268"/>
      <c r="AR18" s="268"/>
    </row>
    <row r="19" spans="1:46" x14ac:dyDescent="0.15">
      <c r="A19" s="247"/>
      <c r="AK19" s="243" t="s">
        <v>491</v>
      </c>
    </row>
    <row r="20" spans="1:46" x14ac:dyDescent="0.15">
      <c r="A20" s="247"/>
      <c r="AK20" s="269"/>
      <c r="AL20" s="270"/>
      <c r="AM20" s="270"/>
      <c r="AN20" s="271"/>
      <c r="AO20" s="272" t="s">
        <v>492</v>
      </c>
      <c r="AP20" s="273" t="s">
        <v>493</v>
      </c>
      <c r="AQ20" s="274" t="s">
        <v>494</v>
      </c>
      <c r="AR20" s="275"/>
    </row>
    <row r="21" spans="1:46" s="248" customFormat="1" x14ac:dyDescent="0.15">
      <c r="A21" s="276"/>
      <c r="AK21" s="1123" t="s">
        <v>495</v>
      </c>
      <c r="AL21" s="1124"/>
      <c r="AM21" s="1124"/>
      <c r="AN21" s="1125"/>
      <c r="AO21" s="277">
        <v>21.48</v>
      </c>
      <c r="AP21" s="278">
        <v>17.59</v>
      </c>
      <c r="AQ21" s="279">
        <v>3.89</v>
      </c>
      <c r="AS21" s="280"/>
      <c r="AT21" s="276"/>
    </row>
    <row r="22" spans="1:46" s="248" customFormat="1" x14ac:dyDescent="0.15">
      <c r="A22" s="276"/>
      <c r="AK22" s="1123" t="s">
        <v>496</v>
      </c>
      <c r="AL22" s="1124"/>
      <c r="AM22" s="1124"/>
      <c r="AN22" s="1125"/>
      <c r="AO22" s="281">
        <v>97.1</v>
      </c>
      <c r="AP22" s="282">
        <v>95.9</v>
      </c>
      <c r="AQ22" s="283">
        <v>1.2</v>
      </c>
      <c r="AR22" s="268"/>
      <c r="AS22" s="280"/>
      <c r="AT22" s="276"/>
    </row>
    <row r="23" spans="1:46" s="248" customFormat="1" x14ac:dyDescent="0.15">
      <c r="A23" s="276"/>
      <c r="AP23" s="268"/>
      <c r="AQ23" s="268"/>
      <c r="AR23" s="268"/>
      <c r="AS23" s="280"/>
      <c r="AT23" s="276"/>
    </row>
    <row r="24" spans="1:46" s="248" customFormat="1" x14ac:dyDescent="0.15">
      <c r="A24" s="276"/>
      <c r="AP24" s="268"/>
      <c r="AQ24" s="268"/>
      <c r="AR24" s="268"/>
      <c r="AS24" s="280"/>
      <c r="AT24" s="276"/>
    </row>
    <row r="25" spans="1:46" s="248" customFormat="1" x14ac:dyDescent="0.15">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x14ac:dyDescent="0.15">
      <c r="A26" s="1116" t="s">
        <v>497</v>
      </c>
      <c r="B26" s="1116"/>
      <c r="C26" s="1116"/>
      <c r="D26" s="1116"/>
      <c r="E26" s="1116"/>
      <c r="F26" s="1116"/>
      <c r="G26" s="1116"/>
      <c r="H26" s="1116"/>
      <c r="I26" s="1116"/>
      <c r="J26" s="1116"/>
      <c r="K26" s="1116"/>
      <c r="L26" s="1116"/>
      <c r="M26" s="1116"/>
      <c r="N26" s="1116"/>
      <c r="O26" s="1116"/>
      <c r="P26" s="1116"/>
      <c r="Q26" s="1116"/>
      <c r="R26" s="1116"/>
      <c r="S26" s="1116"/>
      <c r="T26" s="1116"/>
      <c r="U26" s="1116"/>
      <c r="V26" s="1116"/>
      <c r="W26" s="1116"/>
      <c r="X26" s="1116"/>
      <c r="Y26" s="1116"/>
      <c r="Z26" s="1116"/>
      <c r="AA26" s="1116"/>
      <c r="AB26" s="1116"/>
      <c r="AC26" s="1116"/>
      <c r="AD26" s="1116"/>
      <c r="AE26" s="1116"/>
      <c r="AF26" s="1116"/>
      <c r="AG26" s="1116"/>
      <c r="AH26" s="1116"/>
      <c r="AI26" s="1116"/>
      <c r="AJ26" s="1116"/>
      <c r="AK26" s="1116"/>
      <c r="AL26" s="1116"/>
      <c r="AM26" s="1116"/>
      <c r="AN26" s="1116"/>
      <c r="AO26" s="1116"/>
      <c r="AP26" s="1116"/>
      <c r="AQ26" s="1116"/>
      <c r="AR26" s="1116"/>
      <c r="AS26" s="1116"/>
    </row>
    <row r="27" spans="1:46" x14ac:dyDescent="0.15">
      <c r="A27" s="288"/>
      <c r="AS27" s="243"/>
      <c r="AT27" s="243"/>
    </row>
    <row r="28" spans="1:46" ht="17.25" x14ac:dyDescent="0.15">
      <c r="A28" s="244" t="s">
        <v>498</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x14ac:dyDescent="0.15">
      <c r="A29" s="247"/>
      <c r="AK29" s="248" t="s">
        <v>499</v>
      </c>
      <c r="AL29" s="248"/>
      <c r="AM29" s="248"/>
      <c r="AN29" s="248"/>
      <c r="AS29" s="290"/>
    </row>
    <row r="30" spans="1:46" ht="13.5" customHeight="1" x14ac:dyDescent="0.15">
      <c r="A30" s="247"/>
      <c r="AK30" s="250"/>
      <c r="AL30" s="251"/>
      <c r="AM30" s="251"/>
      <c r="AN30" s="252"/>
      <c r="AO30" s="1105" t="s">
        <v>478</v>
      </c>
      <c r="AP30" s="253"/>
      <c r="AQ30" s="254" t="s">
        <v>479</v>
      </c>
      <c r="AR30" s="255"/>
    </row>
    <row r="31" spans="1:46" x14ac:dyDescent="0.15">
      <c r="A31" s="247"/>
      <c r="AK31" s="256"/>
      <c r="AL31" s="257"/>
      <c r="AM31" s="257"/>
      <c r="AN31" s="258"/>
      <c r="AO31" s="1106"/>
      <c r="AP31" s="259" t="s">
        <v>480</v>
      </c>
      <c r="AQ31" s="260" t="s">
        <v>481</v>
      </c>
      <c r="AR31" s="261" t="s">
        <v>482</v>
      </c>
    </row>
    <row r="32" spans="1:46" ht="27" customHeight="1" x14ac:dyDescent="0.15">
      <c r="A32" s="247"/>
      <c r="AK32" s="1107" t="s">
        <v>500</v>
      </c>
      <c r="AL32" s="1108"/>
      <c r="AM32" s="1108"/>
      <c r="AN32" s="1109"/>
      <c r="AO32" s="291">
        <v>1341097</v>
      </c>
      <c r="AP32" s="291">
        <v>232265</v>
      </c>
      <c r="AQ32" s="292">
        <v>124581</v>
      </c>
      <c r="AR32" s="293">
        <v>86.4</v>
      </c>
    </row>
    <row r="33" spans="1:46" ht="13.5" customHeight="1" x14ac:dyDescent="0.15">
      <c r="A33" s="247"/>
      <c r="AK33" s="1107" t="s">
        <v>501</v>
      </c>
      <c r="AL33" s="1108"/>
      <c r="AM33" s="1108"/>
      <c r="AN33" s="1109"/>
      <c r="AO33" s="291" t="s">
        <v>486</v>
      </c>
      <c r="AP33" s="291" t="s">
        <v>486</v>
      </c>
      <c r="AQ33" s="292">
        <v>76</v>
      </c>
      <c r="AR33" s="293" t="s">
        <v>486</v>
      </c>
    </row>
    <row r="34" spans="1:46" ht="27" customHeight="1" x14ac:dyDescent="0.15">
      <c r="A34" s="247"/>
      <c r="AK34" s="1107" t="s">
        <v>502</v>
      </c>
      <c r="AL34" s="1108"/>
      <c r="AM34" s="1108"/>
      <c r="AN34" s="1109"/>
      <c r="AO34" s="291" t="s">
        <v>486</v>
      </c>
      <c r="AP34" s="291" t="s">
        <v>486</v>
      </c>
      <c r="AQ34" s="292">
        <v>163</v>
      </c>
      <c r="AR34" s="293" t="s">
        <v>486</v>
      </c>
    </row>
    <row r="35" spans="1:46" ht="27" customHeight="1" x14ac:dyDescent="0.15">
      <c r="A35" s="247"/>
      <c r="AK35" s="1107" t="s">
        <v>503</v>
      </c>
      <c r="AL35" s="1108"/>
      <c r="AM35" s="1108"/>
      <c r="AN35" s="1109"/>
      <c r="AO35" s="291">
        <v>47132</v>
      </c>
      <c r="AP35" s="291">
        <v>8163</v>
      </c>
      <c r="AQ35" s="292">
        <v>24428</v>
      </c>
      <c r="AR35" s="293">
        <v>-66.599999999999994</v>
      </c>
    </row>
    <row r="36" spans="1:46" ht="27" customHeight="1" x14ac:dyDescent="0.15">
      <c r="A36" s="247"/>
      <c r="AK36" s="1107" t="s">
        <v>504</v>
      </c>
      <c r="AL36" s="1108"/>
      <c r="AM36" s="1108"/>
      <c r="AN36" s="1109"/>
      <c r="AO36" s="291">
        <v>564</v>
      </c>
      <c r="AP36" s="291">
        <v>98</v>
      </c>
      <c r="AQ36" s="292">
        <v>4294</v>
      </c>
      <c r="AR36" s="293">
        <v>-97.7</v>
      </c>
    </row>
    <row r="37" spans="1:46" ht="13.5" customHeight="1" x14ac:dyDescent="0.15">
      <c r="A37" s="247"/>
      <c r="AK37" s="1107" t="s">
        <v>505</v>
      </c>
      <c r="AL37" s="1108"/>
      <c r="AM37" s="1108"/>
      <c r="AN37" s="1109"/>
      <c r="AO37" s="291" t="s">
        <v>486</v>
      </c>
      <c r="AP37" s="291" t="s">
        <v>486</v>
      </c>
      <c r="AQ37" s="292">
        <v>880</v>
      </c>
      <c r="AR37" s="293" t="s">
        <v>486</v>
      </c>
    </row>
    <row r="38" spans="1:46" ht="27" customHeight="1" x14ac:dyDescent="0.15">
      <c r="A38" s="247"/>
      <c r="AK38" s="1110" t="s">
        <v>506</v>
      </c>
      <c r="AL38" s="1111"/>
      <c r="AM38" s="1111"/>
      <c r="AN38" s="1112"/>
      <c r="AO38" s="294" t="s">
        <v>486</v>
      </c>
      <c r="AP38" s="294" t="s">
        <v>486</v>
      </c>
      <c r="AQ38" s="295">
        <v>22</v>
      </c>
      <c r="AR38" s="283" t="s">
        <v>486</v>
      </c>
      <c r="AS38" s="290"/>
    </row>
    <row r="39" spans="1:46" x14ac:dyDescent="0.15">
      <c r="A39" s="247"/>
      <c r="AK39" s="1110" t="s">
        <v>507</v>
      </c>
      <c r="AL39" s="1111"/>
      <c r="AM39" s="1111"/>
      <c r="AN39" s="1112"/>
      <c r="AO39" s="291">
        <v>-10220</v>
      </c>
      <c r="AP39" s="291">
        <v>-1770</v>
      </c>
      <c r="AQ39" s="292">
        <v>-5293</v>
      </c>
      <c r="AR39" s="293">
        <v>-66.599999999999994</v>
      </c>
      <c r="AS39" s="290"/>
    </row>
    <row r="40" spans="1:46" ht="27" customHeight="1" x14ac:dyDescent="0.15">
      <c r="A40" s="247"/>
      <c r="AK40" s="1107" t="s">
        <v>508</v>
      </c>
      <c r="AL40" s="1108"/>
      <c r="AM40" s="1108"/>
      <c r="AN40" s="1109"/>
      <c r="AO40" s="291">
        <v>-956802</v>
      </c>
      <c r="AP40" s="291">
        <v>-165709</v>
      </c>
      <c r="AQ40" s="292">
        <v>-99375</v>
      </c>
      <c r="AR40" s="293">
        <v>66.8</v>
      </c>
      <c r="AS40" s="290"/>
    </row>
    <row r="41" spans="1:46" x14ac:dyDescent="0.15">
      <c r="A41" s="247"/>
      <c r="AK41" s="1113" t="s">
        <v>288</v>
      </c>
      <c r="AL41" s="1114"/>
      <c r="AM41" s="1114"/>
      <c r="AN41" s="1115"/>
      <c r="AO41" s="291">
        <v>421771</v>
      </c>
      <c r="AP41" s="291">
        <v>73047</v>
      </c>
      <c r="AQ41" s="292">
        <v>49775</v>
      </c>
      <c r="AR41" s="293">
        <v>46.8</v>
      </c>
      <c r="AS41" s="290"/>
    </row>
    <row r="42" spans="1:46" x14ac:dyDescent="0.15">
      <c r="A42" s="247"/>
      <c r="AK42" s="296"/>
      <c r="AQ42" s="268"/>
      <c r="AR42" s="268"/>
      <c r="AS42" s="290"/>
    </row>
    <row r="43" spans="1:46" x14ac:dyDescent="0.15">
      <c r="A43" s="247"/>
      <c r="AP43" s="297"/>
      <c r="AQ43" s="268"/>
      <c r="AS43" s="290"/>
    </row>
    <row r="44" spans="1:46" x14ac:dyDescent="0.15">
      <c r="A44" s="247"/>
      <c r="AQ44" s="268"/>
    </row>
    <row r="45" spans="1:46" x14ac:dyDescent="0.15">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x14ac:dyDescent="0.15">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15">
      <c r="A47" s="300" t="s">
        <v>509</v>
      </c>
    </row>
    <row r="48" spans="1:46" x14ac:dyDescent="0.15">
      <c r="A48" s="247"/>
      <c r="AK48" s="301" t="s">
        <v>510</v>
      </c>
      <c r="AL48" s="301"/>
      <c r="AM48" s="301"/>
      <c r="AN48" s="301"/>
      <c r="AO48" s="301"/>
      <c r="AP48" s="301"/>
      <c r="AQ48" s="302"/>
      <c r="AR48" s="301"/>
    </row>
    <row r="49" spans="1:44" ht="13.5" customHeight="1" x14ac:dyDescent="0.15">
      <c r="A49" s="247"/>
      <c r="AK49" s="303"/>
      <c r="AL49" s="304"/>
      <c r="AM49" s="1100" t="s">
        <v>478</v>
      </c>
      <c r="AN49" s="1102" t="s">
        <v>511</v>
      </c>
      <c r="AO49" s="1103"/>
      <c r="AP49" s="1103"/>
      <c r="AQ49" s="1103"/>
      <c r="AR49" s="1104"/>
    </row>
    <row r="50" spans="1:44" x14ac:dyDescent="0.15">
      <c r="A50" s="247"/>
      <c r="AK50" s="305"/>
      <c r="AL50" s="306"/>
      <c r="AM50" s="1101"/>
      <c r="AN50" s="307" t="s">
        <v>512</v>
      </c>
      <c r="AO50" s="308" t="s">
        <v>513</v>
      </c>
      <c r="AP50" s="309" t="s">
        <v>514</v>
      </c>
      <c r="AQ50" s="310" t="s">
        <v>515</v>
      </c>
      <c r="AR50" s="311" t="s">
        <v>516</v>
      </c>
    </row>
    <row r="51" spans="1:44" x14ac:dyDescent="0.15">
      <c r="A51" s="247"/>
      <c r="AK51" s="303" t="s">
        <v>517</v>
      </c>
      <c r="AL51" s="304"/>
      <c r="AM51" s="312">
        <v>5041223</v>
      </c>
      <c r="AN51" s="313">
        <v>778808</v>
      </c>
      <c r="AO51" s="314">
        <v>210.8</v>
      </c>
      <c r="AP51" s="315">
        <v>200194</v>
      </c>
      <c r="AQ51" s="316">
        <v>5.2</v>
      </c>
      <c r="AR51" s="317">
        <v>205.6</v>
      </c>
    </row>
    <row r="52" spans="1:44" x14ac:dyDescent="0.15">
      <c r="A52" s="247"/>
      <c r="AK52" s="318"/>
      <c r="AL52" s="319" t="s">
        <v>518</v>
      </c>
      <c r="AM52" s="320">
        <v>4559348</v>
      </c>
      <c r="AN52" s="321">
        <v>704364</v>
      </c>
      <c r="AO52" s="322">
        <v>358.9</v>
      </c>
      <c r="AP52" s="323">
        <v>106422</v>
      </c>
      <c r="AQ52" s="324">
        <v>20.100000000000001</v>
      </c>
      <c r="AR52" s="325">
        <v>338.8</v>
      </c>
    </row>
    <row r="53" spans="1:44" x14ac:dyDescent="0.15">
      <c r="A53" s="247"/>
      <c r="AK53" s="303" t="s">
        <v>519</v>
      </c>
      <c r="AL53" s="304"/>
      <c r="AM53" s="312">
        <v>1569032</v>
      </c>
      <c r="AN53" s="313">
        <v>249727</v>
      </c>
      <c r="AO53" s="314">
        <v>-67.900000000000006</v>
      </c>
      <c r="AP53" s="315">
        <v>196914</v>
      </c>
      <c r="AQ53" s="316">
        <v>-1.6</v>
      </c>
      <c r="AR53" s="317">
        <v>-66.3</v>
      </c>
    </row>
    <row r="54" spans="1:44" x14ac:dyDescent="0.15">
      <c r="A54" s="247"/>
      <c r="AK54" s="318"/>
      <c r="AL54" s="319" t="s">
        <v>518</v>
      </c>
      <c r="AM54" s="320">
        <v>833858</v>
      </c>
      <c r="AN54" s="321">
        <v>132717</v>
      </c>
      <c r="AO54" s="322">
        <v>-81.2</v>
      </c>
      <c r="AP54" s="323">
        <v>98966</v>
      </c>
      <c r="AQ54" s="324">
        <v>-7</v>
      </c>
      <c r="AR54" s="325">
        <v>-74.2</v>
      </c>
    </row>
    <row r="55" spans="1:44" x14ac:dyDescent="0.15">
      <c r="A55" s="247"/>
      <c r="AK55" s="303" t="s">
        <v>520</v>
      </c>
      <c r="AL55" s="304"/>
      <c r="AM55" s="312">
        <v>1216768</v>
      </c>
      <c r="AN55" s="313">
        <v>199274</v>
      </c>
      <c r="AO55" s="314">
        <v>-20.2</v>
      </c>
      <c r="AP55" s="315">
        <v>204757</v>
      </c>
      <c r="AQ55" s="316">
        <v>4</v>
      </c>
      <c r="AR55" s="317">
        <v>-24.2</v>
      </c>
    </row>
    <row r="56" spans="1:44" x14ac:dyDescent="0.15">
      <c r="A56" s="247"/>
      <c r="AK56" s="318"/>
      <c r="AL56" s="319" t="s">
        <v>518</v>
      </c>
      <c r="AM56" s="320">
        <v>994720</v>
      </c>
      <c r="AN56" s="321">
        <v>162909</v>
      </c>
      <c r="AO56" s="322">
        <v>22.7</v>
      </c>
      <c r="AP56" s="323">
        <v>106071</v>
      </c>
      <c r="AQ56" s="324">
        <v>7.2</v>
      </c>
      <c r="AR56" s="325">
        <v>15.5</v>
      </c>
    </row>
    <row r="57" spans="1:44" x14ac:dyDescent="0.15">
      <c r="A57" s="247"/>
      <c r="AK57" s="303" t="s">
        <v>521</v>
      </c>
      <c r="AL57" s="304"/>
      <c r="AM57" s="312">
        <v>1059659</v>
      </c>
      <c r="AN57" s="313">
        <v>178364</v>
      </c>
      <c r="AO57" s="314">
        <v>-10.5</v>
      </c>
      <c r="AP57" s="315">
        <v>194971</v>
      </c>
      <c r="AQ57" s="316">
        <v>-4.8</v>
      </c>
      <c r="AR57" s="317">
        <v>-5.7</v>
      </c>
    </row>
    <row r="58" spans="1:44" x14ac:dyDescent="0.15">
      <c r="A58" s="247"/>
      <c r="AK58" s="318"/>
      <c r="AL58" s="319" t="s">
        <v>518</v>
      </c>
      <c r="AM58" s="320">
        <v>590413</v>
      </c>
      <c r="AN58" s="321">
        <v>99379</v>
      </c>
      <c r="AO58" s="322">
        <v>-39</v>
      </c>
      <c r="AP58" s="323">
        <v>105966</v>
      </c>
      <c r="AQ58" s="324">
        <v>-0.1</v>
      </c>
      <c r="AR58" s="325">
        <v>-38.9</v>
      </c>
    </row>
    <row r="59" spans="1:44" x14ac:dyDescent="0.15">
      <c r="A59" s="247"/>
      <c r="AK59" s="303" t="s">
        <v>522</v>
      </c>
      <c r="AL59" s="304"/>
      <c r="AM59" s="312">
        <v>1433640</v>
      </c>
      <c r="AN59" s="313">
        <v>248292</v>
      </c>
      <c r="AO59" s="314">
        <v>39.200000000000003</v>
      </c>
      <c r="AP59" s="315">
        <v>224172</v>
      </c>
      <c r="AQ59" s="316">
        <v>15</v>
      </c>
      <c r="AR59" s="317">
        <v>24.2</v>
      </c>
    </row>
    <row r="60" spans="1:44" x14ac:dyDescent="0.15">
      <c r="A60" s="247"/>
      <c r="AK60" s="318"/>
      <c r="AL60" s="319" t="s">
        <v>518</v>
      </c>
      <c r="AM60" s="320">
        <v>614723</v>
      </c>
      <c r="AN60" s="321">
        <v>106464</v>
      </c>
      <c r="AO60" s="322">
        <v>7.1</v>
      </c>
      <c r="AP60" s="323">
        <v>117611</v>
      </c>
      <c r="AQ60" s="324">
        <v>11</v>
      </c>
      <c r="AR60" s="325">
        <v>-3.9</v>
      </c>
    </row>
    <row r="61" spans="1:44" x14ac:dyDescent="0.15">
      <c r="A61" s="247"/>
      <c r="AK61" s="303" t="s">
        <v>523</v>
      </c>
      <c r="AL61" s="326"/>
      <c r="AM61" s="312">
        <v>2064064</v>
      </c>
      <c r="AN61" s="313">
        <v>330893</v>
      </c>
      <c r="AO61" s="314">
        <v>30.3</v>
      </c>
      <c r="AP61" s="315">
        <v>204202</v>
      </c>
      <c r="AQ61" s="327">
        <v>3.6</v>
      </c>
      <c r="AR61" s="317">
        <v>26.7</v>
      </c>
    </row>
    <row r="62" spans="1:44" x14ac:dyDescent="0.15">
      <c r="A62" s="247"/>
      <c r="AK62" s="318"/>
      <c r="AL62" s="319" t="s">
        <v>518</v>
      </c>
      <c r="AM62" s="320">
        <v>1518612</v>
      </c>
      <c r="AN62" s="321">
        <v>241167</v>
      </c>
      <c r="AO62" s="322">
        <v>53.7</v>
      </c>
      <c r="AP62" s="323">
        <v>107007</v>
      </c>
      <c r="AQ62" s="324">
        <v>6.2</v>
      </c>
      <c r="AR62" s="325">
        <v>47.5</v>
      </c>
    </row>
    <row r="63" spans="1:44" x14ac:dyDescent="0.15">
      <c r="A63" s="247"/>
    </row>
    <row r="64" spans="1:44" x14ac:dyDescent="0.15">
      <c r="A64" s="247"/>
    </row>
    <row r="65" spans="1:46" x14ac:dyDescent="0.15">
      <c r="A65" s="247"/>
    </row>
    <row r="66" spans="1:46" x14ac:dyDescent="0.15">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15">
      <c r="AS67" s="243"/>
      <c r="AT67" s="243"/>
    </row>
    <row r="70" spans="1:46" hidden="1" x14ac:dyDescent="0.15"/>
    <row r="71" spans="1:46" hidden="1" x14ac:dyDescent="0.15"/>
    <row r="72" spans="1:46" hidden="1" x14ac:dyDescent="0.15"/>
    <row r="73" spans="1:46" hidden="1" x14ac:dyDescent="0.15"/>
  </sheetData>
  <sheetProtection algorithmName="SHA-512" hashValue="3zBnPMxYkCmFv/NY2vCkwvTQLEZbHF3Yw5dtgrfvCINgCE2sbj/c7I6R0smlRv+aqLSZs5mcOfPNm8dqv2AR3w==" saltValue="0kqvG56ZsTGmZE776B/oTw=="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8" scale="88"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70" zoomScaleNormal="70" zoomScaleSheetLayoutView="55" workbookViewId="0"/>
  </sheetViews>
  <sheetFormatPr defaultColWidth="0" defaultRowHeight="13.5" customHeight="1" zeroHeight="1" x14ac:dyDescent="0.15"/>
  <cols>
    <col min="1" max="125" width="2.5" style="242" customWidth="1"/>
    <col min="126" max="16384" width="9" style="241" hidden="1"/>
  </cols>
  <sheetData>
    <row r="1" spans="2:125"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x14ac:dyDescent="0.15">
      <c r="B2" s="241"/>
      <c r="DG2" s="241"/>
    </row>
    <row r="3" spans="2:125" x14ac:dyDescent="0.15">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x14ac:dyDescent="0.15"/>
    <row r="5" spans="2:125" x14ac:dyDescent="0.15"/>
    <row r="6" spans="2:125" x14ac:dyDescent="0.15"/>
    <row r="7" spans="2:125" x14ac:dyDescent="0.15"/>
    <row r="8" spans="2:125" x14ac:dyDescent="0.15"/>
    <row r="9" spans="2:125" x14ac:dyDescent="0.15">
      <c r="DU9" s="24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1"/>
    </row>
    <row r="18" spans="125:125" x14ac:dyDescent="0.15"/>
    <row r="19" spans="125:125" x14ac:dyDescent="0.15"/>
    <row r="20" spans="125:125" x14ac:dyDescent="0.15">
      <c r="DU20" s="241"/>
    </row>
    <row r="21" spans="125:125" x14ac:dyDescent="0.15">
      <c r="DU21" s="24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1"/>
    </row>
    <row r="29" spans="125:125" x14ac:dyDescent="0.15"/>
    <row r="30" spans="125:125" x14ac:dyDescent="0.15"/>
    <row r="31" spans="125:125" x14ac:dyDescent="0.15"/>
    <row r="32" spans="125:125" x14ac:dyDescent="0.15"/>
    <row r="33" spans="2:125" x14ac:dyDescent="0.15">
      <c r="B33" s="241"/>
      <c r="G33" s="241"/>
      <c r="I33" s="241"/>
    </row>
    <row r="34" spans="2:125" x14ac:dyDescent="0.15">
      <c r="C34" s="241"/>
      <c r="P34" s="241"/>
      <c r="DE34" s="241"/>
      <c r="DH34" s="241"/>
    </row>
    <row r="35" spans="2:125" x14ac:dyDescent="0.15">
      <c r="D35" s="241"/>
      <c r="E35" s="241"/>
      <c r="DG35" s="241"/>
      <c r="DJ35" s="241"/>
      <c r="DP35" s="241"/>
      <c r="DQ35" s="241"/>
      <c r="DR35" s="241"/>
      <c r="DS35" s="241"/>
      <c r="DT35" s="241"/>
      <c r="DU35" s="241"/>
    </row>
    <row r="36" spans="2:125" x14ac:dyDescent="0.15">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x14ac:dyDescent="0.15">
      <c r="DU37" s="241"/>
    </row>
    <row r="38" spans="2:125" x14ac:dyDescent="0.15">
      <c r="DT38" s="241"/>
      <c r="DU38" s="241"/>
    </row>
    <row r="39" spans="2:125" x14ac:dyDescent="0.15"/>
    <row r="40" spans="2:125" x14ac:dyDescent="0.15">
      <c r="DH40" s="241"/>
    </row>
    <row r="41" spans="2:125" x14ac:dyDescent="0.15">
      <c r="DE41" s="241"/>
    </row>
    <row r="42" spans="2:125" x14ac:dyDescent="0.15">
      <c r="DG42" s="241"/>
      <c r="DJ42" s="241"/>
    </row>
    <row r="43" spans="2:125" x14ac:dyDescent="0.15">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x14ac:dyDescent="0.15">
      <c r="DU44" s="241"/>
    </row>
    <row r="45" spans="2:125" x14ac:dyDescent="0.15"/>
    <row r="46" spans="2:125" x14ac:dyDescent="0.15"/>
    <row r="47" spans="2:125" x14ac:dyDescent="0.15"/>
    <row r="48" spans="2:125" x14ac:dyDescent="0.15">
      <c r="DT48" s="241"/>
      <c r="DU48" s="241"/>
    </row>
    <row r="49" spans="120:125" x14ac:dyDescent="0.15">
      <c r="DU49" s="241"/>
    </row>
    <row r="50" spans="120:125" x14ac:dyDescent="0.15">
      <c r="DU50" s="241"/>
    </row>
    <row r="51" spans="120:125" x14ac:dyDescent="0.15">
      <c r="DP51" s="241"/>
      <c r="DQ51" s="241"/>
      <c r="DR51" s="241"/>
      <c r="DS51" s="241"/>
      <c r="DT51" s="241"/>
      <c r="DU51" s="241"/>
    </row>
    <row r="52" spans="120:125" x14ac:dyDescent="0.15"/>
    <row r="53" spans="120:125" x14ac:dyDescent="0.15"/>
    <row r="54" spans="120:125" x14ac:dyDescent="0.15">
      <c r="DU54" s="241"/>
    </row>
    <row r="55" spans="120:125" x14ac:dyDescent="0.15"/>
    <row r="56" spans="120:125" x14ac:dyDescent="0.15"/>
    <row r="57" spans="120:125" x14ac:dyDescent="0.15"/>
    <row r="58" spans="120:125" x14ac:dyDescent="0.15">
      <c r="DU58" s="241"/>
    </row>
    <row r="59" spans="120:125" x14ac:dyDescent="0.15"/>
    <row r="60" spans="120:125" x14ac:dyDescent="0.15"/>
    <row r="61" spans="120:125" x14ac:dyDescent="0.15"/>
    <row r="62" spans="120:125" x14ac:dyDescent="0.15"/>
    <row r="63" spans="120:125" x14ac:dyDescent="0.15">
      <c r="DU63" s="241"/>
    </row>
    <row r="64" spans="120:125" x14ac:dyDescent="0.15">
      <c r="DT64" s="241"/>
      <c r="DU64" s="241"/>
    </row>
    <row r="65" spans="123:125" x14ac:dyDescent="0.15"/>
    <row r="66" spans="123:125" x14ac:dyDescent="0.15"/>
    <row r="67" spans="123:125" x14ac:dyDescent="0.15"/>
    <row r="68" spans="123:125" x14ac:dyDescent="0.15"/>
    <row r="69" spans="123:125" x14ac:dyDescent="0.15">
      <c r="DS69" s="241"/>
      <c r="DT69" s="241"/>
      <c r="DU69" s="24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1"/>
    </row>
    <row r="83" spans="116:125" x14ac:dyDescent="0.15">
      <c r="DM83" s="241"/>
      <c r="DN83" s="241"/>
      <c r="DO83" s="241"/>
      <c r="DP83" s="241"/>
      <c r="DQ83" s="241"/>
      <c r="DR83" s="241"/>
      <c r="DS83" s="241"/>
      <c r="DT83" s="241"/>
      <c r="DU83" s="241"/>
    </row>
    <row r="84" spans="116:125" x14ac:dyDescent="0.15"/>
    <row r="85" spans="116:125" x14ac:dyDescent="0.15"/>
    <row r="86" spans="116:125" x14ac:dyDescent="0.15"/>
    <row r="87" spans="116:125" x14ac:dyDescent="0.15"/>
    <row r="88" spans="116:125" x14ac:dyDescent="0.15">
      <c r="DU88" s="24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1"/>
      <c r="DT94" s="241"/>
      <c r="DU94" s="241"/>
    </row>
    <row r="95" spans="116:125" ht="13.5" customHeight="1" x14ac:dyDescent="0.15">
      <c r="DU95" s="24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1"/>
    </row>
    <row r="102" spans="124:125" ht="13.5" customHeight="1" x14ac:dyDescent="0.15"/>
    <row r="103" spans="124:125" ht="13.5" customHeight="1" x14ac:dyDescent="0.15"/>
    <row r="104" spans="124:125" ht="13.5" customHeight="1" x14ac:dyDescent="0.15">
      <c r="DT104" s="241"/>
      <c r="DU104" s="24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1" t="s">
        <v>475</v>
      </c>
    </row>
    <row r="121" spans="125:125" ht="13.5" hidden="1" customHeight="1" x14ac:dyDescent="0.15">
      <c r="DU121" s="241"/>
    </row>
  </sheetData>
  <sheetProtection algorithmName="SHA-512" hashValue="jZmcLH+9Uw/k8kxnDRvEqo+F7g9I9j8OOzSRWKvD/cmxPpcWqSZeqWvvsre6bBNmes89PfHC3Xwxi132vDZFcA==" saltValue="Fx/vif4oIAlkAPepQwtDsA==" spinCount="100000" sheet="1" objects="1" scenarios="1"/>
  <dataConsolidate/>
  <phoneticPr fontId="2"/>
  <printOptions horizontalCentered="1" verticalCentered="1"/>
  <pageMargins left="0" right="0" top="0.19685039370078741" bottom="0" header="0.39370078740157483" footer="0"/>
  <pageSetup paperSize="8" scale="56"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70" zoomScaleNormal="70" zoomScaleSheetLayoutView="55" workbookViewId="0"/>
  </sheetViews>
  <sheetFormatPr defaultColWidth="0" defaultRowHeight="13.5" customHeight="1" zeroHeight="1" x14ac:dyDescent="0.15"/>
  <cols>
    <col min="1" max="125" width="2.5" style="242" customWidth="1"/>
    <col min="126" max="142" width="0" style="241" hidden="1" customWidth="1"/>
    <col min="143" max="16384" width="9" style="241" hidden="1"/>
  </cols>
  <sheetData>
    <row r="1" spans="1:125"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x14ac:dyDescent="0.15">
      <c r="B2" s="241"/>
      <c r="T2" s="241"/>
    </row>
    <row r="3" spans="1:125"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1"/>
      <c r="G33" s="241"/>
      <c r="I33" s="241"/>
    </row>
    <row r="34" spans="2:125" x14ac:dyDescent="0.15">
      <c r="C34" s="241"/>
      <c r="P34" s="241"/>
      <c r="R34" s="241"/>
      <c r="U34" s="241"/>
    </row>
    <row r="35" spans="2:125" x14ac:dyDescent="0.15">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x14ac:dyDescent="0.15">
      <c r="F36" s="241"/>
      <c r="H36" s="241"/>
      <c r="J36" s="241"/>
      <c r="K36" s="241"/>
      <c r="L36" s="241"/>
      <c r="M36" s="241"/>
      <c r="N36" s="241"/>
      <c r="O36" s="241"/>
      <c r="Q36" s="241"/>
      <c r="S36" s="241"/>
      <c r="V36" s="241"/>
    </row>
    <row r="37" spans="2:125" x14ac:dyDescent="0.15"/>
    <row r="38" spans="2:125" x14ac:dyDescent="0.15"/>
    <row r="39" spans="2:125" x14ac:dyDescent="0.15"/>
    <row r="40" spans="2:125" x14ac:dyDescent="0.15">
      <c r="U40" s="241"/>
    </row>
    <row r="41" spans="2:125" x14ac:dyDescent="0.15">
      <c r="R41" s="241"/>
    </row>
    <row r="42" spans="2:125" x14ac:dyDescent="0.15">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x14ac:dyDescent="0.15">
      <c r="Q43" s="241"/>
      <c r="S43" s="241"/>
      <c r="V43" s="24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2" t="s">
        <v>475</v>
      </c>
    </row>
  </sheetData>
  <sheetProtection algorithmName="SHA-512" hashValue="AbWML4JU34HSdKRpGWh9kCvnkgLuF9QfWaZr0T8l4SkU9awpwa23TB2zoVC5Gbxg6WhNXqZ/c+bz97jb+ajmfw==" saltValue="5NUHb/Ch7xjq8HMzMLGp1A==" spinCount="100000" sheet="1" objects="1" scenarios="1"/>
  <dataConsolidate/>
  <phoneticPr fontId="2"/>
  <printOptions horizontalCentered="1" verticalCentered="1"/>
  <pageMargins left="0" right="0" top="0.19685039370078741" bottom="0" header="0.39370078740157483" footer="0"/>
  <pageSetup paperSize="8" scale="56"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Normal="100" zoomScaleSheetLayoutView="100" workbookViewId="0">
      <selection sqref="A1:A1048576"/>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525</v>
      </c>
      <c r="G46" s="8" t="s">
        <v>526</v>
      </c>
      <c r="H46" s="8" t="s">
        <v>527</v>
      </c>
      <c r="I46" s="8" t="s">
        <v>528</v>
      </c>
      <c r="J46" s="9" t="s">
        <v>529</v>
      </c>
    </row>
    <row r="47" spans="2:10" ht="57.75" customHeight="1" x14ac:dyDescent="0.15">
      <c r="B47" s="10"/>
      <c r="C47" s="1126" t="s">
        <v>3</v>
      </c>
      <c r="D47" s="1126"/>
      <c r="E47" s="1127"/>
      <c r="F47" s="11">
        <v>55.13</v>
      </c>
      <c r="G47" s="12">
        <v>51.8</v>
      </c>
      <c r="H47" s="12">
        <v>51.2</v>
      </c>
      <c r="I47" s="12">
        <v>45.1</v>
      </c>
      <c r="J47" s="13">
        <v>43.59</v>
      </c>
    </row>
    <row r="48" spans="2:10" ht="57.75" customHeight="1" x14ac:dyDescent="0.15">
      <c r="B48" s="14"/>
      <c r="C48" s="1128" t="s">
        <v>4</v>
      </c>
      <c r="D48" s="1128"/>
      <c r="E48" s="1129"/>
      <c r="F48" s="15">
        <v>12.26</v>
      </c>
      <c r="G48" s="16">
        <v>12.32</v>
      </c>
      <c r="H48" s="16">
        <v>4.0199999999999996</v>
      </c>
      <c r="I48" s="16">
        <v>10.28</v>
      </c>
      <c r="J48" s="17">
        <v>5.41</v>
      </c>
    </row>
    <row r="49" spans="2:10" ht="57.75" customHeight="1" thickBot="1" x14ac:dyDescent="0.2">
      <c r="B49" s="18"/>
      <c r="C49" s="1130" t="s">
        <v>5</v>
      </c>
      <c r="D49" s="1130"/>
      <c r="E49" s="1131"/>
      <c r="F49" s="19" t="s">
        <v>530</v>
      </c>
      <c r="G49" s="20">
        <v>16.190000000000001</v>
      </c>
      <c r="H49" s="20" t="s">
        <v>531</v>
      </c>
      <c r="I49" s="20" t="s">
        <v>532</v>
      </c>
      <c r="J49" s="21" t="s">
        <v>533</v>
      </c>
    </row>
    <row r="50" spans="2:10" x14ac:dyDescent="0.15"/>
  </sheetData>
  <sheetProtection algorithmName="SHA-512" hashValue="Mnp1z5zcIFI0vlUsnQZ9lzV+g7Mr5jPhU2Jw9tig06po7lR2vCrFuW7dl4eyhdk/wLBTDKoFMXeYcw8wPIBJqA==" saltValue="oPvl/v916xK/IZnQGLk2j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85" zoomScaleNormal="85" zoomScaleSheetLayoutView="100" workbookViewId="0">
      <selection sqref="A1:A1048576"/>
    </sheetView>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525</v>
      </c>
      <c r="G33" s="29" t="s">
        <v>526</v>
      </c>
      <c r="H33" s="29" t="s">
        <v>527</v>
      </c>
      <c r="I33" s="29" t="s">
        <v>528</v>
      </c>
      <c r="J33" s="30" t="s">
        <v>529</v>
      </c>
      <c r="K33" s="22"/>
      <c r="L33" s="22"/>
      <c r="M33" s="22"/>
      <c r="N33" s="22"/>
      <c r="O33" s="22"/>
      <c r="P33" s="22"/>
    </row>
    <row r="34" spans="1:16" ht="39" customHeight="1" x14ac:dyDescent="0.15">
      <c r="A34" s="22"/>
      <c r="B34" s="31"/>
      <c r="C34" s="1136" t="s">
        <v>534</v>
      </c>
      <c r="D34" s="1136"/>
      <c r="E34" s="1137"/>
      <c r="F34" s="32">
        <v>12.23</v>
      </c>
      <c r="G34" s="33">
        <v>12.26</v>
      </c>
      <c r="H34" s="33">
        <v>4.0199999999999996</v>
      </c>
      <c r="I34" s="33">
        <v>10.28</v>
      </c>
      <c r="J34" s="34">
        <v>5.4</v>
      </c>
      <c r="K34" s="22"/>
      <c r="L34" s="22"/>
      <c r="M34" s="22"/>
      <c r="N34" s="22"/>
      <c r="O34" s="22"/>
      <c r="P34" s="22"/>
    </row>
    <row r="35" spans="1:16" ht="39" customHeight="1" x14ac:dyDescent="0.15">
      <c r="A35" s="22"/>
      <c r="B35" s="35"/>
      <c r="C35" s="1132" t="s">
        <v>535</v>
      </c>
      <c r="D35" s="1132"/>
      <c r="E35" s="1133"/>
      <c r="F35" s="36">
        <v>2.58</v>
      </c>
      <c r="G35" s="37">
        <v>3.08</v>
      </c>
      <c r="H35" s="37">
        <v>3.54</v>
      </c>
      <c r="I35" s="37">
        <v>4.1900000000000004</v>
      </c>
      <c r="J35" s="38">
        <v>3.99</v>
      </c>
      <c r="K35" s="22"/>
      <c r="L35" s="22"/>
      <c r="M35" s="22"/>
      <c r="N35" s="22"/>
      <c r="O35" s="22"/>
      <c r="P35" s="22"/>
    </row>
    <row r="36" spans="1:16" ht="39" customHeight="1" x14ac:dyDescent="0.15">
      <c r="A36" s="22"/>
      <c r="B36" s="35"/>
      <c r="C36" s="1132" t="s">
        <v>536</v>
      </c>
      <c r="D36" s="1132"/>
      <c r="E36" s="1133"/>
      <c r="F36" s="36">
        <v>0.31</v>
      </c>
      <c r="G36" s="37">
        <v>0.5</v>
      </c>
      <c r="H36" s="37">
        <v>0</v>
      </c>
      <c r="I36" s="37">
        <v>0</v>
      </c>
      <c r="J36" s="38">
        <v>1.06</v>
      </c>
      <c r="K36" s="22"/>
      <c r="L36" s="22"/>
      <c r="M36" s="22"/>
      <c r="N36" s="22"/>
      <c r="O36" s="22"/>
      <c r="P36" s="22"/>
    </row>
    <row r="37" spans="1:16" ht="39" customHeight="1" x14ac:dyDescent="0.15">
      <c r="A37" s="22"/>
      <c r="B37" s="35"/>
      <c r="C37" s="1132" t="s">
        <v>537</v>
      </c>
      <c r="D37" s="1132"/>
      <c r="E37" s="1133"/>
      <c r="F37" s="36">
        <v>0.1</v>
      </c>
      <c r="G37" s="37">
        <v>0.09</v>
      </c>
      <c r="H37" s="37">
        <v>0.11</v>
      </c>
      <c r="I37" s="37">
        <v>0.1</v>
      </c>
      <c r="J37" s="38">
        <v>0.11</v>
      </c>
      <c r="K37" s="22"/>
      <c r="L37" s="22"/>
      <c r="M37" s="22"/>
      <c r="N37" s="22"/>
      <c r="O37" s="22"/>
      <c r="P37" s="22"/>
    </row>
    <row r="38" spans="1:16" ht="39" customHeight="1" x14ac:dyDescent="0.15">
      <c r="A38" s="22"/>
      <c r="B38" s="35"/>
      <c r="C38" s="1132" t="s">
        <v>538</v>
      </c>
      <c r="D38" s="1132"/>
      <c r="E38" s="1133"/>
      <c r="F38" s="36" t="s">
        <v>486</v>
      </c>
      <c r="G38" s="37" t="s">
        <v>486</v>
      </c>
      <c r="H38" s="37" t="s">
        <v>486</v>
      </c>
      <c r="I38" s="37" t="s">
        <v>486</v>
      </c>
      <c r="J38" s="38">
        <v>0.06</v>
      </c>
      <c r="K38" s="22"/>
      <c r="L38" s="22"/>
      <c r="M38" s="22"/>
      <c r="N38" s="22"/>
      <c r="O38" s="22"/>
      <c r="P38" s="22"/>
    </row>
    <row r="39" spans="1:16" ht="39" customHeight="1" x14ac:dyDescent="0.15">
      <c r="A39" s="22"/>
      <c r="B39" s="35"/>
      <c r="C39" s="1132" t="s">
        <v>539</v>
      </c>
      <c r="D39" s="1132"/>
      <c r="E39" s="1133"/>
      <c r="F39" s="36">
        <v>0</v>
      </c>
      <c r="G39" s="37">
        <v>0</v>
      </c>
      <c r="H39" s="37">
        <v>0</v>
      </c>
      <c r="I39" s="37">
        <v>0</v>
      </c>
      <c r="J39" s="38">
        <v>0</v>
      </c>
      <c r="K39" s="22"/>
      <c r="L39" s="22"/>
      <c r="M39" s="22"/>
      <c r="N39" s="22"/>
      <c r="O39" s="22"/>
      <c r="P39" s="22"/>
    </row>
    <row r="40" spans="1:16" ht="39" customHeight="1" x14ac:dyDescent="0.15">
      <c r="A40" s="22"/>
      <c r="B40" s="35"/>
      <c r="C40" s="1132"/>
      <c r="D40" s="1132"/>
      <c r="E40" s="1133"/>
      <c r="F40" s="36"/>
      <c r="G40" s="37"/>
      <c r="H40" s="37"/>
      <c r="I40" s="37"/>
      <c r="J40" s="38"/>
      <c r="K40" s="22"/>
      <c r="L40" s="22"/>
      <c r="M40" s="22"/>
      <c r="N40" s="22"/>
      <c r="O40" s="22"/>
      <c r="P40" s="22"/>
    </row>
    <row r="41" spans="1:16" ht="39" customHeight="1" x14ac:dyDescent="0.15">
      <c r="A41" s="22"/>
      <c r="B41" s="35"/>
      <c r="C41" s="1132"/>
      <c r="D41" s="1132"/>
      <c r="E41" s="1133"/>
      <c r="F41" s="36"/>
      <c r="G41" s="37"/>
      <c r="H41" s="37"/>
      <c r="I41" s="37"/>
      <c r="J41" s="38"/>
      <c r="K41" s="22"/>
      <c r="L41" s="22"/>
      <c r="M41" s="22"/>
      <c r="N41" s="22"/>
      <c r="O41" s="22"/>
      <c r="P41" s="22"/>
    </row>
    <row r="42" spans="1:16" ht="39" customHeight="1" x14ac:dyDescent="0.15">
      <c r="A42" s="22"/>
      <c r="B42" s="39"/>
      <c r="C42" s="1132" t="s">
        <v>540</v>
      </c>
      <c r="D42" s="1132"/>
      <c r="E42" s="1133"/>
      <c r="F42" s="36" t="s">
        <v>486</v>
      </c>
      <c r="G42" s="37" t="s">
        <v>486</v>
      </c>
      <c r="H42" s="37" t="s">
        <v>486</v>
      </c>
      <c r="I42" s="37" t="s">
        <v>486</v>
      </c>
      <c r="J42" s="38" t="s">
        <v>486</v>
      </c>
      <c r="K42" s="22"/>
      <c r="L42" s="22"/>
      <c r="M42" s="22"/>
      <c r="N42" s="22"/>
      <c r="O42" s="22"/>
      <c r="P42" s="22"/>
    </row>
    <row r="43" spans="1:16" ht="39" customHeight="1" thickBot="1" x14ac:dyDescent="0.2">
      <c r="A43" s="22"/>
      <c r="B43" s="40"/>
      <c r="C43" s="1134" t="s">
        <v>541</v>
      </c>
      <c r="D43" s="1134"/>
      <c r="E43" s="1135"/>
      <c r="F43" s="41">
        <v>0.02</v>
      </c>
      <c r="G43" s="42">
        <v>0.06</v>
      </c>
      <c r="H43" s="42">
        <v>0</v>
      </c>
      <c r="I43" s="42">
        <v>0.15</v>
      </c>
      <c r="J43" s="43" t="s">
        <v>486</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Sr8keiG93J+71NaFBtAIkINrZPBD5CHMRpBMhy31KPZAedptcFteDQNYkknNF4bo9y4ocTvus1V5MjT21pnLDg==" saltValue="OzJdMKIhNmxRkzS3Rtu4/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85" zoomScaleNormal="85" zoomScaleSheetLayoutView="55" workbookViewId="0">
      <selection sqref="A1:A1048576"/>
    </sheetView>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525</v>
      </c>
      <c r="L44" s="54" t="s">
        <v>526</v>
      </c>
      <c r="M44" s="54" t="s">
        <v>527</v>
      </c>
      <c r="N44" s="54" t="s">
        <v>528</v>
      </c>
      <c r="O44" s="55" t="s">
        <v>529</v>
      </c>
      <c r="P44" s="46"/>
      <c r="Q44" s="46"/>
      <c r="R44" s="46"/>
      <c r="S44" s="46"/>
      <c r="T44" s="46"/>
      <c r="U44" s="46"/>
    </row>
    <row r="45" spans="1:21" ht="30.75" customHeight="1" x14ac:dyDescent="0.15">
      <c r="A45" s="46"/>
      <c r="B45" s="1161" t="s">
        <v>9</v>
      </c>
      <c r="C45" s="1162"/>
      <c r="D45" s="56"/>
      <c r="E45" s="1167" t="s">
        <v>10</v>
      </c>
      <c r="F45" s="1167"/>
      <c r="G45" s="1167"/>
      <c r="H45" s="1167"/>
      <c r="I45" s="1167"/>
      <c r="J45" s="1168"/>
      <c r="K45" s="57">
        <v>1068</v>
      </c>
      <c r="L45" s="58">
        <v>1135</v>
      </c>
      <c r="M45" s="58">
        <v>1201</v>
      </c>
      <c r="N45" s="58">
        <v>1298</v>
      </c>
      <c r="O45" s="59">
        <v>1341</v>
      </c>
      <c r="P45" s="46"/>
      <c r="Q45" s="46"/>
      <c r="R45" s="46"/>
      <c r="S45" s="46"/>
      <c r="T45" s="46"/>
      <c r="U45" s="46"/>
    </row>
    <row r="46" spans="1:21" ht="30.75" customHeight="1" x14ac:dyDescent="0.15">
      <c r="A46" s="46"/>
      <c r="B46" s="1163"/>
      <c r="C46" s="1164"/>
      <c r="D46" s="60"/>
      <c r="E46" s="1140" t="s">
        <v>11</v>
      </c>
      <c r="F46" s="1140"/>
      <c r="G46" s="1140"/>
      <c r="H46" s="1140"/>
      <c r="I46" s="1140"/>
      <c r="J46" s="1141"/>
      <c r="K46" s="61" t="s">
        <v>486</v>
      </c>
      <c r="L46" s="62" t="s">
        <v>486</v>
      </c>
      <c r="M46" s="62" t="s">
        <v>486</v>
      </c>
      <c r="N46" s="62" t="s">
        <v>486</v>
      </c>
      <c r="O46" s="63" t="s">
        <v>486</v>
      </c>
      <c r="P46" s="46"/>
      <c r="Q46" s="46"/>
      <c r="R46" s="46"/>
      <c r="S46" s="46"/>
      <c r="T46" s="46"/>
      <c r="U46" s="46"/>
    </row>
    <row r="47" spans="1:21" ht="30.75" customHeight="1" x14ac:dyDescent="0.15">
      <c r="A47" s="46"/>
      <c r="B47" s="1163"/>
      <c r="C47" s="1164"/>
      <c r="D47" s="60"/>
      <c r="E47" s="1140" t="s">
        <v>12</v>
      </c>
      <c r="F47" s="1140"/>
      <c r="G47" s="1140"/>
      <c r="H47" s="1140"/>
      <c r="I47" s="1140"/>
      <c r="J47" s="1141"/>
      <c r="K47" s="61" t="s">
        <v>486</v>
      </c>
      <c r="L47" s="62" t="s">
        <v>486</v>
      </c>
      <c r="M47" s="62" t="s">
        <v>486</v>
      </c>
      <c r="N47" s="62" t="s">
        <v>486</v>
      </c>
      <c r="O47" s="63" t="s">
        <v>486</v>
      </c>
      <c r="P47" s="46"/>
      <c r="Q47" s="46"/>
      <c r="R47" s="46"/>
      <c r="S47" s="46"/>
      <c r="T47" s="46"/>
      <c r="U47" s="46"/>
    </row>
    <row r="48" spans="1:21" ht="30.75" customHeight="1" x14ac:dyDescent="0.15">
      <c r="A48" s="46"/>
      <c r="B48" s="1163"/>
      <c r="C48" s="1164"/>
      <c r="D48" s="60"/>
      <c r="E48" s="1140" t="s">
        <v>13</v>
      </c>
      <c r="F48" s="1140"/>
      <c r="G48" s="1140"/>
      <c r="H48" s="1140"/>
      <c r="I48" s="1140"/>
      <c r="J48" s="1141"/>
      <c r="K48" s="61">
        <v>50</v>
      </c>
      <c r="L48" s="62">
        <v>53</v>
      </c>
      <c r="M48" s="62">
        <v>65</v>
      </c>
      <c r="N48" s="62">
        <v>50</v>
      </c>
      <c r="O48" s="63">
        <v>47</v>
      </c>
      <c r="P48" s="46"/>
      <c r="Q48" s="46"/>
      <c r="R48" s="46"/>
      <c r="S48" s="46"/>
      <c r="T48" s="46"/>
      <c r="U48" s="46"/>
    </row>
    <row r="49" spans="1:21" ht="30.75" customHeight="1" x14ac:dyDescent="0.15">
      <c r="A49" s="46"/>
      <c r="B49" s="1163"/>
      <c r="C49" s="1164"/>
      <c r="D49" s="60"/>
      <c r="E49" s="1140" t="s">
        <v>14</v>
      </c>
      <c r="F49" s="1140"/>
      <c r="G49" s="1140"/>
      <c r="H49" s="1140"/>
      <c r="I49" s="1140"/>
      <c r="J49" s="1141"/>
      <c r="K49" s="61">
        <v>1</v>
      </c>
      <c r="L49" s="62">
        <v>1</v>
      </c>
      <c r="M49" s="62">
        <v>1</v>
      </c>
      <c r="N49" s="62">
        <v>1</v>
      </c>
      <c r="O49" s="63">
        <v>1</v>
      </c>
      <c r="P49" s="46"/>
      <c r="Q49" s="46"/>
      <c r="R49" s="46"/>
      <c r="S49" s="46"/>
      <c r="T49" s="46"/>
      <c r="U49" s="46"/>
    </row>
    <row r="50" spans="1:21" ht="30.75" customHeight="1" x14ac:dyDescent="0.15">
      <c r="A50" s="46"/>
      <c r="B50" s="1163"/>
      <c r="C50" s="1164"/>
      <c r="D50" s="60"/>
      <c r="E50" s="1140" t="s">
        <v>15</v>
      </c>
      <c r="F50" s="1140"/>
      <c r="G50" s="1140"/>
      <c r="H50" s="1140"/>
      <c r="I50" s="1140"/>
      <c r="J50" s="1141"/>
      <c r="K50" s="61" t="s">
        <v>486</v>
      </c>
      <c r="L50" s="62" t="s">
        <v>486</v>
      </c>
      <c r="M50" s="62" t="s">
        <v>486</v>
      </c>
      <c r="N50" s="62" t="s">
        <v>486</v>
      </c>
      <c r="O50" s="63" t="s">
        <v>486</v>
      </c>
      <c r="P50" s="46"/>
      <c r="Q50" s="46"/>
      <c r="R50" s="46"/>
      <c r="S50" s="46"/>
      <c r="T50" s="46"/>
      <c r="U50" s="46"/>
    </row>
    <row r="51" spans="1:21" ht="30.75" customHeight="1" x14ac:dyDescent="0.15">
      <c r="A51" s="46"/>
      <c r="B51" s="1165"/>
      <c r="C51" s="1166"/>
      <c r="D51" s="64"/>
      <c r="E51" s="1140" t="s">
        <v>16</v>
      </c>
      <c r="F51" s="1140"/>
      <c r="G51" s="1140"/>
      <c r="H51" s="1140"/>
      <c r="I51" s="1140"/>
      <c r="J51" s="1141"/>
      <c r="K51" s="61">
        <v>0</v>
      </c>
      <c r="L51" s="62">
        <v>0</v>
      </c>
      <c r="M51" s="62">
        <v>1</v>
      </c>
      <c r="N51" s="62">
        <v>0</v>
      </c>
      <c r="O51" s="63" t="s">
        <v>486</v>
      </c>
      <c r="P51" s="46"/>
      <c r="Q51" s="46"/>
      <c r="R51" s="46"/>
      <c r="S51" s="46"/>
      <c r="T51" s="46"/>
      <c r="U51" s="46"/>
    </row>
    <row r="52" spans="1:21" ht="30.75" customHeight="1" x14ac:dyDescent="0.15">
      <c r="A52" s="46"/>
      <c r="B52" s="1138" t="s">
        <v>17</v>
      </c>
      <c r="C52" s="1139"/>
      <c r="D52" s="64"/>
      <c r="E52" s="1140" t="s">
        <v>18</v>
      </c>
      <c r="F52" s="1140"/>
      <c r="G52" s="1140"/>
      <c r="H52" s="1140"/>
      <c r="I52" s="1140"/>
      <c r="J52" s="1141"/>
      <c r="K52" s="61">
        <v>806</v>
      </c>
      <c r="L52" s="62">
        <v>814</v>
      </c>
      <c r="M52" s="62">
        <v>861</v>
      </c>
      <c r="N52" s="62">
        <v>918</v>
      </c>
      <c r="O52" s="63">
        <v>967</v>
      </c>
      <c r="P52" s="46"/>
      <c r="Q52" s="46"/>
      <c r="R52" s="46"/>
      <c r="S52" s="46"/>
      <c r="T52" s="46"/>
      <c r="U52" s="46"/>
    </row>
    <row r="53" spans="1:21" ht="30.75" customHeight="1" thickBot="1" x14ac:dyDescent="0.2">
      <c r="A53" s="46"/>
      <c r="B53" s="1142" t="s">
        <v>19</v>
      </c>
      <c r="C53" s="1143"/>
      <c r="D53" s="65"/>
      <c r="E53" s="1144" t="s">
        <v>20</v>
      </c>
      <c r="F53" s="1144"/>
      <c r="G53" s="1144"/>
      <c r="H53" s="1144"/>
      <c r="I53" s="1144"/>
      <c r="J53" s="1145"/>
      <c r="K53" s="66">
        <v>313</v>
      </c>
      <c r="L53" s="67">
        <v>375</v>
      </c>
      <c r="M53" s="67">
        <v>407</v>
      </c>
      <c r="N53" s="67">
        <v>431</v>
      </c>
      <c r="O53" s="68">
        <v>422</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542</v>
      </c>
      <c r="L57" s="79" t="s">
        <v>543</v>
      </c>
      <c r="M57" s="79" t="s">
        <v>544</v>
      </c>
      <c r="N57" s="79" t="s">
        <v>545</v>
      </c>
      <c r="O57" s="80" t="s">
        <v>546</v>
      </c>
      <c r="P57" s="46"/>
      <c r="Q57" s="46"/>
      <c r="R57" s="46"/>
      <c r="S57" s="46"/>
      <c r="T57" s="46"/>
      <c r="U57" s="46"/>
    </row>
    <row r="58" spans="1:21" ht="31.5" customHeight="1" x14ac:dyDescent="0.15">
      <c r="B58" s="1146" t="s">
        <v>24</v>
      </c>
      <c r="C58" s="1147"/>
      <c r="D58" s="1152" t="s">
        <v>25</v>
      </c>
      <c r="E58" s="1153"/>
      <c r="F58" s="1153"/>
      <c r="G58" s="1153"/>
      <c r="H58" s="1153"/>
      <c r="I58" s="1153"/>
      <c r="J58" s="1154"/>
      <c r="K58" s="81"/>
      <c r="L58" s="82"/>
      <c r="M58" s="82"/>
      <c r="N58" s="82"/>
      <c r="O58" s="83"/>
    </row>
    <row r="59" spans="1:21" ht="31.5" customHeight="1" x14ac:dyDescent="0.15">
      <c r="B59" s="1148"/>
      <c r="C59" s="1149"/>
      <c r="D59" s="1155" t="s">
        <v>26</v>
      </c>
      <c r="E59" s="1156"/>
      <c r="F59" s="1156"/>
      <c r="G59" s="1156"/>
      <c r="H59" s="1156"/>
      <c r="I59" s="1156"/>
      <c r="J59" s="1157"/>
      <c r="K59" s="84"/>
      <c r="L59" s="85"/>
      <c r="M59" s="85"/>
      <c r="N59" s="85"/>
      <c r="O59" s="86"/>
    </row>
    <row r="60" spans="1:21" ht="31.5" customHeight="1" thickBot="1" x14ac:dyDescent="0.2">
      <c r="B60" s="1150"/>
      <c r="C60" s="1151"/>
      <c r="D60" s="1158" t="s">
        <v>27</v>
      </c>
      <c r="E60" s="1159"/>
      <c r="F60" s="1159"/>
      <c r="G60" s="1159"/>
      <c r="H60" s="1159"/>
      <c r="I60" s="1159"/>
      <c r="J60" s="1160"/>
      <c r="K60" s="87"/>
      <c r="L60" s="88"/>
      <c r="M60" s="88"/>
      <c r="N60" s="88"/>
      <c r="O60" s="89"/>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ppnLZnDAgKdvkNNwcaHykKqAjvYH3LfXfAWaLY+Pc6yvRfcZziWuEa37/hVWwKVckFzHQQUD8+2GP/bqu9REUg==" saltValue="YkTnNnbrgB4JZVJzfO8H9w=="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85" zoomScaleNormal="85"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525</v>
      </c>
      <c r="J40" s="101" t="s">
        <v>526</v>
      </c>
      <c r="K40" s="101" t="s">
        <v>527</v>
      </c>
      <c r="L40" s="101" t="s">
        <v>528</v>
      </c>
      <c r="M40" s="102" t="s">
        <v>529</v>
      </c>
    </row>
    <row r="41" spans="2:13" ht="27.75" customHeight="1" x14ac:dyDescent="0.15">
      <c r="B41" s="1181" t="s">
        <v>30</v>
      </c>
      <c r="C41" s="1182"/>
      <c r="D41" s="103"/>
      <c r="E41" s="1183" t="s">
        <v>31</v>
      </c>
      <c r="F41" s="1183"/>
      <c r="G41" s="1183"/>
      <c r="H41" s="1184"/>
      <c r="I41" s="330">
        <v>14460</v>
      </c>
      <c r="J41" s="331">
        <v>13737</v>
      </c>
      <c r="K41" s="331">
        <v>13590</v>
      </c>
      <c r="L41" s="331">
        <v>13255</v>
      </c>
      <c r="M41" s="332">
        <v>12860</v>
      </c>
    </row>
    <row r="42" spans="2:13" ht="27.75" customHeight="1" x14ac:dyDescent="0.15">
      <c r="B42" s="1171"/>
      <c r="C42" s="1172"/>
      <c r="D42" s="104"/>
      <c r="E42" s="1175" t="s">
        <v>32</v>
      </c>
      <c r="F42" s="1175"/>
      <c r="G42" s="1175"/>
      <c r="H42" s="1176"/>
      <c r="I42" s="333">
        <v>18</v>
      </c>
      <c r="J42" s="334">
        <v>18</v>
      </c>
      <c r="K42" s="334">
        <v>17</v>
      </c>
      <c r="L42" s="334">
        <v>17</v>
      </c>
      <c r="M42" s="335">
        <v>16</v>
      </c>
    </row>
    <row r="43" spans="2:13" ht="27.75" customHeight="1" x14ac:dyDescent="0.15">
      <c r="B43" s="1171"/>
      <c r="C43" s="1172"/>
      <c r="D43" s="104"/>
      <c r="E43" s="1175" t="s">
        <v>33</v>
      </c>
      <c r="F43" s="1175"/>
      <c r="G43" s="1175"/>
      <c r="H43" s="1176"/>
      <c r="I43" s="333">
        <v>482</v>
      </c>
      <c r="J43" s="334">
        <v>580</v>
      </c>
      <c r="K43" s="334">
        <v>696</v>
      </c>
      <c r="L43" s="334">
        <v>713</v>
      </c>
      <c r="M43" s="335">
        <v>666</v>
      </c>
    </row>
    <row r="44" spans="2:13" ht="27.75" customHeight="1" x14ac:dyDescent="0.15">
      <c r="B44" s="1171"/>
      <c r="C44" s="1172"/>
      <c r="D44" s="104"/>
      <c r="E44" s="1175" t="s">
        <v>34</v>
      </c>
      <c r="F44" s="1175"/>
      <c r="G44" s="1175"/>
      <c r="H44" s="1176"/>
      <c r="I44" s="333">
        <v>2</v>
      </c>
      <c r="J44" s="334">
        <v>2</v>
      </c>
      <c r="K44" s="334">
        <v>1</v>
      </c>
      <c r="L44" s="334">
        <v>1</v>
      </c>
      <c r="M44" s="335" t="s">
        <v>486</v>
      </c>
    </row>
    <row r="45" spans="2:13" ht="27.75" customHeight="1" x14ac:dyDescent="0.15">
      <c r="B45" s="1171"/>
      <c r="C45" s="1172"/>
      <c r="D45" s="104"/>
      <c r="E45" s="1175" t="s">
        <v>35</v>
      </c>
      <c r="F45" s="1175"/>
      <c r="G45" s="1175"/>
      <c r="H45" s="1176"/>
      <c r="I45" s="333">
        <v>920</v>
      </c>
      <c r="J45" s="334">
        <v>827</v>
      </c>
      <c r="K45" s="334">
        <v>805</v>
      </c>
      <c r="L45" s="334">
        <v>912</v>
      </c>
      <c r="M45" s="335">
        <v>887</v>
      </c>
    </row>
    <row r="46" spans="2:13" ht="27.75" customHeight="1" x14ac:dyDescent="0.15">
      <c r="B46" s="1171"/>
      <c r="C46" s="1172"/>
      <c r="D46" s="105"/>
      <c r="E46" s="1175" t="s">
        <v>36</v>
      </c>
      <c r="F46" s="1175"/>
      <c r="G46" s="1175"/>
      <c r="H46" s="1176"/>
      <c r="I46" s="333" t="s">
        <v>486</v>
      </c>
      <c r="J46" s="334" t="s">
        <v>486</v>
      </c>
      <c r="K46" s="334" t="s">
        <v>486</v>
      </c>
      <c r="L46" s="334" t="s">
        <v>486</v>
      </c>
      <c r="M46" s="335" t="s">
        <v>486</v>
      </c>
    </row>
    <row r="47" spans="2:13" ht="27.75" customHeight="1" x14ac:dyDescent="0.15">
      <c r="B47" s="1171"/>
      <c r="C47" s="1172"/>
      <c r="D47" s="106"/>
      <c r="E47" s="1185" t="s">
        <v>37</v>
      </c>
      <c r="F47" s="1186"/>
      <c r="G47" s="1186"/>
      <c r="H47" s="1187"/>
      <c r="I47" s="333" t="s">
        <v>486</v>
      </c>
      <c r="J47" s="334" t="s">
        <v>486</v>
      </c>
      <c r="K47" s="334" t="s">
        <v>486</v>
      </c>
      <c r="L47" s="334" t="s">
        <v>486</v>
      </c>
      <c r="M47" s="335" t="s">
        <v>486</v>
      </c>
    </row>
    <row r="48" spans="2:13" ht="27.75" customHeight="1" x14ac:dyDescent="0.15">
      <c r="B48" s="1171"/>
      <c r="C48" s="1172"/>
      <c r="D48" s="104"/>
      <c r="E48" s="1175" t="s">
        <v>38</v>
      </c>
      <c r="F48" s="1175"/>
      <c r="G48" s="1175"/>
      <c r="H48" s="1176"/>
      <c r="I48" s="333" t="s">
        <v>486</v>
      </c>
      <c r="J48" s="334" t="s">
        <v>486</v>
      </c>
      <c r="K48" s="334" t="s">
        <v>486</v>
      </c>
      <c r="L48" s="334" t="s">
        <v>486</v>
      </c>
      <c r="M48" s="335" t="s">
        <v>486</v>
      </c>
    </row>
    <row r="49" spans="2:13" ht="27.75" customHeight="1" x14ac:dyDescent="0.15">
      <c r="B49" s="1173"/>
      <c r="C49" s="1174"/>
      <c r="D49" s="104"/>
      <c r="E49" s="1175" t="s">
        <v>39</v>
      </c>
      <c r="F49" s="1175"/>
      <c r="G49" s="1175"/>
      <c r="H49" s="1176"/>
      <c r="I49" s="333" t="s">
        <v>486</v>
      </c>
      <c r="J49" s="334" t="s">
        <v>486</v>
      </c>
      <c r="K49" s="334" t="s">
        <v>486</v>
      </c>
      <c r="L49" s="334" t="s">
        <v>486</v>
      </c>
      <c r="M49" s="335" t="s">
        <v>486</v>
      </c>
    </row>
    <row r="50" spans="2:13" ht="27.75" customHeight="1" x14ac:dyDescent="0.15">
      <c r="B50" s="1169" t="s">
        <v>40</v>
      </c>
      <c r="C50" s="1170"/>
      <c r="D50" s="107"/>
      <c r="E50" s="1175" t="s">
        <v>41</v>
      </c>
      <c r="F50" s="1175"/>
      <c r="G50" s="1175"/>
      <c r="H50" s="1176"/>
      <c r="I50" s="333">
        <v>5453</v>
      </c>
      <c r="J50" s="334">
        <v>4863</v>
      </c>
      <c r="K50" s="334">
        <v>4825</v>
      </c>
      <c r="L50" s="334">
        <v>4349</v>
      </c>
      <c r="M50" s="335">
        <v>4117</v>
      </c>
    </row>
    <row r="51" spans="2:13" ht="27.75" customHeight="1" x14ac:dyDescent="0.15">
      <c r="B51" s="1171"/>
      <c r="C51" s="1172"/>
      <c r="D51" s="104"/>
      <c r="E51" s="1175" t="s">
        <v>42</v>
      </c>
      <c r="F51" s="1175"/>
      <c r="G51" s="1175"/>
      <c r="H51" s="1176"/>
      <c r="I51" s="333">
        <v>97</v>
      </c>
      <c r="J51" s="334">
        <v>77</v>
      </c>
      <c r="K51" s="334">
        <v>62</v>
      </c>
      <c r="L51" s="334">
        <v>57</v>
      </c>
      <c r="M51" s="335">
        <v>54</v>
      </c>
    </row>
    <row r="52" spans="2:13" ht="27.75" customHeight="1" x14ac:dyDescent="0.15">
      <c r="B52" s="1173"/>
      <c r="C52" s="1174"/>
      <c r="D52" s="104"/>
      <c r="E52" s="1175" t="s">
        <v>43</v>
      </c>
      <c r="F52" s="1175"/>
      <c r="G52" s="1175"/>
      <c r="H52" s="1176"/>
      <c r="I52" s="333">
        <v>11202</v>
      </c>
      <c r="J52" s="334">
        <v>11128</v>
      </c>
      <c r="K52" s="334">
        <v>10989</v>
      </c>
      <c r="L52" s="334">
        <v>10757</v>
      </c>
      <c r="M52" s="335">
        <v>10490</v>
      </c>
    </row>
    <row r="53" spans="2:13" ht="27.75" customHeight="1" thickBot="1" x14ac:dyDescent="0.2">
      <c r="B53" s="1177" t="s">
        <v>19</v>
      </c>
      <c r="C53" s="1178"/>
      <c r="D53" s="108"/>
      <c r="E53" s="1179" t="s">
        <v>44</v>
      </c>
      <c r="F53" s="1179"/>
      <c r="G53" s="1179"/>
      <c r="H53" s="1180"/>
      <c r="I53" s="336">
        <v>-869</v>
      </c>
      <c r="J53" s="337">
        <v>-905</v>
      </c>
      <c r="K53" s="337">
        <v>-766</v>
      </c>
      <c r="L53" s="337">
        <v>-265</v>
      </c>
      <c r="M53" s="338">
        <v>-233</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oxzjSiK8nMCgp67cVLNVRz1n5dZCPnEF/pCwSkacHYpWVJtkwqMPhlY4bJPQIrhVTqrdMJK8w02FTHaQ6HjgDQ==" saltValue="nPrLU6pWk7mci5WR0zRlX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55" zoomScaleNormal="55" zoomScaleSheetLayoutView="100" workbookViewId="0">
      <selection sqref="A1:A1048576"/>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527</v>
      </c>
      <c r="G54" s="117" t="s">
        <v>528</v>
      </c>
      <c r="H54" s="118" t="s">
        <v>529</v>
      </c>
    </row>
    <row r="55" spans="2:8" ht="52.5" customHeight="1" x14ac:dyDescent="0.15">
      <c r="B55" s="119"/>
      <c r="C55" s="1196" t="s">
        <v>46</v>
      </c>
      <c r="D55" s="1196"/>
      <c r="E55" s="1197"/>
      <c r="F55" s="339">
        <v>1933</v>
      </c>
      <c r="G55" s="339">
        <v>1743</v>
      </c>
      <c r="H55" s="340">
        <v>1747</v>
      </c>
    </row>
    <row r="56" spans="2:8" ht="52.5" customHeight="1" x14ac:dyDescent="0.15">
      <c r="B56" s="120"/>
      <c r="C56" s="1198" t="s">
        <v>47</v>
      </c>
      <c r="D56" s="1198"/>
      <c r="E56" s="1199"/>
      <c r="F56" s="341">
        <v>992</v>
      </c>
      <c r="G56" s="341">
        <v>743</v>
      </c>
      <c r="H56" s="342">
        <v>711</v>
      </c>
    </row>
    <row r="57" spans="2:8" ht="53.25" customHeight="1" x14ac:dyDescent="0.15">
      <c r="B57" s="120"/>
      <c r="C57" s="1200" t="s">
        <v>48</v>
      </c>
      <c r="D57" s="1200"/>
      <c r="E57" s="1201"/>
      <c r="F57" s="343">
        <v>2532</v>
      </c>
      <c r="G57" s="343">
        <v>2399</v>
      </c>
      <c r="H57" s="344">
        <v>2256</v>
      </c>
    </row>
    <row r="58" spans="2:8" ht="45.75" customHeight="1" x14ac:dyDescent="0.15">
      <c r="B58" s="121"/>
      <c r="C58" s="1188" t="s">
        <v>547</v>
      </c>
      <c r="D58" s="1189"/>
      <c r="E58" s="1190"/>
      <c r="F58" s="345">
        <v>890</v>
      </c>
      <c r="G58" s="345">
        <v>840</v>
      </c>
      <c r="H58" s="346">
        <v>801</v>
      </c>
    </row>
    <row r="59" spans="2:8" ht="45.75" customHeight="1" x14ac:dyDescent="0.15">
      <c r="B59" s="121"/>
      <c r="C59" s="1188" t="s">
        <v>548</v>
      </c>
      <c r="D59" s="1189"/>
      <c r="E59" s="1190"/>
      <c r="F59" s="345">
        <v>657</v>
      </c>
      <c r="G59" s="345">
        <v>679</v>
      </c>
      <c r="H59" s="346">
        <v>637</v>
      </c>
    </row>
    <row r="60" spans="2:8" ht="45.75" customHeight="1" x14ac:dyDescent="0.15">
      <c r="B60" s="121"/>
      <c r="C60" s="1188" t="s">
        <v>549</v>
      </c>
      <c r="D60" s="1189"/>
      <c r="E60" s="1190"/>
      <c r="F60" s="345">
        <v>249</v>
      </c>
      <c r="G60" s="345">
        <v>249</v>
      </c>
      <c r="H60" s="346">
        <v>238</v>
      </c>
    </row>
    <row r="61" spans="2:8" ht="45.75" customHeight="1" x14ac:dyDescent="0.15">
      <c r="B61" s="121"/>
      <c r="C61" s="1188" t="s">
        <v>550</v>
      </c>
      <c r="D61" s="1189"/>
      <c r="E61" s="1190"/>
      <c r="F61" s="345">
        <v>245</v>
      </c>
      <c r="G61" s="345">
        <v>190</v>
      </c>
      <c r="H61" s="346">
        <v>149</v>
      </c>
    </row>
    <row r="62" spans="2:8" ht="45.75" customHeight="1" thickBot="1" x14ac:dyDescent="0.2">
      <c r="B62" s="122"/>
      <c r="C62" s="1191" t="s">
        <v>551</v>
      </c>
      <c r="D62" s="1192"/>
      <c r="E62" s="1193"/>
      <c r="F62" s="347">
        <v>106</v>
      </c>
      <c r="G62" s="347">
        <v>111</v>
      </c>
      <c r="H62" s="348">
        <v>112</v>
      </c>
    </row>
    <row r="63" spans="2:8" ht="52.5" customHeight="1" thickBot="1" x14ac:dyDescent="0.2">
      <c r="B63" s="123"/>
      <c r="C63" s="1194" t="s">
        <v>49</v>
      </c>
      <c r="D63" s="1194"/>
      <c r="E63" s="1195"/>
      <c r="F63" s="349">
        <v>5458</v>
      </c>
      <c r="G63" s="349">
        <v>4886</v>
      </c>
      <c r="H63" s="350">
        <v>4715</v>
      </c>
    </row>
    <row r="64" spans="2:8" x14ac:dyDescent="0.15"/>
  </sheetData>
  <sheetProtection algorithmName="SHA-512" hashValue="xe954Ekf99gTVMvTLesCDEbpwGchG6HNfk1kKKTrePCaJy1l5qIJxQuoqgBdycXRrQ/6HxYr444QI3cddGRJdA==" saltValue="eUFyKd/D18GiBmsbuk+OA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8" scale="62"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41DCE-5985-4A55-8764-E4DFCB689330}">
  <sheetPr>
    <pageSetUpPr fitToPage="1"/>
  </sheetPr>
  <dimension ref="A1:DE85"/>
  <sheetViews>
    <sheetView showGridLines="0" zoomScale="70" zoomScaleNormal="70" zoomScaleSheetLayoutView="55" workbookViewId="0"/>
  </sheetViews>
  <sheetFormatPr defaultColWidth="0" defaultRowHeight="13.5" customHeight="1" zeroHeight="1" x14ac:dyDescent="0.15"/>
  <cols>
    <col min="1" max="1" width="6.375" style="243" customWidth="1"/>
    <col min="2" max="107" width="2.5" style="243" customWidth="1"/>
    <col min="108" max="108" width="6.125" style="249" customWidth="1"/>
    <col min="109" max="109" width="5.875" style="247" customWidth="1"/>
    <col min="110" max="16384" width="8.625" style="243" hidden="1"/>
  </cols>
  <sheetData>
    <row r="1" spans="1:109" ht="42.75" customHeight="1" x14ac:dyDescent="0.15">
      <c r="A1" s="1202"/>
      <c r="B1" s="1203"/>
      <c r="DD1" s="243"/>
      <c r="DE1" s="243"/>
    </row>
    <row r="2" spans="1:109" ht="25.5" customHeight="1" x14ac:dyDescent="0.15">
      <c r="A2" s="1204"/>
      <c r="C2" s="1204"/>
      <c r="O2" s="1204"/>
      <c r="P2" s="1204"/>
      <c r="Q2" s="1204"/>
      <c r="R2" s="1204"/>
      <c r="S2" s="1204"/>
      <c r="T2" s="1204"/>
      <c r="U2" s="1204"/>
      <c r="V2" s="1204"/>
      <c r="W2" s="1204"/>
      <c r="X2" s="1204"/>
      <c r="Y2" s="1204"/>
      <c r="Z2" s="1204"/>
      <c r="AA2" s="1204"/>
      <c r="AB2" s="1204"/>
      <c r="AC2" s="1204"/>
      <c r="AD2" s="1204"/>
      <c r="AE2" s="1204"/>
      <c r="AF2" s="1204"/>
      <c r="AG2" s="1204"/>
      <c r="AH2" s="1204"/>
      <c r="AI2" s="1204"/>
      <c r="AU2" s="1204"/>
      <c r="BG2" s="1204"/>
      <c r="BS2" s="1204"/>
      <c r="CE2" s="1204"/>
      <c r="CQ2" s="1204"/>
      <c r="DD2" s="243"/>
      <c r="DE2" s="243"/>
    </row>
    <row r="3" spans="1:109" ht="25.5" customHeight="1" x14ac:dyDescent="0.15">
      <c r="A3" s="1204"/>
      <c r="C3" s="1204"/>
      <c r="O3" s="1204"/>
      <c r="P3" s="1204"/>
      <c r="Q3" s="1204"/>
      <c r="R3" s="1204"/>
      <c r="S3" s="1204"/>
      <c r="T3" s="1204"/>
      <c r="U3" s="1204"/>
      <c r="V3" s="1204"/>
      <c r="W3" s="1204"/>
      <c r="X3" s="1204"/>
      <c r="Y3" s="1204"/>
      <c r="Z3" s="1204"/>
      <c r="AA3" s="1204"/>
      <c r="AB3" s="1204"/>
      <c r="AC3" s="1204"/>
      <c r="AD3" s="1204"/>
      <c r="AE3" s="1204"/>
      <c r="AF3" s="1204"/>
      <c r="AG3" s="1204"/>
      <c r="AH3" s="1204"/>
      <c r="AI3" s="1204"/>
      <c r="AU3" s="1204"/>
      <c r="BG3" s="1204"/>
      <c r="BS3" s="1204"/>
      <c r="CE3" s="1204"/>
      <c r="CQ3" s="1204"/>
      <c r="DD3" s="243"/>
      <c r="DE3" s="243"/>
    </row>
    <row r="4" spans="1:109" s="241" customFormat="1" x14ac:dyDescent="0.15">
      <c r="A4" s="1204"/>
      <c r="B4" s="1204"/>
      <c r="C4" s="1204"/>
      <c r="D4" s="1204"/>
      <c r="E4" s="1204"/>
      <c r="F4" s="1204"/>
      <c r="G4" s="1204"/>
      <c r="H4" s="1204"/>
      <c r="I4" s="1204"/>
      <c r="J4" s="1204"/>
      <c r="K4" s="1204"/>
      <c r="L4" s="1204"/>
      <c r="M4" s="1204"/>
      <c r="N4" s="1204"/>
      <c r="O4" s="1204"/>
      <c r="P4" s="1204"/>
      <c r="Q4" s="1204"/>
      <c r="R4" s="1204"/>
      <c r="S4" s="1204"/>
      <c r="T4" s="1204"/>
      <c r="U4" s="1204"/>
      <c r="V4" s="1204"/>
      <c r="W4" s="1204"/>
      <c r="X4" s="1204"/>
      <c r="Y4" s="1204"/>
      <c r="Z4" s="1204"/>
      <c r="AA4" s="1204"/>
      <c r="AB4" s="1204"/>
      <c r="AC4" s="1204"/>
      <c r="AD4" s="1204"/>
      <c r="AE4" s="1204"/>
      <c r="AF4" s="1204"/>
      <c r="AG4" s="1204"/>
      <c r="AH4" s="1204"/>
      <c r="AI4" s="1204"/>
      <c r="AJ4" s="1204"/>
      <c r="AK4" s="1204"/>
      <c r="AL4" s="1204"/>
      <c r="AM4" s="1204"/>
      <c r="AN4" s="1204"/>
      <c r="AO4" s="1204"/>
      <c r="AP4" s="1204"/>
      <c r="AQ4" s="1204"/>
      <c r="AR4" s="1204"/>
      <c r="AS4" s="1204"/>
      <c r="AT4" s="1204"/>
      <c r="AU4" s="1204"/>
      <c r="AV4" s="1204"/>
      <c r="AW4" s="1204"/>
      <c r="AX4" s="1204"/>
      <c r="AY4" s="1204"/>
      <c r="AZ4" s="1204"/>
      <c r="BA4" s="1204"/>
      <c r="BB4" s="1204"/>
      <c r="BC4" s="1204"/>
      <c r="BD4" s="1204"/>
      <c r="BE4" s="1204"/>
      <c r="BF4" s="1204"/>
      <c r="BG4" s="1204"/>
      <c r="BH4" s="1204"/>
      <c r="BI4" s="1204"/>
      <c r="BJ4" s="1204"/>
      <c r="BK4" s="1204"/>
      <c r="BL4" s="1204"/>
      <c r="BM4" s="1204"/>
      <c r="BN4" s="1204"/>
      <c r="BO4" s="1204"/>
      <c r="BP4" s="1204"/>
      <c r="BQ4" s="1204"/>
      <c r="BR4" s="1204"/>
      <c r="BS4" s="1204"/>
      <c r="BT4" s="1204"/>
      <c r="BU4" s="1204"/>
      <c r="BV4" s="1204"/>
      <c r="BW4" s="1204"/>
      <c r="BX4" s="1204"/>
      <c r="BY4" s="1204"/>
      <c r="BZ4" s="1204"/>
      <c r="CA4" s="1204"/>
      <c r="CB4" s="1204"/>
      <c r="CC4" s="1204"/>
      <c r="CD4" s="1204"/>
      <c r="CE4" s="1204"/>
      <c r="CF4" s="1204"/>
      <c r="CG4" s="1204"/>
      <c r="CH4" s="1204"/>
      <c r="CI4" s="1204"/>
      <c r="CJ4" s="1204"/>
      <c r="CK4" s="1204"/>
      <c r="CL4" s="1204"/>
      <c r="CM4" s="1204"/>
      <c r="CN4" s="1204"/>
      <c r="CO4" s="1204"/>
      <c r="CP4" s="1204"/>
      <c r="CQ4" s="1204"/>
      <c r="CR4" s="1204"/>
      <c r="CS4" s="1204"/>
      <c r="CT4" s="1204"/>
      <c r="CU4" s="1204"/>
      <c r="CV4" s="1204"/>
      <c r="CW4" s="1204"/>
      <c r="CX4" s="1204"/>
      <c r="CY4" s="1204"/>
      <c r="CZ4" s="1204"/>
      <c r="DA4" s="1204"/>
      <c r="DB4" s="1204"/>
      <c r="DC4" s="1204"/>
      <c r="DD4" s="1204"/>
      <c r="DE4" s="1204"/>
    </row>
    <row r="5" spans="1:109" s="241" customFormat="1" x14ac:dyDescent="0.15">
      <c r="A5" s="1204"/>
      <c r="B5" s="1204"/>
      <c r="C5" s="1204"/>
      <c r="D5" s="1204"/>
      <c r="E5" s="1204"/>
      <c r="F5" s="1204"/>
      <c r="G5" s="1204"/>
      <c r="H5" s="1204"/>
      <c r="I5" s="1204"/>
      <c r="J5" s="1204"/>
      <c r="K5" s="1204"/>
      <c r="L5" s="1204"/>
      <c r="M5" s="1204"/>
      <c r="N5" s="1204"/>
      <c r="O5" s="1204"/>
      <c r="P5" s="1204"/>
      <c r="Q5" s="1204"/>
      <c r="R5" s="1204"/>
      <c r="S5" s="1204"/>
      <c r="T5" s="1204"/>
      <c r="U5" s="1204"/>
      <c r="V5" s="1204"/>
      <c r="W5" s="1204"/>
      <c r="X5" s="1204"/>
      <c r="Y5" s="1204"/>
      <c r="Z5" s="1204"/>
      <c r="AA5" s="1204"/>
      <c r="AB5" s="1204"/>
      <c r="AC5" s="1204"/>
      <c r="AD5" s="1204"/>
      <c r="AE5" s="1204"/>
      <c r="AF5" s="1204"/>
      <c r="AG5" s="1204"/>
      <c r="AH5" s="1204"/>
      <c r="AI5" s="1204"/>
      <c r="AJ5" s="1204"/>
      <c r="AK5" s="1204"/>
      <c r="AL5" s="1204"/>
      <c r="AM5" s="1204"/>
      <c r="AN5" s="1204"/>
      <c r="AO5" s="1204"/>
      <c r="AP5" s="1204"/>
      <c r="AQ5" s="1204"/>
      <c r="AR5" s="1204"/>
      <c r="AS5" s="1204"/>
      <c r="AT5" s="1204"/>
      <c r="AU5" s="1204"/>
      <c r="AV5" s="1204"/>
      <c r="AW5" s="1204"/>
      <c r="AX5" s="1204"/>
      <c r="AY5" s="1204"/>
      <c r="AZ5" s="1204"/>
      <c r="BA5" s="1204"/>
      <c r="BB5" s="1204"/>
      <c r="BC5" s="1204"/>
      <c r="BD5" s="1204"/>
      <c r="BE5" s="1204"/>
      <c r="BF5" s="1204"/>
      <c r="BG5" s="1204"/>
      <c r="BH5" s="1204"/>
      <c r="BI5" s="1204"/>
      <c r="BJ5" s="1204"/>
      <c r="BK5" s="1204"/>
      <c r="BL5" s="1204"/>
      <c r="BM5" s="1204"/>
      <c r="BN5" s="1204"/>
      <c r="BO5" s="1204"/>
      <c r="BP5" s="1204"/>
      <c r="BQ5" s="1204"/>
      <c r="BR5" s="1204"/>
      <c r="BS5" s="1204"/>
      <c r="BT5" s="1204"/>
      <c r="BU5" s="1204"/>
      <c r="BV5" s="1204"/>
      <c r="BW5" s="1204"/>
      <c r="BX5" s="1204"/>
      <c r="BY5" s="1204"/>
      <c r="BZ5" s="1204"/>
      <c r="CA5" s="1204"/>
      <c r="CB5" s="1204"/>
      <c r="CC5" s="1204"/>
      <c r="CD5" s="1204"/>
      <c r="CE5" s="1204"/>
      <c r="CF5" s="1204"/>
      <c r="CG5" s="1204"/>
      <c r="CH5" s="1204"/>
      <c r="CI5" s="1204"/>
      <c r="CJ5" s="1204"/>
      <c r="CK5" s="1204"/>
      <c r="CL5" s="1204"/>
      <c r="CM5" s="1204"/>
      <c r="CN5" s="1204"/>
      <c r="CO5" s="1204"/>
      <c r="CP5" s="1204"/>
      <c r="CQ5" s="1204"/>
      <c r="CR5" s="1204"/>
      <c r="CS5" s="1204"/>
      <c r="CT5" s="1204"/>
      <c r="CU5" s="1204"/>
      <c r="CV5" s="1204"/>
      <c r="CW5" s="1204"/>
      <c r="CX5" s="1204"/>
      <c r="CY5" s="1204"/>
      <c r="CZ5" s="1204"/>
      <c r="DA5" s="1204"/>
      <c r="DB5" s="1204"/>
      <c r="DC5" s="1204"/>
      <c r="DD5" s="1204"/>
      <c r="DE5" s="1204"/>
    </row>
    <row r="6" spans="1:109" s="241" customFormat="1" x14ac:dyDescent="0.15">
      <c r="A6" s="1204"/>
      <c r="B6" s="1204"/>
      <c r="C6" s="1204"/>
      <c r="D6" s="1204"/>
      <c r="E6" s="1204"/>
      <c r="F6" s="1204"/>
      <c r="G6" s="1204"/>
      <c r="H6" s="1204"/>
      <c r="I6" s="1204"/>
      <c r="J6" s="1204"/>
      <c r="K6" s="1204"/>
      <c r="L6" s="1204"/>
      <c r="M6" s="1204"/>
      <c r="N6" s="1204"/>
      <c r="O6" s="1204"/>
      <c r="P6" s="1204"/>
      <c r="Q6" s="1204"/>
      <c r="R6" s="1204"/>
      <c r="S6" s="1204"/>
      <c r="T6" s="1204"/>
      <c r="U6" s="1204"/>
      <c r="V6" s="1204"/>
      <c r="W6" s="1204"/>
      <c r="X6" s="1204"/>
      <c r="Y6" s="1204"/>
      <c r="Z6" s="1204"/>
      <c r="AA6" s="1204"/>
      <c r="AB6" s="1204"/>
      <c r="AC6" s="1204"/>
      <c r="AD6" s="1204"/>
      <c r="AE6" s="1204"/>
      <c r="AF6" s="1204"/>
      <c r="AG6" s="1204"/>
      <c r="AH6" s="1204"/>
      <c r="AI6" s="1204"/>
      <c r="AJ6" s="1204"/>
      <c r="AK6" s="1204"/>
      <c r="AL6" s="1204"/>
      <c r="AM6" s="1204"/>
      <c r="AN6" s="1204"/>
      <c r="AO6" s="1204"/>
      <c r="AP6" s="1204"/>
      <c r="AQ6" s="1204"/>
      <c r="AR6" s="1204"/>
      <c r="AS6" s="1204"/>
      <c r="AT6" s="1204"/>
      <c r="AU6" s="1204"/>
      <c r="AV6" s="1204"/>
      <c r="AW6" s="1204"/>
      <c r="AX6" s="1204"/>
      <c r="AY6" s="1204"/>
      <c r="AZ6" s="1204"/>
      <c r="BA6" s="1204"/>
      <c r="BB6" s="1204"/>
      <c r="BC6" s="1204"/>
      <c r="BD6" s="1204"/>
      <c r="BE6" s="1204"/>
      <c r="BF6" s="1204"/>
      <c r="BG6" s="1204"/>
      <c r="BH6" s="1204"/>
      <c r="BI6" s="1204"/>
      <c r="BJ6" s="1204"/>
      <c r="BK6" s="1204"/>
      <c r="BL6" s="1204"/>
      <c r="BM6" s="1204"/>
      <c r="BN6" s="1204"/>
      <c r="BO6" s="1204"/>
      <c r="BP6" s="1204"/>
      <c r="BQ6" s="1204"/>
      <c r="BR6" s="1204"/>
      <c r="BS6" s="1204"/>
      <c r="BT6" s="1204"/>
      <c r="BU6" s="1204"/>
      <c r="BV6" s="1204"/>
      <c r="BW6" s="1204"/>
      <c r="BX6" s="1204"/>
      <c r="BY6" s="1204"/>
      <c r="BZ6" s="1204"/>
      <c r="CA6" s="1204"/>
      <c r="CB6" s="1204"/>
      <c r="CC6" s="1204"/>
      <c r="CD6" s="1204"/>
      <c r="CE6" s="1204"/>
      <c r="CF6" s="1204"/>
      <c r="CG6" s="1204"/>
      <c r="CH6" s="1204"/>
      <c r="CI6" s="1204"/>
      <c r="CJ6" s="1204"/>
      <c r="CK6" s="1204"/>
      <c r="CL6" s="1204"/>
      <c r="CM6" s="1204"/>
      <c r="CN6" s="1204"/>
      <c r="CO6" s="1204"/>
      <c r="CP6" s="1204"/>
      <c r="CQ6" s="1204"/>
      <c r="CR6" s="1204"/>
      <c r="CS6" s="1204"/>
      <c r="CT6" s="1204"/>
      <c r="CU6" s="1204"/>
      <c r="CV6" s="1204"/>
      <c r="CW6" s="1204"/>
      <c r="CX6" s="1204"/>
      <c r="CY6" s="1204"/>
      <c r="CZ6" s="1204"/>
      <c r="DA6" s="1204"/>
      <c r="DB6" s="1204"/>
      <c r="DC6" s="1204"/>
      <c r="DD6" s="1204"/>
      <c r="DE6" s="1204"/>
    </row>
    <row r="7" spans="1:109" s="241" customFormat="1" x14ac:dyDescent="0.15">
      <c r="A7" s="1204"/>
      <c r="B7" s="1204"/>
      <c r="C7" s="1204"/>
      <c r="D7" s="1204"/>
      <c r="E7" s="1204"/>
      <c r="F7" s="1204"/>
      <c r="G7" s="1204"/>
      <c r="H7" s="1204"/>
      <c r="I7" s="1204"/>
      <c r="J7" s="1204"/>
      <c r="K7" s="1204"/>
      <c r="L7" s="1204"/>
      <c r="M7" s="1204"/>
      <c r="N7" s="1204"/>
      <c r="O7" s="1204"/>
      <c r="P7" s="1204"/>
      <c r="Q7" s="1204"/>
      <c r="R7" s="1204"/>
      <c r="S7" s="1204"/>
      <c r="T7" s="1204"/>
      <c r="U7" s="1204"/>
      <c r="V7" s="1204"/>
      <c r="W7" s="1204"/>
      <c r="X7" s="1204"/>
      <c r="Y7" s="1204"/>
      <c r="Z7" s="1204"/>
      <c r="AA7" s="1204"/>
      <c r="AB7" s="1204"/>
      <c r="AC7" s="1204"/>
      <c r="AD7" s="1204"/>
      <c r="AE7" s="1204"/>
      <c r="AF7" s="1204"/>
      <c r="AG7" s="1204"/>
      <c r="AH7" s="1204"/>
      <c r="AI7" s="1204"/>
      <c r="AJ7" s="1204"/>
      <c r="AK7" s="1204"/>
      <c r="AL7" s="1204"/>
      <c r="AM7" s="1204"/>
      <c r="AN7" s="1204"/>
      <c r="AO7" s="1204"/>
      <c r="AP7" s="1204"/>
      <c r="AQ7" s="1204"/>
      <c r="AR7" s="1204"/>
      <c r="AS7" s="1204"/>
      <c r="AT7" s="1204"/>
      <c r="AU7" s="1204"/>
      <c r="AV7" s="1204"/>
      <c r="AW7" s="1204"/>
      <c r="AX7" s="1204"/>
      <c r="AY7" s="1204"/>
      <c r="AZ7" s="1204"/>
      <c r="BA7" s="1204"/>
      <c r="BB7" s="1204"/>
      <c r="BC7" s="1204"/>
      <c r="BD7" s="1204"/>
      <c r="BE7" s="1204"/>
      <c r="BF7" s="1204"/>
      <c r="BG7" s="1204"/>
      <c r="BH7" s="1204"/>
      <c r="BI7" s="1204"/>
      <c r="BJ7" s="1204"/>
      <c r="BK7" s="1204"/>
      <c r="BL7" s="1204"/>
      <c r="BM7" s="1204"/>
      <c r="BN7" s="1204"/>
      <c r="BO7" s="1204"/>
      <c r="BP7" s="1204"/>
      <c r="BQ7" s="1204"/>
      <c r="BR7" s="1204"/>
      <c r="BS7" s="1204"/>
      <c r="BT7" s="1204"/>
      <c r="BU7" s="1204"/>
      <c r="BV7" s="1204"/>
      <c r="BW7" s="1204"/>
      <c r="BX7" s="1204"/>
      <c r="BY7" s="1204"/>
      <c r="BZ7" s="1204"/>
      <c r="CA7" s="1204"/>
      <c r="CB7" s="1204"/>
      <c r="CC7" s="1204"/>
      <c r="CD7" s="1204"/>
      <c r="CE7" s="1204"/>
      <c r="CF7" s="1204"/>
      <c r="CG7" s="1204"/>
      <c r="CH7" s="1204"/>
      <c r="CI7" s="1204"/>
      <c r="CJ7" s="1204"/>
      <c r="CK7" s="1204"/>
      <c r="CL7" s="1204"/>
      <c r="CM7" s="1204"/>
      <c r="CN7" s="1204"/>
      <c r="CO7" s="1204"/>
      <c r="CP7" s="1204"/>
      <c r="CQ7" s="1204"/>
      <c r="CR7" s="1204"/>
      <c r="CS7" s="1204"/>
      <c r="CT7" s="1204"/>
      <c r="CU7" s="1204"/>
      <c r="CV7" s="1204"/>
      <c r="CW7" s="1204"/>
      <c r="CX7" s="1204"/>
      <c r="CY7" s="1204"/>
      <c r="CZ7" s="1204"/>
      <c r="DA7" s="1204"/>
      <c r="DB7" s="1204"/>
      <c r="DC7" s="1204"/>
      <c r="DD7" s="1204"/>
      <c r="DE7" s="1204"/>
    </row>
    <row r="8" spans="1:109" s="241" customFormat="1" x14ac:dyDescent="0.15">
      <c r="A8" s="1204"/>
      <c r="B8" s="1204"/>
      <c r="C8" s="1204"/>
      <c r="D8" s="1204"/>
      <c r="E8" s="1204"/>
      <c r="F8" s="1204"/>
      <c r="G8" s="1204"/>
      <c r="H8" s="1204"/>
      <c r="I8" s="1204"/>
      <c r="J8" s="1204"/>
      <c r="K8" s="1204"/>
      <c r="L8" s="1204"/>
      <c r="M8" s="1204"/>
      <c r="N8" s="1204"/>
      <c r="O8" s="1204"/>
      <c r="P8" s="1204"/>
      <c r="Q8" s="1204"/>
      <c r="R8" s="1204"/>
      <c r="S8" s="1204"/>
      <c r="T8" s="1204"/>
      <c r="U8" s="1204"/>
      <c r="V8" s="1204"/>
      <c r="W8" s="1204"/>
      <c r="X8" s="1204"/>
      <c r="Y8" s="1204"/>
      <c r="Z8" s="1204"/>
      <c r="AA8" s="1204"/>
      <c r="AB8" s="1204"/>
      <c r="AC8" s="1204"/>
      <c r="AD8" s="1204"/>
      <c r="AE8" s="1204"/>
      <c r="AF8" s="1204"/>
      <c r="AG8" s="1204"/>
      <c r="AH8" s="1204"/>
      <c r="AI8" s="1204"/>
      <c r="AJ8" s="1204"/>
      <c r="AK8" s="1204"/>
      <c r="AL8" s="1204"/>
      <c r="AM8" s="1204"/>
      <c r="AN8" s="1204"/>
      <c r="AO8" s="1204"/>
      <c r="AP8" s="1204"/>
      <c r="AQ8" s="1204"/>
      <c r="AR8" s="1204"/>
      <c r="AS8" s="1204"/>
      <c r="AT8" s="1204"/>
      <c r="AU8" s="1204"/>
      <c r="AV8" s="1204"/>
      <c r="AW8" s="1204"/>
      <c r="AX8" s="1204"/>
      <c r="AY8" s="1204"/>
      <c r="AZ8" s="1204"/>
      <c r="BA8" s="1204"/>
      <c r="BB8" s="1204"/>
      <c r="BC8" s="1204"/>
      <c r="BD8" s="1204"/>
      <c r="BE8" s="1204"/>
      <c r="BF8" s="1204"/>
      <c r="BG8" s="1204"/>
      <c r="BH8" s="1204"/>
      <c r="BI8" s="1204"/>
      <c r="BJ8" s="1204"/>
      <c r="BK8" s="1204"/>
      <c r="BL8" s="1204"/>
      <c r="BM8" s="1204"/>
      <c r="BN8" s="1204"/>
      <c r="BO8" s="1204"/>
      <c r="BP8" s="1204"/>
      <c r="BQ8" s="1204"/>
      <c r="BR8" s="1204"/>
      <c r="BS8" s="1204"/>
      <c r="BT8" s="1204"/>
      <c r="BU8" s="1204"/>
      <c r="BV8" s="1204"/>
      <c r="BW8" s="1204"/>
      <c r="BX8" s="1204"/>
      <c r="BY8" s="1204"/>
      <c r="BZ8" s="1204"/>
      <c r="CA8" s="1204"/>
      <c r="CB8" s="1204"/>
      <c r="CC8" s="1204"/>
      <c r="CD8" s="1204"/>
      <c r="CE8" s="1204"/>
      <c r="CF8" s="1204"/>
      <c r="CG8" s="1204"/>
      <c r="CH8" s="1204"/>
      <c r="CI8" s="1204"/>
      <c r="CJ8" s="1204"/>
      <c r="CK8" s="1204"/>
      <c r="CL8" s="1204"/>
      <c r="CM8" s="1204"/>
      <c r="CN8" s="1204"/>
      <c r="CO8" s="1204"/>
      <c r="CP8" s="1204"/>
      <c r="CQ8" s="1204"/>
      <c r="CR8" s="1204"/>
      <c r="CS8" s="1204"/>
      <c r="CT8" s="1204"/>
      <c r="CU8" s="1204"/>
      <c r="CV8" s="1204"/>
      <c r="CW8" s="1204"/>
      <c r="CX8" s="1204"/>
      <c r="CY8" s="1204"/>
      <c r="CZ8" s="1204"/>
      <c r="DA8" s="1204"/>
      <c r="DB8" s="1204"/>
      <c r="DC8" s="1204"/>
      <c r="DD8" s="1204"/>
      <c r="DE8" s="1204"/>
    </row>
    <row r="9" spans="1:109" s="241" customFormat="1" x14ac:dyDescent="0.15">
      <c r="A9" s="1204"/>
      <c r="B9" s="1204"/>
      <c r="C9" s="1204"/>
      <c r="D9" s="1204"/>
      <c r="E9" s="1204"/>
      <c r="F9" s="1204"/>
      <c r="G9" s="1204"/>
      <c r="H9" s="1204"/>
      <c r="I9" s="1204"/>
      <c r="J9" s="1204"/>
      <c r="K9" s="1204"/>
      <c r="L9" s="1204"/>
      <c r="M9" s="1204"/>
      <c r="N9" s="1204"/>
      <c r="O9" s="1204"/>
      <c r="P9" s="1204"/>
      <c r="Q9" s="1204"/>
      <c r="R9" s="1204"/>
      <c r="S9" s="1204"/>
      <c r="T9" s="1204"/>
      <c r="U9" s="1204"/>
      <c r="V9" s="1204"/>
      <c r="W9" s="1204"/>
      <c r="X9" s="1204"/>
      <c r="Y9" s="1204"/>
      <c r="Z9" s="1204"/>
      <c r="AA9" s="1204"/>
      <c r="AB9" s="1204"/>
      <c r="AC9" s="1204"/>
      <c r="AD9" s="1204"/>
      <c r="AE9" s="1204"/>
      <c r="AF9" s="1204"/>
      <c r="AG9" s="1204"/>
      <c r="AH9" s="1204"/>
      <c r="AI9" s="1204"/>
      <c r="AJ9" s="1204"/>
      <c r="AK9" s="1204"/>
      <c r="AL9" s="1204"/>
      <c r="AM9" s="1204"/>
      <c r="AN9" s="1204"/>
      <c r="AO9" s="1204"/>
      <c r="AP9" s="1204"/>
      <c r="AQ9" s="1204"/>
      <c r="AR9" s="1204"/>
      <c r="AS9" s="1204"/>
      <c r="AT9" s="1204"/>
      <c r="AU9" s="1204"/>
      <c r="AV9" s="1204"/>
      <c r="AW9" s="1204"/>
      <c r="AX9" s="1204"/>
      <c r="AY9" s="1204"/>
      <c r="AZ9" s="1204"/>
      <c r="BA9" s="1204"/>
      <c r="BB9" s="1204"/>
      <c r="BC9" s="1204"/>
      <c r="BD9" s="1204"/>
      <c r="BE9" s="1204"/>
      <c r="BF9" s="1204"/>
      <c r="BG9" s="1204"/>
      <c r="BH9" s="1204"/>
      <c r="BI9" s="1204"/>
      <c r="BJ9" s="1204"/>
      <c r="BK9" s="1204"/>
      <c r="BL9" s="1204"/>
      <c r="BM9" s="1204"/>
      <c r="BN9" s="1204"/>
      <c r="BO9" s="1204"/>
      <c r="BP9" s="1204"/>
      <c r="BQ9" s="1204"/>
      <c r="BR9" s="1204"/>
      <c r="BS9" s="1204"/>
      <c r="BT9" s="1204"/>
      <c r="BU9" s="1204"/>
      <c r="BV9" s="1204"/>
      <c r="BW9" s="1204"/>
      <c r="BX9" s="1204"/>
      <c r="BY9" s="1204"/>
      <c r="BZ9" s="1204"/>
      <c r="CA9" s="1204"/>
      <c r="CB9" s="1204"/>
      <c r="CC9" s="1204"/>
      <c r="CD9" s="1204"/>
      <c r="CE9" s="1204"/>
      <c r="CF9" s="1204"/>
      <c r="CG9" s="1204"/>
      <c r="CH9" s="1204"/>
      <c r="CI9" s="1204"/>
      <c r="CJ9" s="1204"/>
      <c r="CK9" s="1204"/>
      <c r="CL9" s="1204"/>
      <c r="CM9" s="1204"/>
      <c r="CN9" s="1204"/>
      <c r="CO9" s="1204"/>
      <c r="CP9" s="1204"/>
      <c r="CQ9" s="1204"/>
      <c r="CR9" s="1204"/>
      <c r="CS9" s="1204"/>
      <c r="CT9" s="1204"/>
      <c r="CU9" s="1204"/>
      <c r="CV9" s="1204"/>
      <c r="CW9" s="1204"/>
      <c r="CX9" s="1204"/>
      <c r="CY9" s="1204"/>
      <c r="CZ9" s="1204"/>
      <c r="DA9" s="1204"/>
      <c r="DB9" s="1204"/>
      <c r="DC9" s="1204"/>
      <c r="DD9" s="1204"/>
      <c r="DE9" s="1204"/>
    </row>
    <row r="10" spans="1:109" s="241" customFormat="1" x14ac:dyDescent="0.15">
      <c r="A10" s="1204"/>
      <c r="B10" s="1204"/>
      <c r="C10" s="1204"/>
      <c r="D10" s="1204"/>
      <c r="E10" s="1204"/>
      <c r="F10" s="1204"/>
      <c r="G10" s="1204"/>
      <c r="H10" s="1204"/>
      <c r="I10" s="1204"/>
      <c r="J10" s="1204"/>
      <c r="K10" s="1204"/>
      <c r="L10" s="1204"/>
      <c r="M10" s="1204"/>
      <c r="N10" s="1204"/>
      <c r="O10" s="1204"/>
      <c r="P10" s="1204"/>
      <c r="Q10" s="1204"/>
      <c r="R10" s="1204"/>
      <c r="S10" s="1204"/>
      <c r="T10" s="1204"/>
      <c r="U10" s="1204"/>
      <c r="V10" s="1204"/>
      <c r="W10" s="1204"/>
      <c r="X10" s="1204"/>
      <c r="Y10" s="1204"/>
      <c r="Z10" s="1204"/>
      <c r="AA10" s="1204"/>
      <c r="AB10" s="1204"/>
      <c r="AC10" s="1204"/>
      <c r="AD10" s="1204"/>
      <c r="AE10" s="1204"/>
      <c r="AF10" s="1204"/>
      <c r="AG10" s="1204"/>
      <c r="AH10" s="1204"/>
      <c r="AI10" s="1204"/>
      <c r="AJ10" s="1204"/>
      <c r="AK10" s="1204"/>
      <c r="AL10" s="1204"/>
      <c r="AM10" s="1204"/>
      <c r="AN10" s="1204"/>
      <c r="AO10" s="1204"/>
      <c r="AP10" s="1204"/>
      <c r="AQ10" s="1204"/>
      <c r="AR10" s="1204"/>
      <c r="AS10" s="1204"/>
      <c r="AT10" s="1204"/>
      <c r="AU10" s="1204"/>
      <c r="AV10" s="1204"/>
      <c r="AW10" s="1204"/>
      <c r="AX10" s="1204"/>
      <c r="AY10" s="1204"/>
      <c r="AZ10" s="1204"/>
      <c r="BA10" s="1204"/>
      <c r="BB10" s="1204"/>
      <c r="BC10" s="1204"/>
      <c r="BD10" s="1204"/>
      <c r="BE10" s="1204"/>
      <c r="BF10" s="1204"/>
      <c r="BG10" s="1204"/>
      <c r="BH10" s="1204"/>
      <c r="BI10" s="1204"/>
      <c r="BJ10" s="1204"/>
      <c r="BK10" s="1204"/>
      <c r="BL10" s="1204"/>
      <c r="BM10" s="1204"/>
      <c r="BN10" s="1204"/>
      <c r="BO10" s="1204"/>
      <c r="BP10" s="1204"/>
      <c r="BQ10" s="1204"/>
      <c r="BR10" s="1204"/>
      <c r="BS10" s="1204"/>
      <c r="BT10" s="1204"/>
      <c r="BU10" s="1204"/>
      <c r="BV10" s="1204"/>
      <c r="BW10" s="1204"/>
      <c r="BX10" s="1204"/>
      <c r="BY10" s="1204"/>
      <c r="BZ10" s="1204"/>
      <c r="CA10" s="1204"/>
      <c r="CB10" s="1204"/>
      <c r="CC10" s="1204"/>
      <c r="CD10" s="1204"/>
      <c r="CE10" s="1204"/>
      <c r="CF10" s="1204"/>
      <c r="CG10" s="1204"/>
      <c r="CH10" s="1204"/>
      <c r="CI10" s="1204"/>
      <c r="CJ10" s="1204"/>
      <c r="CK10" s="1204"/>
      <c r="CL10" s="1204"/>
      <c r="CM10" s="1204"/>
      <c r="CN10" s="1204"/>
      <c r="CO10" s="1204"/>
      <c r="CP10" s="1204"/>
      <c r="CQ10" s="1204"/>
      <c r="CR10" s="1204"/>
      <c r="CS10" s="1204"/>
      <c r="CT10" s="1204"/>
      <c r="CU10" s="1204"/>
      <c r="CV10" s="1204"/>
      <c r="CW10" s="1204"/>
      <c r="CX10" s="1204"/>
      <c r="CY10" s="1204"/>
      <c r="CZ10" s="1204"/>
      <c r="DA10" s="1204"/>
      <c r="DB10" s="1204"/>
      <c r="DC10" s="1204"/>
      <c r="DD10" s="1204"/>
      <c r="DE10" s="1204"/>
    </row>
    <row r="11" spans="1:109" s="241" customFormat="1" x14ac:dyDescent="0.15">
      <c r="A11" s="1204"/>
      <c r="B11" s="1204"/>
      <c r="C11" s="1204"/>
      <c r="D11" s="1204"/>
      <c r="E11" s="1204"/>
      <c r="F11" s="1204"/>
      <c r="G11" s="1204"/>
      <c r="H11" s="1204"/>
      <c r="I11" s="1204"/>
      <c r="J11" s="1204"/>
      <c r="K11" s="1204"/>
      <c r="L11" s="1204"/>
      <c r="M11" s="1204"/>
      <c r="N11" s="1204"/>
      <c r="O11" s="1204"/>
      <c r="P11" s="1204"/>
      <c r="Q11" s="1204"/>
      <c r="R11" s="1204"/>
      <c r="S11" s="1204"/>
      <c r="T11" s="1204"/>
      <c r="U11" s="1204"/>
      <c r="V11" s="1204"/>
      <c r="W11" s="1204"/>
      <c r="X11" s="1204"/>
      <c r="Y11" s="1204"/>
      <c r="Z11" s="1204"/>
      <c r="AA11" s="1204"/>
      <c r="AB11" s="1204"/>
      <c r="AC11" s="1204"/>
      <c r="AD11" s="1204"/>
      <c r="AE11" s="1204"/>
      <c r="AF11" s="1204"/>
      <c r="AG11" s="1204"/>
      <c r="AH11" s="1204"/>
      <c r="AI11" s="1204"/>
      <c r="AJ11" s="1204"/>
      <c r="AK11" s="1204"/>
      <c r="AL11" s="1204"/>
      <c r="AM11" s="1204"/>
      <c r="AN11" s="1204"/>
      <c r="AO11" s="1204"/>
      <c r="AP11" s="1204"/>
      <c r="AQ11" s="1204"/>
      <c r="AR11" s="1204"/>
      <c r="AS11" s="1204"/>
      <c r="AT11" s="1204"/>
      <c r="AU11" s="1204"/>
      <c r="AV11" s="1204"/>
      <c r="AW11" s="1204"/>
      <c r="AX11" s="1204"/>
      <c r="AY11" s="1204"/>
      <c r="AZ11" s="1204"/>
      <c r="BA11" s="1204"/>
      <c r="BB11" s="1204"/>
      <c r="BC11" s="1204"/>
      <c r="BD11" s="1204"/>
      <c r="BE11" s="1204"/>
      <c r="BF11" s="1204"/>
      <c r="BG11" s="1204"/>
      <c r="BH11" s="1204"/>
      <c r="BI11" s="1204"/>
      <c r="BJ11" s="1204"/>
      <c r="BK11" s="1204"/>
      <c r="BL11" s="1204"/>
      <c r="BM11" s="1204"/>
      <c r="BN11" s="1204"/>
      <c r="BO11" s="1204"/>
      <c r="BP11" s="1204"/>
      <c r="BQ11" s="1204"/>
      <c r="BR11" s="1204"/>
      <c r="BS11" s="1204"/>
      <c r="BT11" s="1204"/>
      <c r="BU11" s="1204"/>
      <c r="BV11" s="1204"/>
      <c r="BW11" s="1204"/>
      <c r="BX11" s="1204"/>
      <c r="BY11" s="1204"/>
      <c r="BZ11" s="1204"/>
      <c r="CA11" s="1204"/>
      <c r="CB11" s="1204"/>
      <c r="CC11" s="1204"/>
      <c r="CD11" s="1204"/>
      <c r="CE11" s="1204"/>
      <c r="CF11" s="1204"/>
      <c r="CG11" s="1204"/>
      <c r="CH11" s="1204"/>
      <c r="CI11" s="1204"/>
      <c r="CJ11" s="1204"/>
      <c r="CK11" s="1204"/>
      <c r="CL11" s="1204"/>
      <c r="CM11" s="1204"/>
      <c r="CN11" s="1204"/>
      <c r="CO11" s="1204"/>
      <c r="CP11" s="1204"/>
      <c r="CQ11" s="1204"/>
      <c r="CR11" s="1204"/>
      <c r="CS11" s="1204"/>
      <c r="CT11" s="1204"/>
      <c r="CU11" s="1204"/>
      <c r="CV11" s="1204"/>
      <c r="CW11" s="1204"/>
      <c r="CX11" s="1204"/>
      <c r="CY11" s="1204"/>
      <c r="CZ11" s="1204"/>
      <c r="DA11" s="1204"/>
      <c r="DB11" s="1204"/>
      <c r="DC11" s="1204"/>
      <c r="DD11" s="1204"/>
      <c r="DE11" s="1204"/>
    </row>
    <row r="12" spans="1:109" s="241" customFormat="1" x14ac:dyDescent="0.15">
      <c r="A12" s="1204"/>
      <c r="B12" s="1204"/>
      <c r="C12" s="1204"/>
      <c r="D12" s="1204"/>
      <c r="E12" s="1204"/>
      <c r="F12" s="1204"/>
      <c r="G12" s="1204"/>
      <c r="H12" s="1204"/>
      <c r="I12" s="1204"/>
      <c r="J12" s="1204"/>
      <c r="K12" s="1204"/>
      <c r="L12" s="1204"/>
      <c r="M12" s="1204"/>
      <c r="N12" s="1204"/>
      <c r="O12" s="1204"/>
      <c r="P12" s="1204"/>
      <c r="Q12" s="1204"/>
      <c r="R12" s="1204"/>
      <c r="S12" s="1204"/>
      <c r="T12" s="1204"/>
      <c r="U12" s="1204"/>
      <c r="V12" s="1204"/>
      <c r="W12" s="1204"/>
      <c r="X12" s="1204"/>
      <c r="Y12" s="1204"/>
      <c r="Z12" s="1204"/>
      <c r="AA12" s="1204"/>
      <c r="AB12" s="1204"/>
      <c r="AC12" s="1204"/>
      <c r="AD12" s="1204"/>
      <c r="AE12" s="1204"/>
      <c r="AF12" s="1204"/>
      <c r="AG12" s="1204"/>
      <c r="AH12" s="1204"/>
      <c r="AI12" s="1204"/>
      <c r="AJ12" s="1204"/>
      <c r="AK12" s="1204"/>
      <c r="AL12" s="1204"/>
      <c r="AM12" s="1204"/>
      <c r="AN12" s="1204"/>
      <c r="AO12" s="1204"/>
      <c r="AP12" s="1204"/>
      <c r="AQ12" s="1204"/>
      <c r="AR12" s="1204"/>
      <c r="AS12" s="1204"/>
      <c r="AT12" s="1204"/>
      <c r="AU12" s="1204"/>
      <c r="AV12" s="1204"/>
      <c r="AW12" s="1204"/>
      <c r="AX12" s="1204"/>
      <c r="AY12" s="1204"/>
      <c r="AZ12" s="1204"/>
      <c r="BA12" s="1204"/>
      <c r="BB12" s="1204"/>
      <c r="BC12" s="1204"/>
      <c r="BD12" s="1204"/>
      <c r="BE12" s="1204"/>
      <c r="BF12" s="1204"/>
      <c r="BG12" s="1204"/>
      <c r="BH12" s="1204"/>
      <c r="BI12" s="1204"/>
      <c r="BJ12" s="1204"/>
      <c r="BK12" s="1204"/>
      <c r="BL12" s="1204"/>
      <c r="BM12" s="1204"/>
      <c r="BN12" s="1204"/>
      <c r="BO12" s="1204"/>
      <c r="BP12" s="1204"/>
      <c r="BQ12" s="1204"/>
      <c r="BR12" s="1204"/>
      <c r="BS12" s="1204"/>
      <c r="BT12" s="1204"/>
      <c r="BU12" s="1204"/>
      <c r="BV12" s="1204"/>
      <c r="BW12" s="1204"/>
      <c r="BX12" s="1204"/>
      <c r="BY12" s="1204"/>
      <c r="BZ12" s="1204"/>
      <c r="CA12" s="1204"/>
      <c r="CB12" s="1204"/>
      <c r="CC12" s="1204"/>
      <c r="CD12" s="1204"/>
      <c r="CE12" s="1204"/>
      <c r="CF12" s="1204"/>
      <c r="CG12" s="1204"/>
      <c r="CH12" s="1204"/>
      <c r="CI12" s="1204"/>
      <c r="CJ12" s="1204"/>
      <c r="CK12" s="1204"/>
      <c r="CL12" s="1204"/>
      <c r="CM12" s="1204"/>
      <c r="CN12" s="1204"/>
      <c r="CO12" s="1204"/>
      <c r="CP12" s="1204"/>
      <c r="CQ12" s="1204"/>
      <c r="CR12" s="1204"/>
      <c r="CS12" s="1204"/>
      <c r="CT12" s="1204"/>
      <c r="CU12" s="1204"/>
      <c r="CV12" s="1204"/>
      <c r="CW12" s="1204"/>
      <c r="CX12" s="1204"/>
      <c r="CY12" s="1204"/>
      <c r="CZ12" s="1204"/>
      <c r="DA12" s="1204"/>
      <c r="DB12" s="1204"/>
      <c r="DC12" s="1204"/>
      <c r="DD12" s="1204"/>
      <c r="DE12" s="1204"/>
    </row>
    <row r="13" spans="1:109" s="241" customFormat="1" x14ac:dyDescent="0.15">
      <c r="A13" s="1204"/>
      <c r="B13" s="1204"/>
      <c r="C13" s="1204"/>
      <c r="D13" s="1204"/>
      <c r="E13" s="1204"/>
      <c r="F13" s="1204"/>
      <c r="G13" s="1204"/>
      <c r="H13" s="1204"/>
      <c r="I13" s="1204"/>
      <c r="J13" s="1204"/>
      <c r="K13" s="1204"/>
      <c r="L13" s="1204"/>
      <c r="M13" s="1204"/>
      <c r="N13" s="1204"/>
      <c r="O13" s="1204"/>
      <c r="P13" s="1204"/>
      <c r="Q13" s="1204"/>
      <c r="R13" s="1204"/>
      <c r="S13" s="1204"/>
      <c r="T13" s="1204"/>
      <c r="U13" s="1204"/>
      <c r="V13" s="1204"/>
      <c r="W13" s="1204"/>
      <c r="X13" s="1204"/>
      <c r="Y13" s="1204"/>
      <c r="Z13" s="1204"/>
      <c r="AA13" s="1204"/>
      <c r="AB13" s="1204"/>
      <c r="AC13" s="1204"/>
      <c r="AD13" s="1204"/>
      <c r="AE13" s="1204"/>
      <c r="AF13" s="1204"/>
      <c r="AG13" s="1204"/>
      <c r="AH13" s="1204"/>
      <c r="AI13" s="1204"/>
      <c r="AJ13" s="1204"/>
      <c r="AK13" s="1204"/>
      <c r="AL13" s="1204"/>
      <c r="AM13" s="1204"/>
      <c r="AN13" s="1204"/>
      <c r="AO13" s="1204"/>
      <c r="AP13" s="1204"/>
      <c r="AQ13" s="1204"/>
      <c r="AR13" s="1204"/>
      <c r="AS13" s="1204"/>
      <c r="AT13" s="1204"/>
      <c r="AU13" s="1204"/>
      <c r="AV13" s="1204"/>
      <c r="AW13" s="1204"/>
      <c r="AX13" s="1204"/>
      <c r="AY13" s="1204"/>
      <c r="AZ13" s="1204"/>
      <c r="BA13" s="1204"/>
      <c r="BB13" s="1204"/>
      <c r="BC13" s="1204"/>
      <c r="BD13" s="1204"/>
      <c r="BE13" s="1204"/>
      <c r="BF13" s="1204"/>
      <c r="BG13" s="1204"/>
      <c r="BH13" s="1204"/>
      <c r="BI13" s="1204"/>
      <c r="BJ13" s="1204"/>
      <c r="BK13" s="1204"/>
      <c r="BL13" s="1204"/>
      <c r="BM13" s="1204"/>
      <c r="BN13" s="1204"/>
      <c r="BO13" s="1204"/>
      <c r="BP13" s="1204"/>
      <c r="BQ13" s="1204"/>
      <c r="BR13" s="1204"/>
      <c r="BS13" s="1204"/>
      <c r="BT13" s="1204"/>
      <c r="BU13" s="1204"/>
      <c r="BV13" s="1204"/>
      <c r="BW13" s="1204"/>
      <c r="BX13" s="1204"/>
      <c r="BY13" s="1204"/>
      <c r="BZ13" s="1204"/>
      <c r="CA13" s="1204"/>
      <c r="CB13" s="1204"/>
      <c r="CC13" s="1204"/>
      <c r="CD13" s="1204"/>
      <c r="CE13" s="1204"/>
      <c r="CF13" s="1204"/>
      <c r="CG13" s="1204"/>
      <c r="CH13" s="1204"/>
      <c r="CI13" s="1204"/>
      <c r="CJ13" s="1204"/>
      <c r="CK13" s="1204"/>
      <c r="CL13" s="1204"/>
      <c r="CM13" s="1204"/>
      <c r="CN13" s="1204"/>
      <c r="CO13" s="1204"/>
      <c r="CP13" s="1204"/>
      <c r="CQ13" s="1204"/>
      <c r="CR13" s="1204"/>
      <c r="CS13" s="1204"/>
      <c r="CT13" s="1204"/>
      <c r="CU13" s="1204"/>
      <c r="CV13" s="1204"/>
      <c r="CW13" s="1204"/>
      <c r="CX13" s="1204"/>
      <c r="CY13" s="1204"/>
      <c r="CZ13" s="1204"/>
      <c r="DA13" s="1204"/>
      <c r="DB13" s="1204"/>
      <c r="DC13" s="1204"/>
      <c r="DD13" s="1204"/>
      <c r="DE13" s="1204"/>
    </row>
    <row r="14" spans="1:109" s="241" customFormat="1" x14ac:dyDescent="0.15">
      <c r="A14" s="1204"/>
      <c r="B14" s="1204"/>
      <c r="C14" s="1204"/>
      <c r="D14" s="1204"/>
      <c r="E14" s="1204"/>
      <c r="F14" s="1204"/>
      <c r="G14" s="1204"/>
      <c r="H14" s="1204"/>
      <c r="I14" s="1204"/>
      <c r="J14" s="1204"/>
      <c r="K14" s="1204"/>
      <c r="L14" s="1204"/>
      <c r="M14" s="1204"/>
      <c r="N14" s="1204"/>
      <c r="O14" s="1204"/>
      <c r="P14" s="1204"/>
      <c r="Q14" s="1204"/>
      <c r="R14" s="1204"/>
      <c r="S14" s="1204"/>
      <c r="T14" s="1204"/>
      <c r="U14" s="1204"/>
      <c r="V14" s="1204"/>
      <c r="W14" s="1204"/>
      <c r="X14" s="1204"/>
      <c r="Y14" s="1204"/>
      <c r="Z14" s="1204"/>
      <c r="AA14" s="1204"/>
      <c r="AB14" s="1204"/>
      <c r="AC14" s="1204"/>
      <c r="AD14" s="1204"/>
      <c r="AE14" s="1204"/>
      <c r="AF14" s="1204"/>
      <c r="AG14" s="1204"/>
      <c r="AH14" s="1204"/>
      <c r="AI14" s="1204"/>
      <c r="AJ14" s="1204"/>
      <c r="AK14" s="1204"/>
      <c r="AL14" s="1204"/>
      <c r="AM14" s="1204"/>
      <c r="AN14" s="1204"/>
      <c r="AO14" s="1204"/>
      <c r="AP14" s="1204"/>
      <c r="AQ14" s="1204"/>
      <c r="AR14" s="1204"/>
      <c r="AS14" s="1204"/>
      <c r="AT14" s="1204"/>
      <c r="AU14" s="1204"/>
      <c r="AV14" s="1204"/>
      <c r="AW14" s="1204"/>
      <c r="AX14" s="1204"/>
      <c r="AY14" s="1204"/>
      <c r="AZ14" s="1204"/>
      <c r="BA14" s="1204"/>
      <c r="BB14" s="1204"/>
      <c r="BC14" s="1204"/>
      <c r="BD14" s="1204"/>
      <c r="BE14" s="1204"/>
      <c r="BF14" s="1204"/>
      <c r="BG14" s="1204"/>
      <c r="BH14" s="1204"/>
      <c r="BI14" s="1204"/>
      <c r="BJ14" s="1204"/>
      <c r="BK14" s="1204"/>
      <c r="BL14" s="1204"/>
      <c r="BM14" s="1204"/>
      <c r="BN14" s="1204"/>
      <c r="BO14" s="1204"/>
      <c r="BP14" s="1204"/>
      <c r="BQ14" s="1204"/>
      <c r="BR14" s="1204"/>
      <c r="BS14" s="1204"/>
      <c r="BT14" s="1204"/>
      <c r="BU14" s="1204"/>
      <c r="BV14" s="1204"/>
      <c r="BW14" s="1204"/>
      <c r="BX14" s="1204"/>
      <c r="BY14" s="1204"/>
      <c r="BZ14" s="1204"/>
      <c r="CA14" s="1204"/>
      <c r="CB14" s="1204"/>
      <c r="CC14" s="1204"/>
      <c r="CD14" s="1204"/>
      <c r="CE14" s="1204"/>
      <c r="CF14" s="1204"/>
      <c r="CG14" s="1204"/>
      <c r="CH14" s="1204"/>
      <c r="CI14" s="1204"/>
      <c r="CJ14" s="1204"/>
      <c r="CK14" s="1204"/>
      <c r="CL14" s="1204"/>
      <c r="CM14" s="1204"/>
      <c r="CN14" s="1204"/>
      <c r="CO14" s="1204"/>
      <c r="CP14" s="1204"/>
      <c r="CQ14" s="1204"/>
      <c r="CR14" s="1204"/>
      <c r="CS14" s="1204"/>
      <c r="CT14" s="1204"/>
      <c r="CU14" s="1204"/>
      <c r="CV14" s="1204"/>
      <c r="CW14" s="1204"/>
      <c r="CX14" s="1204"/>
      <c r="CY14" s="1204"/>
      <c r="CZ14" s="1204"/>
      <c r="DA14" s="1204"/>
      <c r="DB14" s="1204"/>
      <c r="DC14" s="1204"/>
      <c r="DD14" s="1204"/>
      <c r="DE14" s="1204"/>
    </row>
    <row r="15" spans="1:109" s="241" customFormat="1" x14ac:dyDescent="0.15">
      <c r="A15" s="243"/>
      <c r="B15" s="1204"/>
      <c r="C15" s="1204"/>
      <c r="D15" s="1204"/>
      <c r="E15" s="1204"/>
      <c r="F15" s="1204"/>
      <c r="G15" s="1204"/>
      <c r="H15" s="1204"/>
      <c r="I15" s="1204"/>
      <c r="J15" s="1204"/>
      <c r="K15" s="1204"/>
      <c r="L15" s="1204"/>
      <c r="M15" s="1204"/>
      <c r="N15" s="1204"/>
      <c r="O15" s="1204"/>
      <c r="P15" s="1204"/>
      <c r="Q15" s="1204"/>
      <c r="R15" s="1204"/>
      <c r="S15" s="1204"/>
      <c r="T15" s="1204"/>
      <c r="U15" s="1204"/>
      <c r="V15" s="1204"/>
      <c r="W15" s="1204"/>
      <c r="X15" s="1204"/>
      <c r="Y15" s="1204"/>
      <c r="Z15" s="1204"/>
      <c r="AA15" s="1204"/>
      <c r="AB15" s="1204"/>
      <c r="AC15" s="1204"/>
      <c r="AD15" s="1204"/>
      <c r="AE15" s="1204"/>
      <c r="AF15" s="1204"/>
      <c r="AG15" s="1204"/>
      <c r="AH15" s="1204"/>
      <c r="AI15" s="1204"/>
      <c r="AJ15" s="1204"/>
      <c r="AK15" s="1204"/>
      <c r="AL15" s="1204"/>
      <c r="AM15" s="1204"/>
      <c r="AN15" s="1204"/>
      <c r="AO15" s="1204"/>
      <c r="AP15" s="1204"/>
      <c r="AQ15" s="1204"/>
      <c r="AR15" s="1204"/>
      <c r="AS15" s="1204"/>
      <c r="AT15" s="1204"/>
      <c r="AU15" s="1204"/>
      <c r="AV15" s="1204"/>
      <c r="AW15" s="1204"/>
      <c r="AX15" s="1204"/>
      <c r="AY15" s="1204"/>
      <c r="AZ15" s="1204"/>
      <c r="BA15" s="1204"/>
      <c r="BB15" s="1204"/>
      <c r="BC15" s="1204"/>
      <c r="BD15" s="1204"/>
      <c r="BE15" s="1204"/>
      <c r="BF15" s="1204"/>
      <c r="BG15" s="1204"/>
      <c r="BH15" s="1204"/>
      <c r="BI15" s="1204"/>
      <c r="BJ15" s="1204"/>
      <c r="BK15" s="1204"/>
      <c r="BL15" s="1204"/>
      <c r="BM15" s="1204"/>
      <c r="BN15" s="1204"/>
      <c r="BO15" s="1204"/>
      <c r="BP15" s="1204"/>
      <c r="BQ15" s="1204"/>
      <c r="BR15" s="1204"/>
      <c r="BS15" s="1204"/>
      <c r="BT15" s="1204"/>
      <c r="BU15" s="1204"/>
      <c r="BV15" s="1204"/>
      <c r="BW15" s="1204"/>
      <c r="BX15" s="1204"/>
      <c r="BY15" s="1204"/>
      <c r="BZ15" s="1204"/>
      <c r="CA15" s="1204"/>
      <c r="CB15" s="1204"/>
      <c r="CC15" s="1204"/>
      <c r="CD15" s="1204"/>
      <c r="CE15" s="1204"/>
      <c r="CF15" s="1204"/>
      <c r="CG15" s="1204"/>
      <c r="CH15" s="1204"/>
      <c r="CI15" s="1204"/>
      <c r="CJ15" s="1204"/>
      <c r="CK15" s="1204"/>
      <c r="CL15" s="1204"/>
      <c r="CM15" s="1204"/>
      <c r="CN15" s="1204"/>
      <c r="CO15" s="1204"/>
      <c r="CP15" s="1204"/>
      <c r="CQ15" s="1204"/>
      <c r="CR15" s="1204"/>
      <c r="CS15" s="1204"/>
      <c r="CT15" s="1204"/>
      <c r="CU15" s="1204"/>
      <c r="CV15" s="1204"/>
      <c r="CW15" s="1204"/>
      <c r="CX15" s="1204"/>
      <c r="CY15" s="1204"/>
      <c r="CZ15" s="1204"/>
      <c r="DA15" s="1204"/>
      <c r="DB15" s="1204"/>
      <c r="DC15" s="1204"/>
      <c r="DD15" s="1204"/>
      <c r="DE15" s="1204"/>
    </row>
    <row r="16" spans="1:109" s="241" customFormat="1" x14ac:dyDescent="0.15">
      <c r="A16" s="243"/>
      <c r="B16" s="1204"/>
      <c r="C16" s="1204"/>
      <c r="D16" s="1204"/>
      <c r="E16" s="1204"/>
      <c r="F16" s="1204"/>
      <c r="G16" s="1204"/>
      <c r="H16" s="1204"/>
      <c r="I16" s="1204"/>
      <c r="J16" s="1204"/>
      <c r="K16" s="1204"/>
      <c r="L16" s="1204"/>
      <c r="M16" s="1204"/>
      <c r="N16" s="1204"/>
      <c r="O16" s="1204"/>
      <c r="P16" s="1204"/>
      <c r="Q16" s="1204"/>
      <c r="R16" s="1204"/>
      <c r="S16" s="1204"/>
      <c r="T16" s="1204"/>
      <c r="U16" s="1204"/>
      <c r="V16" s="1204"/>
      <c r="W16" s="1204"/>
      <c r="X16" s="1204"/>
      <c r="Y16" s="1204"/>
      <c r="Z16" s="1204"/>
      <c r="AA16" s="1204"/>
      <c r="AB16" s="1204"/>
      <c r="AC16" s="1204"/>
      <c r="AD16" s="1204"/>
      <c r="AE16" s="1204"/>
      <c r="AF16" s="1204"/>
      <c r="AG16" s="1204"/>
      <c r="AH16" s="1204"/>
      <c r="AI16" s="1204"/>
      <c r="AJ16" s="1204"/>
      <c r="AK16" s="1204"/>
      <c r="AL16" s="1204"/>
      <c r="AM16" s="1204"/>
      <c r="AN16" s="1204"/>
      <c r="AO16" s="1204"/>
      <c r="AP16" s="1204"/>
      <c r="AQ16" s="1204"/>
      <c r="AR16" s="1204"/>
      <c r="AS16" s="1204"/>
      <c r="AT16" s="1204"/>
      <c r="AU16" s="1204"/>
      <c r="AV16" s="1204"/>
      <c r="AW16" s="1204"/>
      <c r="AX16" s="1204"/>
      <c r="AY16" s="1204"/>
      <c r="AZ16" s="1204"/>
      <c r="BA16" s="1204"/>
      <c r="BB16" s="1204"/>
      <c r="BC16" s="1204"/>
      <c r="BD16" s="1204"/>
      <c r="BE16" s="1204"/>
      <c r="BF16" s="1204"/>
      <c r="BG16" s="1204"/>
      <c r="BH16" s="1204"/>
      <c r="BI16" s="1204"/>
      <c r="BJ16" s="1204"/>
      <c r="BK16" s="1204"/>
      <c r="BL16" s="1204"/>
      <c r="BM16" s="1204"/>
      <c r="BN16" s="1204"/>
      <c r="BO16" s="1204"/>
      <c r="BP16" s="1204"/>
      <c r="BQ16" s="1204"/>
      <c r="BR16" s="1204"/>
      <c r="BS16" s="1204"/>
      <c r="BT16" s="1204"/>
      <c r="BU16" s="1204"/>
      <c r="BV16" s="1204"/>
      <c r="BW16" s="1204"/>
      <c r="BX16" s="1204"/>
      <c r="BY16" s="1204"/>
      <c r="BZ16" s="1204"/>
      <c r="CA16" s="1204"/>
      <c r="CB16" s="1204"/>
      <c r="CC16" s="1204"/>
      <c r="CD16" s="1204"/>
      <c r="CE16" s="1204"/>
      <c r="CF16" s="1204"/>
      <c r="CG16" s="1204"/>
      <c r="CH16" s="1204"/>
      <c r="CI16" s="1204"/>
      <c r="CJ16" s="1204"/>
      <c r="CK16" s="1204"/>
      <c r="CL16" s="1204"/>
      <c r="CM16" s="1204"/>
      <c r="CN16" s="1204"/>
      <c r="CO16" s="1204"/>
      <c r="CP16" s="1204"/>
      <c r="CQ16" s="1204"/>
      <c r="CR16" s="1204"/>
      <c r="CS16" s="1204"/>
      <c r="CT16" s="1204"/>
      <c r="CU16" s="1204"/>
      <c r="CV16" s="1204"/>
      <c r="CW16" s="1204"/>
      <c r="CX16" s="1204"/>
      <c r="CY16" s="1204"/>
      <c r="CZ16" s="1204"/>
      <c r="DA16" s="1204"/>
      <c r="DB16" s="1204"/>
      <c r="DC16" s="1204"/>
      <c r="DD16" s="1204"/>
      <c r="DE16" s="1204"/>
    </row>
    <row r="17" spans="1:109" s="241" customFormat="1" x14ac:dyDescent="0.15">
      <c r="A17" s="243"/>
      <c r="B17" s="1204"/>
      <c r="C17" s="1204"/>
      <c r="D17" s="1204"/>
      <c r="E17" s="1204"/>
      <c r="F17" s="1204"/>
      <c r="G17" s="1204"/>
      <c r="H17" s="1204"/>
      <c r="I17" s="1204"/>
      <c r="J17" s="1204"/>
      <c r="K17" s="1204"/>
      <c r="L17" s="1204"/>
      <c r="M17" s="1204"/>
      <c r="N17" s="1204"/>
      <c r="O17" s="1204"/>
      <c r="P17" s="1204"/>
      <c r="Q17" s="1204"/>
      <c r="R17" s="1204"/>
      <c r="S17" s="1204"/>
      <c r="T17" s="1204"/>
      <c r="U17" s="1204"/>
      <c r="V17" s="1204"/>
      <c r="W17" s="1204"/>
      <c r="X17" s="1204"/>
      <c r="Y17" s="1204"/>
      <c r="Z17" s="1204"/>
      <c r="AA17" s="1204"/>
      <c r="AB17" s="1204"/>
      <c r="AC17" s="1204"/>
      <c r="AD17" s="1204"/>
      <c r="AE17" s="1204"/>
      <c r="AF17" s="1204"/>
      <c r="AG17" s="1204"/>
      <c r="AH17" s="1204"/>
      <c r="AI17" s="1204"/>
      <c r="AJ17" s="1204"/>
      <c r="AK17" s="1204"/>
      <c r="AL17" s="1204"/>
      <c r="AM17" s="1204"/>
      <c r="AN17" s="1204"/>
      <c r="AO17" s="1204"/>
      <c r="AP17" s="1204"/>
      <c r="AQ17" s="1204"/>
      <c r="AR17" s="1204"/>
      <c r="AS17" s="1204"/>
      <c r="AT17" s="1204"/>
      <c r="AU17" s="1204"/>
      <c r="AV17" s="1204"/>
      <c r="AW17" s="1204"/>
      <c r="AX17" s="1204"/>
      <c r="AY17" s="1204"/>
      <c r="AZ17" s="1204"/>
      <c r="BA17" s="1204"/>
      <c r="BB17" s="1204"/>
      <c r="BC17" s="1204"/>
      <c r="BD17" s="1204"/>
      <c r="BE17" s="1204"/>
      <c r="BF17" s="1204"/>
      <c r="BG17" s="1204"/>
      <c r="BH17" s="1204"/>
      <c r="BI17" s="1204"/>
      <c r="BJ17" s="1204"/>
      <c r="BK17" s="1204"/>
      <c r="BL17" s="1204"/>
      <c r="BM17" s="1204"/>
      <c r="BN17" s="1204"/>
      <c r="BO17" s="1204"/>
      <c r="BP17" s="1204"/>
      <c r="BQ17" s="1204"/>
      <c r="BR17" s="1204"/>
      <c r="BS17" s="1204"/>
      <c r="BT17" s="1204"/>
      <c r="BU17" s="1204"/>
      <c r="BV17" s="1204"/>
      <c r="BW17" s="1204"/>
      <c r="BX17" s="1204"/>
      <c r="BY17" s="1204"/>
      <c r="BZ17" s="1204"/>
      <c r="CA17" s="1204"/>
      <c r="CB17" s="1204"/>
      <c r="CC17" s="1204"/>
      <c r="CD17" s="1204"/>
      <c r="CE17" s="1204"/>
      <c r="CF17" s="1204"/>
      <c r="CG17" s="1204"/>
      <c r="CH17" s="1204"/>
      <c r="CI17" s="1204"/>
      <c r="CJ17" s="1204"/>
      <c r="CK17" s="1204"/>
      <c r="CL17" s="1204"/>
      <c r="CM17" s="1204"/>
      <c r="CN17" s="1204"/>
      <c r="CO17" s="1204"/>
      <c r="CP17" s="1204"/>
      <c r="CQ17" s="1204"/>
      <c r="CR17" s="1204"/>
      <c r="CS17" s="1204"/>
      <c r="CT17" s="1204"/>
      <c r="CU17" s="1204"/>
      <c r="CV17" s="1204"/>
      <c r="CW17" s="1204"/>
      <c r="CX17" s="1204"/>
      <c r="CY17" s="1204"/>
      <c r="CZ17" s="1204"/>
      <c r="DA17" s="1204"/>
      <c r="DB17" s="1204"/>
      <c r="DC17" s="1204"/>
      <c r="DD17" s="1204"/>
      <c r="DE17" s="1204"/>
    </row>
    <row r="18" spans="1:109" s="241" customFormat="1" x14ac:dyDescent="0.15">
      <c r="A18" s="243"/>
      <c r="B18" s="1204"/>
      <c r="C18" s="1204"/>
      <c r="D18" s="1204"/>
      <c r="E18" s="1204"/>
      <c r="F18" s="1204"/>
      <c r="G18" s="1204"/>
      <c r="H18" s="1204"/>
      <c r="I18" s="1204"/>
      <c r="J18" s="1204"/>
      <c r="K18" s="1204"/>
      <c r="L18" s="1204"/>
      <c r="M18" s="1204"/>
      <c r="N18" s="1204"/>
      <c r="O18" s="1204"/>
      <c r="P18" s="1204"/>
      <c r="Q18" s="1204"/>
      <c r="R18" s="1204"/>
      <c r="S18" s="1204"/>
      <c r="T18" s="1204"/>
      <c r="U18" s="1204"/>
      <c r="V18" s="1204"/>
      <c r="W18" s="1204"/>
      <c r="X18" s="1204"/>
      <c r="Y18" s="1204"/>
      <c r="Z18" s="1204"/>
      <c r="AA18" s="1204"/>
      <c r="AB18" s="1204"/>
      <c r="AC18" s="1204"/>
      <c r="AD18" s="1204"/>
      <c r="AE18" s="1204"/>
      <c r="AF18" s="1204"/>
      <c r="AG18" s="1204"/>
      <c r="AH18" s="1204"/>
      <c r="AI18" s="1204"/>
      <c r="AJ18" s="1204"/>
      <c r="AK18" s="1204"/>
      <c r="AL18" s="1204"/>
      <c r="AM18" s="1204"/>
      <c r="AN18" s="1204"/>
      <c r="AO18" s="1204"/>
      <c r="AP18" s="1204"/>
      <c r="AQ18" s="1204"/>
      <c r="AR18" s="1204"/>
      <c r="AS18" s="1204"/>
      <c r="AT18" s="1204"/>
      <c r="AU18" s="1204"/>
      <c r="AV18" s="1204"/>
      <c r="AW18" s="1204"/>
      <c r="AX18" s="1204"/>
      <c r="AY18" s="1204"/>
      <c r="AZ18" s="1204"/>
      <c r="BA18" s="1204"/>
      <c r="BB18" s="1204"/>
      <c r="BC18" s="1204"/>
      <c r="BD18" s="1204"/>
      <c r="BE18" s="1204"/>
      <c r="BF18" s="1204"/>
      <c r="BG18" s="1204"/>
      <c r="BH18" s="1204"/>
      <c r="BI18" s="1204"/>
      <c r="BJ18" s="1204"/>
      <c r="BK18" s="1204"/>
      <c r="BL18" s="1204"/>
      <c r="BM18" s="1204"/>
      <c r="BN18" s="1204"/>
      <c r="BO18" s="1204"/>
      <c r="BP18" s="1204"/>
      <c r="BQ18" s="1204"/>
      <c r="BR18" s="1204"/>
      <c r="BS18" s="1204"/>
      <c r="BT18" s="1204"/>
      <c r="BU18" s="1204"/>
      <c r="BV18" s="1204"/>
      <c r="BW18" s="1204"/>
      <c r="BX18" s="1204"/>
      <c r="BY18" s="1204"/>
      <c r="BZ18" s="1204"/>
      <c r="CA18" s="1204"/>
      <c r="CB18" s="1204"/>
      <c r="CC18" s="1204"/>
      <c r="CD18" s="1204"/>
      <c r="CE18" s="1204"/>
      <c r="CF18" s="1204"/>
      <c r="CG18" s="1204"/>
      <c r="CH18" s="1204"/>
      <c r="CI18" s="1204"/>
      <c r="CJ18" s="1204"/>
      <c r="CK18" s="1204"/>
      <c r="CL18" s="1204"/>
      <c r="CM18" s="1204"/>
      <c r="CN18" s="1204"/>
      <c r="CO18" s="1204"/>
      <c r="CP18" s="1204"/>
      <c r="CQ18" s="1204"/>
      <c r="CR18" s="1204"/>
      <c r="CS18" s="1204"/>
      <c r="CT18" s="1204"/>
      <c r="CU18" s="1204"/>
      <c r="CV18" s="1204"/>
      <c r="CW18" s="1204"/>
      <c r="CX18" s="1204"/>
      <c r="CY18" s="1204"/>
      <c r="CZ18" s="1204"/>
      <c r="DA18" s="1204"/>
      <c r="DB18" s="1204"/>
      <c r="DC18" s="1204"/>
      <c r="DD18" s="1204"/>
      <c r="DE18" s="1204"/>
    </row>
    <row r="19" spans="1:109" x14ac:dyDescent="0.15">
      <c r="DD19" s="243"/>
      <c r="DE19" s="243"/>
    </row>
    <row r="20" spans="1:109" x14ac:dyDescent="0.15">
      <c r="DD20" s="243"/>
      <c r="DE20" s="243"/>
    </row>
    <row r="21" spans="1:109" ht="17.25" customHeight="1" x14ac:dyDescent="0.15">
      <c r="B21" s="1205"/>
      <c r="C21" s="245"/>
      <c r="D21" s="245"/>
      <c r="E21" s="245"/>
      <c r="F21" s="245"/>
      <c r="G21" s="245"/>
      <c r="H21" s="245"/>
      <c r="I21" s="245"/>
      <c r="J21" s="245"/>
      <c r="K21" s="245"/>
      <c r="L21" s="245"/>
      <c r="M21" s="245"/>
      <c r="N21" s="1206"/>
      <c r="O21" s="245"/>
      <c r="P21" s="245"/>
      <c r="Q21" s="245"/>
      <c r="R21" s="245"/>
      <c r="S21" s="245"/>
      <c r="T21" s="245"/>
      <c r="U21" s="245"/>
      <c r="V21" s="245"/>
      <c r="W21" s="245"/>
      <c r="X21" s="245"/>
      <c r="Y21" s="245"/>
      <c r="Z21" s="245"/>
      <c r="AA21" s="245"/>
      <c r="AB21" s="245"/>
      <c r="AC21" s="245"/>
      <c r="AD21" s="245"/>
      <c r="AE21" s="245"/>
      <c r="AF21" s="245"/>
      <c r="AG21" s="245"/>
      <c r="AH21" s="245"/>
      <c r="AI21" s="245"/>
      <c r="AJ21" s="245"/>
      <c r="AK21" s="245"/>
      <c r="AL21" s="245"/>
      <c r="AM21" s="245"/>
      <c r="AN21" s="245"/>
      <c r="AO21" s="245"/>
      <c r="AP21" s="245"/>
      <c r="AQ21" s="245"/>
      <c r="AR21" s="245"/>
      <c r="AS21" s="245"/>
      <c r="AT21" s="1206"/>
      <c r="AU21" s="245"/>
      <c r="AV21" s="245"/>
      <c r="AW21" s="245"/>
      <c r="AX21" s="245"/>
      <c r="AY21" s="245"/>
      <c r="AZ21" s="245"/>
      <c r="BA21" s="245"/>
      <c r="BB21" s="245"/>
      <c r="BC21" s="245"/>
      <c r="BD21" s="245"/>
      <c r="BE21" s="245"/>
      <c r="BF21" s="1206"/>
      <c r="BG21" s="245"/>
      <c r="BH21" s="245"/>
      <c r="BI21" s="245"/>
      <c r="BJ21" s="245"/>
      <c r="BK21" s="245"/>
      <c r="BL21" s="245"/>
      <c r="BM21" s="245"/>
      <c r="BN21" s="245"/>
      <c r="BO21" s="245"/>
      <c r="BP21" s="245"/>
      <c r="BQ21" s="245"/>
      <c r="BR21" s="1206"/>
      <c r="BS21" s="245"/>
      <c r="BT21" s="245"/>
      <c r="BU21" s="245"/>
      <c r="BV21" s="245"/>
      <c r="BW21" s="245"/>
      <c r="BX21" s="245"/>
      <c r="BY21" s="245"/>
      <c r="BZ21" s="245"/>
      <c r="CA21" s="245"/>
      <c r="CB21" s="245"/>
      <c r="CC21" s="245"/>
      <c r="CD21" s="1206"/>
      <c r="CE21" s="245"/>
      <c r="CF21" s="245"/>
      <c r="CG21" s="245"/>
      <c r="CH21" s="245"/>
      <c r="CI21" s="245"/>
      <c r="CJ21" s="245"/>
      <c r="CK21" s="245"/>
      <c r="CL21" s="245"/>
      <c r="CM21" s="245"/>
      <c r="CN21" s="245"/>
      <c r="CO21" s="245"/>
      <c r="CP21" s="1206"/>
      <c r="CQ21" s="245"/>
      <c r="CR21" s="245"/>
      <c r="CS21" s="245"/>
      <c r="CT21" s="245"/>
      <c r="CU21" s="245"/>
      <c r="CV21" s="245"/>
      <c r="CW21" s="245"/>
      <c r="CX21" s="245"/>
      <c r="CY21" s="245"/>
      <c r="CZ21" s="245"/>
      <c r="DA21" s="245"/>
      <c r="DB21" s="1206"/>
      <c r="DC21" s="245"/>
      <c r="DD21" s="246"/>
      <c r="DE21" s="243"/>
    </row>
    <row r="22" spans="1:109" ht="17.25" customHeight="1" x14ac:dyDescent="0.15">
      <c r="B22" s="247"/>
    </row>
    <row r="23" spans="1:109" x14ac:dyDescent="0.15">
      <c r="B23" s="247"/>
    </row>
    <row r="24" spans="1:109" x14ac:dyDescent="0.15">
      <c r="B24" s="247"/>
    </row>
    <row r="25" spans="1:109" x14ac:dyDescent="0.15">
      <c r="B25" s="247"/>
    </row>
    <row r="26" spans="1:109" x14ac:dyDescent="0.15">
      <c r="B26" s="247"/>
    </row>
    <row r="27" spans="1:109" x14ac:dyDescent="0.15">
      <c r="B27" s="247"/>
    </row>
    <row r="28" spans="1:109" x14ac:dyDescent="0.15">
      <c r="B28" s="247"/>
    </row>
    <row r="29" spans="1:109" x14ac:dyDescent="0.15">
      <c r="B29" s="247"/>
    </row>
    <row r="30" spans="1:109" x14ac:dyDescent="0.15">
      <c r="B30" s="247"/>
    </row>
    <row r="31" spans="1:109" x14ac:dyDescent="0.15">
      <c r="B31" s="247"/>
    </row>
    <row r="32" spans="1:109" x14ac:dyDescent="0.15">
      <c r="B32" s="247"/>
    </row>
    <row r="33" spans="2:109" x14ac:dyDescent="0.15">
      <c r="B33" s="247"/>
    </row>
    <row r="34" spans="2:109" x14ac:dyDescent="0.15">
      <c r="B34" s="247"/>
    </row>
    <row r="35" spans="2:109" x14ac:dyDescent="0.15">
      <c r="B35" s="247"/>
    </row>
    <row r="36" spans="2:109" x14ac:dyDescent="0.15">
      <c r="B36" s="247"/>
    </row>
    <row r="37" spans="2:109" x14ac:dyDescent="0.15">
      <c r="B37" s="247"/>
    </row>
    <row r="38" spans="2:109" x14ac:dyDescent="0.15">
      <c r="B38" s="247"/>
    </row>
    <row r="39" spans="2:109" x14ac:dyDescent="0.15">
      <c r="B39" s="328"/>
      <c r="C39" s="299"/>
      <c r="D39" s="299"/>
      <c r="E39" s="299"/>
      <c r="F39" s="299"/>
      <c r="G39" s="299"/>
      <c r="H39" s="299"/>
      <c r="I39" s="299"/>
      <c r="J39" s="299"/>
      <c r="K39" s="299"/>
      <c r="L39" s="299"/>
      <c r="M39" s="299"/>
      <c r="N39" s="299"/>
      <c r="O39" s="299"/>
      <c r="P39" s="299"/>
      <c r="Q39" s="299"/>
      <c r="R39" s="299"/>
      <c r="S39" s="299"/>
      <c r="T39" s="299"/>
      <c r="U39" s="299"/>
      <c r="V39" s="299"/>
      <c r="W39" s="299"/>
      <c r="X39" s="299"/>
      <c r="Y39" s="299"/>
      <c r="Z39" s="299"/>
      <c r="AA39" s="299"/>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299"/>
      <c r="BD39" s="299"/>
      <c r="BE39" s="299"/>
      <c r="BF39" s="299"/>
      <c r="BG39" s="299"/>
      <c r="BH39" s="299"/>
      <c r="BI39" s="299"/>
      <c r="BJ39" s="299"/>
      <c r="BK39" s="299"/>
      <c r="BL39" s="299"/>
      <c r="BM39" s="299"/>
      <c r="BN39" s="299"/>
      <c r="BO39" s="299"/>
      <c r="BP39" s="299"/>
      <c r="BQ39" s="299"/>
      <c r="BR39" s="299"/>
      <c r="BS39" s="299"/>
      <c r="BT39" s="299"/>
      <c r="BU39" s="299"/>
      <c r="BV39" s="299"/>
      <c r="BW39" s="299"/>
      <c r="BX39" s="299"/>
      <c r="BY39" s="299"/>
      <c r="BZ39" s="299"/>
      <c r="CA39" s="299"/>
      <c r="CB39" s="299"/>
      <c r="CC39" s="299"/>
      <c r="CD39" s="299"/>
      <c r="CE39" s="299"/>
      <c r="CF39" s="299"/>
      <c r="CG39" s="299"/>
      <c r="CH39" s="299"/>
      <c r="CI39" s="299"/>
      <c r="CJ39" s="299"/>
      <c r="CK39" s="299"/>
      <c r="CL39" s="299"/>
      <c r="CM39" s="299"/>
      <c r="CN39" s="299"/>
      <c r="CO39" s="299"/>
      <c r="CP39" s="299"/>
      <c r="CQ39" s="299"/>
      <c r="CR39" s="299"/>
      <c r="CS39" s="299"/>
      <c r="CT39" s="299"/>
      <c r="CU39" s="299"/>
      <c r="CV39" s="299"/>
      <c r="CW39" s="299"/>
      <c r="CX39" s="299"/>
      <c r="CY39" s="299"/>
      <c r="CZ39" s="299"/>
      <c r="DA39" s="299"/>
      <c r="DB39" s="299"/>
      <c r="DC39" s="299"/>
      <c r="DD39" s="329"/>
    </row>
    <row r="40" spans="2:109" x14ac:dyDescent="0.15">
      <c r="B40" s="1207"/>
      <c r="DD40" s="1207"/>
      <c r="DE40" s="243"/>
    </row>
    <row r="41" spans="2:109" ht="17.25" x14ac:dyDescent="0.15">
      <c r="B41" s="244" t="s">
        <v>566</v>
      </c>
      <c r="C41" s="245"/>
      <c r="D41" s="245"/>
      <c r="E41" s="245"/>
      <c r="F41" s="245"/>
      <c r="G41" s="245"/>
      <c r="H41" s="245"/>
      <c r="I41" s="245"/>
      <c r="J41" s="245"/>
      <c r="K41" s="245"/>
      <c r="L41" s="245"/>
      <c r="M41" s="245"/>
      <c r="N41" s="245"/>
      <c r="O41" s="245"/>
      <c r="P41" s="245"/>
      <c r="Q41" s="245"/>
      <c r="R41" s="245"/>
      <c r="S41" s="245"/>
      <c r="T41" s="245"/>
      <c r="U41" s="245"/>
      <c r="V41" s="245"/>
      <c r="W41" s="245"/>
      <c r="X41" s="245"/>
      <c r="Y41" s="245"/>
      <c r="Z41" s="245"/>
      <c r="AA41" s="245"/>
      <c r="AB41" s="245"/>
      <c r="AC41" s="245"/>
      <c r="AD41" s="245"/>
      <c r="AE41" s="245"/>
      <c r="AF41" s="245"/>
      <c r="AG41" s="245"/>
      <c r="AH41" s="245"/>
      <c r="AI41" s="245"/>
      <c r="AJ41" s="245"/>
      <c r="AK41" s="245"/>
      <c r="AL41" s="245"/>
      <c r="AM41" s="245"/>
      <c r="AN41" s="245"/>
      <c r="AO41" s="245"/>
      <c r="AP41" s="245"/>
      <c r="AQ41" s="245"/>
      <c r="AR41" s="245"/>
      <c r="AS41" s="245"/>
      <c r="AT41" s="245"/>
      <c r="AU41" s="245"/>
      <c r="AV41" s="245"/>
      <c r="AW41" s="245"/>
      <c r="AX41" s="245"/>
      <c r="AY41" s="245"/>
      <c r="AZ41" s="245"/>
      <c r="BA41" s="245"/>
      <c r="BB41" s="245"/>
      <c r="BC41" s="245"/>
      <c r="BD41" s="245"/>
      <c r="BE41" s="245"/>
      <c r="BF41" s="245"/>
      <c r="BG41" s="245"/>
      <c r="BH41" s="245"/>
      <c r="BI41" s="245"/>
      <c r="BJ41" s="245"/>
      <c r="BK41" s="245"/>
      <c r="BL41" s="245"/>
      <c r="BM41" s="245"/>
      <c r="BN41" s="245"/>
      <c r="BO41" s="245"/>
      <c r="BP41" s="245"/>
      <c r="BQ41" s="245"/>
      <c r="BR41" s="245"/>
      <c r="BS41" s="245"/>
      <c r="BT41" s="245"/>
      <c r="BU41" s="245"/>
      <c r="BV41" s="245"/>
      <c r="BW41" s="245"/>
      <c r="BX41" s="245"/>
      <c r="BY41" s="245"/>
      <c r="BZ41" s="245"/>
      <c r="CA41" s="245"/>
      <c r="CB41" s="245"/>
      <c r="CC41" s="245"/>
      <c r="CD41" s="245"/>
      <c r="CE41" s="245"/>
      <c r="CF41" s="245"/>
      <c r="CG41" s="245"/>
      <c r="CH41" s="245"/>
      <c r="CI41" s="245"/>
      <c r="CJ41" s="245"/>
      <c r="CK41" s="245"/>
      <c r="CL41" s="245"/>
      <c r="CM41" s="245"/>
      <c r="CN41" s="245"/>
      <c r="CO41" s="245"/>
      <c r="CP41" s="245"/>
      <c r="CQ41" s="245"/>
      <c r="CR41" s="245"/>
      <c r="CS41" s="245"/>
      <c r="CT41" s="245"/>
      <c r="CU41" s="245"/>
      <c r="CV41" s="245"/>
      <c r="CW41" s="245"/>
      <c r="CX41" s="245"/>
      <c r="CY41" s="245"/>
      <c r="CZ41" s="245"/>
      <c r="DA41" s="245"/>
      <c r="DB41" s="245"/>
      <c r="DC41" s="245"/>
      <c r="DD41" s="246"/>
    </row>
    <row r="42" spans="2:109" x14ac:dyDescent="0.15">
      <c r="B42" s="247"/>
      <c r="G42" s="1208"/>
      <c r="I42" s="1209"/>
      <c r="J42" s="1209"/>
      <c r="K42" s="1209"/>
      <c r="AM42" s="1208"/>
      <c r="AN42" s="1208" t="s">
        <v>567</v>
      </c>
      <c r="AP42" s="1209"/>
      <c r="AQ42" s="1209"/>
      <c r="AR42" s="1209"/>
      <c r="AY42" s="1208"/>
      <c r="BA42" s="1209"/>
      <c r="BB42" s="1209"/>
      <c r="BC42" s="1209"/>
      <c r="BK42" s="1208"/>
      <c r="BM42" s="1209"/>
      <c r="BN42" s="1209"/>
      <c r="BO42" s="1209"/>
      <c r="BW42" s="1208"/>
      <c r="BY42" s="1209"/>
      <c r="BZ42" s="1209"/>
      <c r="CA42" s="1209"/>
      <c r="CI42" s="1208"/>
      <c r="CK42" s="1209"/>
      <c r="CL42" s="1209"/>
      <c r="CM42" s="1209"/>
      <c r="CU42" s="1208"/>
      <c r="CW42" s="1209"/>
      <c r="CX42" s="1209"/>
      <c r="CY42" s="1209"/>
    </row>
    <row r="43" spans="2:109" ht="13.5" customHeight="1" x14ac:dyDescent="0.15">
      <c r="B43" s="247"/>
      <c r="AN43" s="1210" t="s">
        <v>568</v>
      </c>
      <c r="AO43" s="1211"/>
      <c r="AP43" s="1211"/>
      <c r="AQ43" s="1211"/>
      <c r="AR43" s="1211"/>
      <c r="AS43" s="1211"/>
      <c r="AT43" s="1211"/>
      <c r="AU43" s="1211"/>
      <c r="AV43" s="1211"/>
      <c r="AW43" s="1211"/>
      <c r="AX43" s="1211"/>
      <c r="AY43" s="1211"/>
      <c r="AZ43" s="1211"/>
      <c r="BA43" s="1211"/>
      <c r="BB43" s="1211"/>
      <c r="BC43" s="1211"/>
      <c r="BD43" s="1211"/>
      <c r="BE43" s="1211"/>
      <c r="BF43" s="1211"/>
      <c r="BG43" s="1211"/>
      <c r="BH43" s="1211"/>
      <c r="BI43" s="1211"/>
      <c r="BJ43" s="1211"/>
      <c r="BK43" s="1211"/>
      <c r="BL43" s="1211"/>
      <c r="BM43" s="1211"/>
      <c r="BN43" s="1211"/>
      <c r="BO43" s="1211"/>
      <c r="BP43" s="1211"/>
      <c r="BQ43" s="1211"/>
      <c r="BR43" s="1211"/>
      <c r="BS43" s="1211"/>
      <c r="BT43" s="1211"/>
      <c r="BU43" s="1211"/>
      <c r="BV43" s="1211"/>
      <c r="BW43" s="1211"/>
      <c r="BX43" s="1211"/>
      <c r="BY43" s="1211"/>
      <c r="BZ43" s="1211"/>
      <c r="CA43" s="1211"/>
      <c r="CB43" s="1211"/>
      <c r="CC43" s="1211"/>
      <c r="CD43" s="1211"/>
      <c r="CE43" s="1211"/>
      <c r="CF43" s="1211"/>
      <c r="CG43" s="1211"/>
      <c r="CH43" s="1211"/>
      <c r="CI43" s="1211"/>
      <c r="CJ43" s="1211"/>
      <c r="CK43" s="1211"/>
      <c r="CL43" s="1211"/>
      <c r="CM43" s="1211"/>
      <c r="CN43" s="1211"/>
      <c r="CO43" s="1211"/>
      <c r="CP43" s="1211"/>
      <c r="CQ43" s="1211"/>
      <c r="CR43" s="1211"/>
      <c r="CS43" s="1211"/>
      <c r="CT43" s="1211"/>
      <c r="CU43" s="1211"/>
      <c r="CV43" s="1211"/>
      <c r="CW43" s="1211"/>
      <c r="CX43" s="1211"/>
      <c r="CY43" s="1211"/>
      <c r="CZ43" s="1211"/>
      <c r="DA43" s="1211"/>
      <c r="DB43" s="1211"/>
      <c r="DC43" s="1212"/>
    </row>
    <row r="44" spans="2:109" x14ac:dyDescent="0.15">
      <c r="B44" s="247"/>
      <c r="AN44" s="1213"/>
      <c r="AO44" s="1214"/>
      <c r="AP44" s="1214"/>
      <c r="AQ44" s="1214"/>
      <c r="AR44" s="1214"/>
      <c r="AS44" s="1214"/>
      <c r="AT44" s="1214"/>
      <c r="AU44" s="1214"/>
      <c r="AV44" s="1214"/>
      <c r="AW44" s="1214"/>
      <c r="AX44" s="1214"/>
      <c r="AY44" s="1214"/>
      <c r="AZ44" s="1214"/>
      <c r="BA44" s="1214"/>
      <c r="BB44" s="1214"/>
      <c r="BC44" s="1214"/>
      <c r="BD44" s="1214"/>
      <c r="BE44" s="1214"/>
      <c r="BF44" s="1214"/>
      <c r="BG44" s="1214"/>
      <c r="BH44" s="1214"/>
      <c r="BI44" s="1214"/>
      <c r="BJ44" s="1214"/>
      <c r="BK44" s="1214"/>
      <c r="BL44" s="1214"/>
      <c r="BM44" s="1214"/>
      <c r="BN44" s="1214"/>
      <c r="BO44" s="1214"/>
      <c r="BP44" s="1214"/>
      <c r="BQ44" s="1214"/>
      <c r="BR44" s="1214"/>
      <c r="BS44" s="1214"/>
      <c r="BT44" s="1214"/>
      <c r="BU44" s="1214"/>
      <c r="BV44" s="1214"/>
      <c r="BW44" s="1214"/>
      <c r="BX44" s="1214"/>
      <c r="BY44" s="1214"/>
      <c r="BZ44" s="1214"/>
      <c r="CA44" s="1214"/>
      <c r="CB44" s="1214"/>
      <c r="CC44" s="1214"/>
      <c r="CD44" s="1214"/>
      <c r="CE44" s="1214"/>
      <c r="CF44" s="1214"/>
      <c r="CG44" s="1214"/>
      <c r="CH44" s="1214"/>
      <c r="CI44" s="1214"/>
      <c r="CJ44" s="1214"/>
      <c r="CK44" s="1214"/>
      <c r="CL44" s="1214"/>
      <c r="CM44" s="1214"/>
      <c r="CN44" s="1214"/>
      <c r="CO44" s="1214"/>
      <c r="CP44" s="1214"/>
      <c r="CQ44" s="1214"/>
      <c r="CR44" s="1214"/>
      <c r="CS44" s="1214"/>
      <c r="CT44" s="1214"/>
      <c r="CU44" s="1214"/>
      <c r="CV44" s="1214"/>
      <c r="CW44" s="1214"/>
      <c r="CX44" s="1214"/>
      <c r="CY44" s="1214"/>
      <c r="CZ44" s="1214"/>
      <c r="DA44" s="1214"/>
      <c r="DB44" s="1214"/>
      <c r="DC44" s="1215"/>
    </row>
    <row r="45" spans="2:109" x14ac:dyDescent="0.15">
      <c r="B45" s="247"/>
      <c r="AN45" s="1213"/>
      <c r="AO45" s="1214"/>
      <c r="AP45" s="1214"/>
      <c r="AQ45" s="1214"/>
      <c r="AR45" s="1214"/>
      <c r="AS45" s="1214"/>
      <c r="AT45" s="1214"/>
      <c r="AU45" s="1214"/>
      <c r="AV45" s="1214"/>
      <c r="AW45" s="1214"/>
      <c r="AX45" s="1214"/>
      <c r="AY45" s="1214"/>
      <c r="AZ45" s="1214"/>
      <c r="BA45" s="1214"/>
      <c r="BB45" s="1214"/>
      <c r="BC45" s="1214"/>
      <c r="BD45" s="1214"/>
      <c r="BE45" s="1214"/>
      <c r="BF45" s="1214"/>
      <c r="BG45" s="1214"/>
      <c r="BH45" s="1214"/>
      <c r="BI45" s="1214"/>
      <c r="BJ45" s="1214"/>
      <c r="BK45" s="1214"/>
      <c r="BL45" s="1214"/>
      <c r="BM45" s="1214"/>
      <c r="BN45" s="1214"/>
      <c r="BO45" s="1214"/>
      <c r="BP45" s="1214"/>
      <c r="BQ45" s="1214"/>
      <c r="BR45" s="1214"/>
      <c r="BS45" s="1214"/>
      <c r="BT45" s="1214"/>
      <c r="BU45" s="1214"/>
      <c r="BV45" s="1214"/>
      <c r="BW45" s="1214"/>
      <c r="BX45" s="1214"/>
      <c r="BY45" s="1214"/>
      <c r="BZ45" s="1214"/>
      <c r="CA45" s="1214"/>
      <c r="CB45" s="1214"/>
      <c r="CC45" s="1214"/>
      <c r="CD45" s="1214"/>
      <c r="CE45" s="1214"/>
      <c r="CF45" s="1214"/>
      <c r="CG45" s="1214"/>
      <c r="CH45" s="1214"/>
      <c r="CI45" s="1214"/>
      <c r="CJ45" s="1214"/>
      <c r="CK45" s="1214"/>
      <c r="CL45" s="1214"/>
      <c r="CM45" s="1214"/>
      <c r="CN45" s="1214"/>
      <c r="CO45" s="1214"/>
      <c r="CP45" s="1214"/>
      <c r="CQ45" s="1214"/>
      <c r="CR45" s="1214"/>
      <c r="CS45" s="1214"/>
      <c r="CT45" s="1214"/>
      <c r="CU45" s="1214"/>
      <c r="CV45" s="1214"/>
      <c r="CW45" s="1214"/>
      <c r="CX45" s="1214"/>
      <c r="CY45" s="1214"/>
      <c r="CZ45" s="1214"/>
      <c r="DA45" s="1214"/>
      <c r="DB45" s="1214"/>
      <c r="DC45" s="1215"/>
    </row>
    <row r="46" spans="2:109" x14ac:dyDescent="0.15">
      <c r="B46" s="247"/>
      <c r="AN46" s="1213"/>
      <c r="AO46" s="1214"/>
      <c r="AP46" s="1214"/>
      <c r="AQ46" s="1214"/>
      <c r="AR46" s="1214"/>
      <c r="AS46" s="1214"/>
      <c r="AT46" s="1214"/>
      <c r="AU46" s="1214"/>
      <c r="AV46" s="1214"/>
      <c r="AW46" s="1214"/>
      <c r="AX46" s="1214"/>
      <c r="AY46" s="1214"/>
      <c r="AZ46" s="1214"/>
      <c r="BA46" s="1214"/>
      <c r="BB46" s="1214"/>
      <c r="BC46" s="1214"/>
      <c r="BD46" s="1214"/>
      <c r="BE46" s="1214"/>
      <c r="BF46" s="1214"/>
      <c r="BG46" s="1214"/>
      <c r="BH46" s="1214"/>
      <c r="BI46" s="1214"/>
      <c r="BJ46" s="1214"/>
      <c r="BK46" s="1214"/>
      <c r="BL46" s="1214"/>
      <c r="BM46" s="1214"/>
      <c r="BN46" s="1214"/>
      <c r="BO46" s="1214"/>
      <c r="BP46" s="1214"/>
      <c r="BQ46" s="1214"/>
      <c r="BR46" s="1214"/>
      <c r="BS46" s="1214"/>
      <c r="BT46" s="1214"/>
      <c r="BU46" s="1214"/>
      <c r="BV46" s="1214"/>
      <c r="BW46" s="1214"/>
      <c r="BX46" s="1214"/>
      <c r="BY46" s="1214"/>
      <c r="BZ46" s="1214"/>
      <c r="CA46" s="1214"/>
      <c r="CB46" s="1214"/>
      <c r="CC46" s="1214"/>
      <c r="CD46" s="1214"/>
      <c r="CE46" s="1214"/>
      <c r="CF46" s="1214"/>
      <c r="CG46" s="1214"/>
      <c r="CH46" s="1214"/>
      <c r="CI46" s="1214"/>
      <c r="CJ46" s="1214"/>
      <c r="CK46" s="1214"/>
      <c r="CL46" s="1214"/>
      <c r="CM46" s="1214"/>
      <c r="CN46" s="1214"/>
      <c r="CO46" s="1214"/>
      <c r="CP46" s="1214"/>
      <c r="CQ46" s="1214"/>
      <c r="CR46" s="1214"/>
      <c r="CS46" s="1214"/>
      <c r="CT46" s="1214"/>
      <c r="CU46" s="1214"/>
      <c r="CV46" s="1214"/>
      <c r="CW46" s="1214"/>
      <c r="CX46" s="1214"/>
      <c r="CY46" s="1214"/>
      <c r="CZ46" s="1214"/>
      <c r="DA46" s="1214"/>
      <c r="DB46" s="1214"/>
      <c r="DC46" s="1215"/>
    </row>
    <row r="47" spans="2:109" x14ac:dyDescent="0.15">
      <c r="B47" s="247"/>
      <c r="AN47" s="1216"/>
      <c r="AO47" s="1217"/>
      <c r="AP47" s="1217"/>
      <c r="AQ47" s="1217"/>
      <c r="AR47" s="1217"/>
      <c r="AS47" s="1217"/>
      <c r="AT47" s="1217"/>
      <c r="AU47" s="1217"/>
      <c r="AV47" s="1217"/>
      <c r="AW47" s="1217"/>
      <c r="AX47" s="1217"/>
      <c r="AY47" s="1217"/>
      <c r="AZ47" s="1217"/>
      <c r="BA47" s="1217"/>
      <c r="BB47" s="1217"/>
      <c r="BC47" s="1217"/>
      <c r="BD47" s="1217"/>
      <c r="BE47" s="1217"/>
      <c r="BF47" s="1217"/>
      <c r="BG47" s="1217"/>
      <c r="BH47" s="1217"/>
      <c r="BI47" s="1217"/>
      <c r="BJ47" s="1217"/>
      <c r="BK47" s="1217"/>
      <c r="BL47" s="1217"/>
      <c r="BM47" s="1217"/>
      <c r="BN47" s="1217"/>
      <c r="BO47" s="1217"/>
      <c r="BP47" s="1217"/>
      <c r="BQ47" s="1217"/>
      <c r="BR47" s="1217"/>
      <c r="BS47" s="1217"/>
      <c r="BT47" s="1217"/>
      <c r="BU47" s="1217"/>
      <c r="BV47" s="1217"/>
      <c r="BW47" s="1217"/>
      <c r="BX47" s="1217"/>
      <c r="BY47" s="1217"/>
      <c r="BZ47" s="1217"/>
      <c r="CA47" s="1217"/>
      <c r="CB47" s="1217"/>
      <c r="CC47" s="1217"/>
      <c r="CD47" s="1217"/>
      <c r="CE47" s="1217"/>
      <c r="CF47" s="1217"/>
      <c r="CG47" s="1217"/>
      <c r="CH47" s="1217"/>
      <c r="CI47" s="1217"/>
      <c r="CJ47" s="1217"/>
      <c r="CK47" s="1217"/>
      <c r="CL47" s="1217"/>
      <c r="CM47" s="1217"/>
      <c r="CN47" s="1217"/>
      <c r="CO47" s="1217"/>
      <c r="CP47" s="1217"/>
      <c r="CQ47" s="1217"/>
      <c r="CR47" s="1217"/>
      <c r="CS47" s="1217"/>
      <c r="CT47" s="1217"/>
      <c r="CU47" s="1217"/>
      <c r="CV47" s="1217"/>
      <c r="CW47" s="1217"/>
      <c r="CX47" s="1217"/>
      <c r="CY47" s="1217"/>
      <c r="CZ47" s="1217"/>
      <c r="DA47" s="1217"/>
      <c r="DB47" s="1217"/>
      <c r="DC47" s="1218"/>
    </row>
    <row r="48" spans="2:109" x14ac:dyDescent="0.15">
      <c r="B48" s="247"/>
      <c r="H48" s="1219"/>
      <c r="I48" s="1219"/>
      <c r="J48" s="1219"/>
      <c r="AN48" s="1219"/>
      <c r="AO48" s="1219"/>
      <c r="AP48" s="1219"/>
      <c r="AZ48" s="1219"/>
      <c r="BA48" s="1219"/>
      <c r="BB48" s="1219"/>
      <c r="BL48" s="1219"/>
      <c r="BM48" s="1219"/>
      <c r="BN48" s="1219"/>
      <c r="BX48" s="1219"/>
      <c r="BY48" s="1219"/>
      <c r="BZ48" s="1219"/>
      <c r="CJ48" s="1219"/>
      <c r="CK48" s="1219"/>
      <c r="CL48" s="1219"/>
      <c r="CV48" s="1219"/>
      <c r="CW48" s="1219"/>
      <c r="CX48" s="1219"/>
    </row>
    <row r="49" spans="1:109" x14ac:dyDescent="0.15">
      <c r="B49" s="247"/>
      <c r="AN49" s="243" t="s">
        <v>569</v>
      </c>
    </row>
    <row r="50" spans="1:109" x14ac:dyDescent="0.15">
      <c r="B50" s="247"/>
      <c r="G50" s="1220"/>
      <c r="H50" s="1220"/>
      <c r="I50" s="1220"/>
      <c r="J50" s="1220"/>
      <c r="K50" s="1221"/>
      <c r="L50" s="1221"/>
      <c r="M50" s="1222"/>
      <c r="N50" s="1222"/>
      <c r="AN50" s="1223"/>
      <c r="AO50" s="1224"/>
      <c r="AP50" s="1224"/>
      <c r="AQ50" s="1224"/>
      <c r="AR50" s="1224"/>
      <c r="AS50" s="1224"/>
      <c r="AT50" s="1224"/>
      <c r="AU50" s="1224"/>
      <c r="AV50" s="1224"/>
      <c r="AW50" s="1224"/>
      <c r="AX50" s="1224"/>
      <c r="AY50" s="1224"/>
      <c r="AZ50" s="1224"/>
      <c r="BA50" s="1224"/>
      <c r="BB50" s="1224"/>
      <c r="BC50" s="1224"/>
      <c r="BD50" s="1224"/>
      <c r="BE50" s="1224"/>
      <c r="BF50" s="1224"/>
      <c r="BG50" s="1224"/>
      <c r="BH50" s="1224"/>
      <c r="BI50" s="1224"/>
      <c r="BJ50" s="1224"/>
      <c r="BK50" s="1224"/>
      <c r="BL50" s="1224"/>
      <c r="BM50" s="1224"/>
      <c r="BN50" s="1224"/>
      <c r="BO50" s="1225"/>
      <c r="BP50" s="1226" t="s">
        <v>525</v>
      </c>
      <c r="BQ50" s="1226"/>
      <c r="BR50" s="1226"/>
      <c r="BS50" s="1226"/>
      <c r="BT50" s="1226"/>
      <c r="BU50" s="1226"/>
      <c r="BV50" s="1226"/>
      <c r="BW50" s="1226"/>
      <c r="BX50" s="1226" t="s">
        <v>526</v>
      </c>
      <c r="BY50" s="1226"/>
      <c r="BZ50" s="1226"/>
      <c r="CA50" s="1226"/>
      <c r="CB50" s="1226"/>
      <c r="CC50" s="1226"/>
      <c r="CD50" s="1226"/>
      <c r="CE50" s="1226"/>
      <c r="CF50" s="1226" t="s">
        <v>527</v>
      </c>
      <c r="CG50" s="1226"/>
      <c r="CH50" s="1226"/>
      <c r="CI50" s="1226"/>
      <c r="CJ50" s="1226"/>
      <c r="CK50" s="1226"/>
      <c r="CL50" s="1226"/>
      <c r="CM50" s="1226"/>
      <c r="CN50" s="1226" t="s">
        <v>528</v>
      </c>
      <c r="CO50" s="1226"/>
      <c r="CP50" s="1226"/>
      <c r="CQ50" s="1226"/>
      <c r="CR50" s="1226"/>
      <c r="CS50" s="1226"/>
      <c r="CT50" s="1226"/>
      <c r="CU50" s="1226"/>
      <c r="CV50" s="1226" t="s">
        <v>529</v>
      </c>
      <c r="CW50" s="1226"/>
      <c r="CX50" s="1226"/>
      <c r="CY50" s="1226"/>
      <c r="CZ50" s="1226"/>
      <c r="DA50" s="1226"/>
      <c r="DB50" s="1226"/>
      <c r="DC50" s="1226"/>
    </row>
    <row r="51" spans="1:109" ht="13.5" customHeight="1" x14ac:dyDescent="0.15">
      <c r="B51" s="247"/>
      <c r="G51" s="1227"/>
      <c r="H51" s="1227"/>
      <c r="I51" s="1228"/>
      <c r="J51" s="1228"/>
      <c r="K51" s="1229"/>
      <c r="L51" s="1229"/>
      <c r="M51" s="1229"/>
      <c r="N51" s="1229"/>
      <c r="AM51" s="1219"/>
      <c r="AN51" s="1230" t="s">
        <v>570</v>
      </c>
      <c r="AO51" s="1230"/>
      <c r="AP51" s="1230"/>
      <c r="AQ51" s="1230"/>
      <c r="AR51" s="1230"/>
      <c r="AS51" s="1230"/>
      <c r="AT51" s="1230"/>
      <c r="AU51" s="1230"/>
      <c r="AV51" s="1230"/>
      <c r="AW51" s="1230"/>
      <c r="AX51" s="1230"/>
      <c r="AY51" s="1230"/>
      <c r="AZ51" s="1230"/>
      <c r="BA51" s="1230"/>
      <c r="BB51" s="1230" t="s">
        <v>571</v>
      </c>
      <c r="BC51" s="1230"/>
      <c r="BD51" s="1230"/>
      <c r="BE51" s="1230"/>
      <c r="BF51" s="1230"/>
      <c r="BG51" s="1230"/>
      <c r="BH51" s="1230"/>
      <c r="BI51" s="1230"/>
      <c r="BJ51" s="1230"/>
      <c r="BK51" s="1230"/>
      <c r="BL51" s="1230"/>
      <c r="BM51" s="1230"/>
      <c r="BN51" s="1230"/>
      <c r="BO51" s="1230"/>
      <c r="BP51" s="1231"/>
      <c r="BQ51" s="1231"/>
      <c r="BR51" s="1231"/>
      <c r="BS51" s="1231"/>
      <c r="BT51" s="1231"/>
      <c r="BU51" s="1231"/>
      <c r="BV51" s="1231"/>
      <c r="BW51" s="1231"/>
      <c r="BX51" s="1231"/>
      <c r="BY51" s="1231"/>
      <c r="BZ51" s="1231"/>
      <c r="CA51" s="1231"/>
      <c r="CB51" s="1231"/>
      <c r="CC51" s="1231"/>
      <c r="CD51" s="1231"/>
      <c r="CE51" s="1231"/>
      <c r="CF51" s="1231"/>
      <c r="CG51" s="1231"/>
      <c r="CH51" s="1231"/>
      <c r="CI51" s="1231"/>
      <c r="CJ51" s="1231"/>
      <c r="CK51" s="1231"/>
      <c r="CL51" s="1231"/>
      <c r="CM51" s="1231"/>
      <c r="CN51" s="1231"/>
      <c r="CO51" s="1231"/>
      <c r="CP51" s="1231"/>
      <c r="CQ51" s="1231"/>
      <c r="CR51" s="1231"/>
      <c r="CS51" s="1231"/>
      <c r="CT51" s="1231"/>
      <c r="CU51" s="1231"/>
      <c r="CV51" s="1231"/>
      <c r="CW51" s="1231"/>
      <c r="CX51" s="1231"/>
      <c r="CY51" s="1231"/>
      <c r="CZ51" s="1231"/>
      <c r="DA51" s="1231"/>
      <c r="DB51" s="1231"/>
      <c r="DC51" s="1231"/>
    </row>
    <row r="52" spans="1:109" x14ac:dyDescent="0.15">
      <c r="B52" s="247"/>
      <c r="G52" s="1227"/>
      <c r="H52" s="1227"/>
      <c r="I52" s="1228"/>
      <c r="J52" s="1228"/>
      <c r="K52" s="1229"/>
      <c r="L52" s="1229"/>
      <c r="M52" s="1229"/>
      <c r="N52" s="1229"/>
      <c r="AM52" s="1219"/>
      <c r="AN52" s="1230"/>
      <c r="AO52" s="1230"/>
      <c r="AP52" s="1230"/>
      <c r="AQ52" s="1230"/>
      <c r="AR52" s="1230"/>
      <c r="AS52" s="1230"/>
      <c r="AT52" s="1230"/>
      <c r="AU52" s="1230"/>
      <c r="AV52" s="1230"/>
      <c r="AW52" s="1230"/>
      <c r="AX52" s="1230"/>
      <c r="AY52" s="1230"/>
      <c r="AZ52" s="1230"/>
      <c r="BA52" s="1230"/>
      <c r="BB52" s="1230"/>
      <c r="BC52" s="1230"/>
      <c r="BD52" s="1230"/>
      <c r="BE52" s="1230"/>
      <c r="BF52" s="1230"/>
      <c r="BG52" s="1230"/>
      <c r="BH52" s="1230"/>
      <c r="BI52" s="1230"/>
      <c r="BJ52" s="1230"/>
      <c r="BK52" s="1230"/>
      <c r="BL52" s="1230"/>
      <c r="BM52" s="1230"/>
      <c r="BN52" s="1230"/>
      <c r="BO52" s="1230"/>
      <c r="BP52" s="1231"/>
      <c r="BQ52" s="1231"/>
      <c r="BR52" s="1231"/>
      <c r="BS52" s="1231"/>
      <c r="BT52" s="1231"/>
      <c r="BU52" s="1231"/>
      <c r="BV52" s="1231"/>
      <c r="BW52" s="1231"/>
      <c r="BX52" s="1231"/>
      <c r="BY52" s="1231"/>
      <c r="BZ52" s="1231"/>
      <c r="CA52" s="1231"/>
      <c r="CB52" s="1231"/>
      <c r="CC52" s="1231"/>
      <c r="CD52" s="1231"/>
      <c r="CE52" s="1231"/>
      <c r="CF52" s="1231"/>
      <c r="CG52" s="1231"/>
      <c r="CH52" s="1231"/>
      <c r="CI52" s="1231"/>
      <c r="CJ52" s="1231"/>
      <c r="CK52" s="1231"/>
      <c r="CL52" s="1231"/>
      <c r="CM52" s="1231"/>
      <c r="CN52" s="1231"/>
      <c r="CO52" s="1231"/>
      <c r="CP52" s="1231"/>
      <c r="CQ52" s="1231"/>
      <c r="CR52" s="1231"/>
      <c r="CS52" s="1231"/>
      <c r="CT52" s="1231"/>
      <c r="CU52" s="1231"/>
      <c r="CV52" s="1231"/>
      <c r="CW52" s="1231"/>
      <c r="CX52" s="1231"/>
      <c r="CY52" s="1231"/>
      <c r="CZ52" s="1231"/>
      <c r="DA52" s="1231"/>
      <c r="DB52" s="1231"/>
      <c r="DC52" s="1231"/>
    </row>
    <row r="53" spans="1:109" x14ac:dyDescent="0.15">
      <c r="A53" s="1209"/>
      <c r="B53" s="247"/>
      <c r="G53" s="1227"/>
      <c r="H53" s="1227"/>
      <c r="I53" s="1220"/>
      <c r="J53" s="1220"/>
      <c r="K53" s="1229"/>
      <c r="L53" s="1229"/>
      <c r="M53" s="1229"/>
      <c r="N53" s="1229"/>
      <c r="AM53" s="1219"/>
      <c r="AN53" s="1230"/>
      <c r="AO53" s="1230"/>
      <c r="AP53" s="1230"/>
      <c r="AQ53" s="1230"/>
      <c r="AR53" s="1230"/>
      <c r="AS53" s="1230"/>
      <c r="AT53" s="1230"/>
      <c r="AU53" s="1230"/>
      <c r="AV53" s="1230"/>
      <c r="AW53" s="1230"/>
      <c r="AX53" s="1230"/>
      <c r="AY53" s="1230"/>
      <c r="AZ53" s="1230"/>
      <c r="BA53" s="1230"/>
      <c r="BB53" s="1230" t="s">
        <v>572</v>
      </c>
      <c r="BC53" s="1230"/>
      <c r="BD53" s="1230"/>
      <c r="BE53" s="1230"/>
      <c r="BF53" s="1230"/>
      <c r="BG53" s="1230"/>
      <c r="BH53" s="1230"/>
      <c r="BI53" s="1230"/>
      <c r="BJ53" s="1230"/>
      <c r="BK53" s="1230"/>
      <c r="BL53" s="1230"/>
      <c r="BM53" s="1230"/>
      <c r="BN53" s="1230"/>
      <c r="BO53" s="1230"/>
      <c r="BP53" s="1231">
        <v>56.2</v>
      </c>
      <c r="BQ53" s="1231"/>
      <c r="BR53" s="1231"/>
      <c r="BS53" s="1231"/>
      <c r="BT53" s="1231"/>
      <c r="BU53" s="1231"/>
      <c r="BV53" s="1231"/>
      <c r="BW53" s="1231"/>
      <c r="BX53" s="1231">
        <v>57.4</v>
      </c>
      <c r="BY53" s="1231"/>
      <c r="BZ53" s="1231"/>
      <c r="CA53" s="1231"/>
      <c r="CB53" s="1231"/>
      <c r="CC53" s="1231"/>
      <c r="CD53" s="1231"/>
      <c r="CE53" s="1231"/>
      <c r="CF53" s="1231">
        <v>55.1</v>
      </c>
      <c r="CG53" s="1231"/>
      <c r="CH53" s="1231"/>
      <c r="CI53" s="1231"/>
      <c r="CJ53" s="1231"/>
      <c r="CK53" s="1231"/>
      <c r="CL53" s="1231"/>
      <c r="CM53" s="1231"/>
      <c r="CN53" s="1231">
        <v>57.1</v>
      </c>
      <c r="CO53" s="1231"/>
      <c r="CP53" s="1231"/>
      <c r="CQ53" s="1231"/>
      <c r="CR53" s="1231"/>
      <c r="CS53" s="1231"/>
      <c r="CT53" s="1231"/>
      <c r="CU53" s="1231"/>
      <c r="CV53" s="1231">
        <v>58.6</v>
      </c>
      <c r="CW53" s="1231"/>
      <c r="CX53" s="1231"/>
      <c r="CY53" s="1231"/>
      <c r="CZ53" s="1231"/>
      <c r="DA53" s="1231"/>
      <c r="DB53" s="1231"/>
      <c r="DC53" s="1231"/>
    </row>
    <row r="54" spans="1:109" x14ac:dyDescent="0.15">
      <c r="A54" s="1209"/>
      <c r="B54" s="247"/>
      <c r="G54" s="1227"/>
      <c r="H54" s="1227"/>
      <c r="I54" s="1220"/>
      <c r="J54" s="1220"/>
      <c r="K54" s="1229"/>
      <c r="L54" s="1229"/>
      <c r="M54" s="1229"/>
      <c r="N54" s="1229"/>
      <c r="AM54" s="1219"/>
      <c r="AN54" s="1230"/>
      <c r="AO54" s="1230"/>
      <c r="AP54" s="1230"/>
      <c r="AQ54" s="1230"/>
      <c r="AR54" s="1230"/>
      <c r="AS54" s="1230"/>
      <c r="AT54" s="1230"/>
      <c r="AU54" s="1230"/>
      <c r="AV54" s="1230"/>
      <c r="AW54" s="1230"/>
      <c r="AX54" s="1230"/>
      <c r="AY54" s="1230"/>
      <c r="AZ54" s="1230"/>
      <c r="BA54" s="1230"/>
      <c r="BB54" s="1230"/>
      <c r="BC54" s="1230"/>
      <c r="BD54" s="1230"/>
      <c r="BE54" s="1230"/>
      <c r="BF54" s="1230"/>
      <c r="BG54" s="1230"/>
      <c r="BH54" s="1230"/>
      <c r="BI54" s="1230"/>
      <c r="BJ54" s="1230"/>
      <c r="BK54" s="1230"/>
      <c r="BL54" s="1230"/>
      <c r="BM54" s="1230"/>
      <c r="BN54" s="1230"/>
      <c r="BO54" s="1230"/>
      <c r="BP54" s="1231"/>
      <c r="BQ54" s="1231"/>
      <c r="BR54" s="1231"/>
      <c r="BS54" s="1231"/>
      <c r="BT54" s="1231"/>
      <c r="BU54" s="1231"/>
      <c r="BV54" s="1231"/>
      <c r="BW54" s="1231"/>
      <c r="BX54" s="1231"/>
      <c r="BY54" s="1231"/>
      <c r="BZ54" s="1231"/>
      <c r="CA54" s="1231"/>
      <c r="CB54" s="1231"/>
      <c r="CC54" s="1231"/>
      <c r="CD54" s="1231"/>
      <c r="CE54" s="1231"/>
      <c r="CF54" s="1231"/>
      <c r="CG54" s="1231"/>
      <c r="CH54" s="1231"/>
      <c r="CI54" s="1231"/>
      <c r="CJ54" s="1231"/>
      <c r="CK54" s="1231"/>
      <c r="CL54" s="1231"/>
      <c r="CM54" s="1231"/>
      <c r="CN54" s="1231"/>
      <c r="CO54" s="1231"/>
      <c r="CP54" s="1231"/>
      <c r="CQ54" s="1231"/>
      <c r="CR54" s="1231"/>
      <c r="CS54" s="1231"/>
      <c r="CT54" s="1231"/>
      <c r="CU54" s="1231"/>
      <c r="CV54" s="1231"/>
      <c r="CW54" s="1231"/>
      <c r="CX54" s="1231"/>
      <c r="CY54" s="1231"/>
      <c r="CZ54" s="1231"/>
      <c r="DA54" s="1231"/>
      <c r="DB54" s="1231"/>
      <c r="DC54" s="1231"/>
    </row>
    <row r="55" spans="1:109" x14ac:dyDescent="0.15">
      <c r="A55" s="1209"/>
      <c r="B55" s="247"/>
      <c r="G55" s="1220"/>
      <c r="H55" s="1220"/>
      <c r="I55" s="1220"/>
      <c r="J55" s="1220"/>
      <c r="K55" s="1229"/>
      <c r="L55" s="1229"/>
      <c r="M55" s="1229"/>
      <c r="N55" s="1229"/>
      <c r="AN55" s="1226" t="s">
        <v>573</v>
      </c>
      <c r="AO55" s="1226"/>
      <c r="AP55" s="1226"/>
      <c r="AQ55" s="1226"/>
      <c r="AR55" s="1226"/>
      <c r="AS55" s="1226"/>
      <c r="AT55" s="1226"/>
      <c r="AU55" s="1226"/>
      <c r="AV55" s="1226"/>
      <c r="AW55" s="1226"/>
      <c r="AX55" s="1226"/>
      <c r="AY55" s="1226"/>
      <c r="AZ55" s="1226"/>
      <c r="BA55" s="1226"/>
      <c r="BB55" s="1230" t="s">
        <v>571</v>
      </c>
      <c r="BC55" s="1230"/>
      <c r="BD55" s="1230"/>
      <c r="BE55" s="1230"/>
      <c r="BF55" s="1230"/>
      <c r="BG55" s="1230"/>
      <c r="BH55" s="1230"/>
      <c r="BI55" s="1230"/>
      <c r="BJ55" s="1230"/>
      <c r="BK55" s="1230"/>
      <c r="BL55" s="1230"/>
      <c r="BM55" s="1230"/>
      <c r="BN55" s="1230"/>
      <c r="BO55" s="1230"/>
      <c r="BP55" s="1231">
        <v>0</v>
      </c>
      <c r="BQ55" s="1231"/>
      <c r="BR55" s="1231"/>
      <c r="BS55" s="1231"/>
      <c r="BT55" s="1231"/>
      <c r="BU55" s="1231"/>
      <c r="BV55" s="1231"/>
      <c r="BW55" s="1231"/>
      <c r="BX55" s="1231">
        <v>0</v>
      </c>
      <c r="BY55" s="1231"/>
      <c r="BZ55" s="1231"/>
      <c r="CA55" s="1231"/>
      <c r="CB55" s="1231"/>
      <c r="CC55" s="1231"/>
      <c r="CD55" s="1231"/>
      <c r="CE55" s="1231"/>
      <c r="CF55" s="1231">
        <v>0</v>
      </c>
      <c r="CG55" s="1231"/>
      <c r="CH55" s="1231"/>
      <c r="CI55" s="1231"/>
      <c r="CJ55" s="1231"/>
      <c r="CK55" s="1231"/>
      <c r="CL55" s="1231"/>
      <c r="CM55" s="1231"/>
      <c r="CN55" s="1231">
        <v>0</v>
      </c>
      <c r="CO55" s="1231"/>
      <c r="CP55" s="1231"/>
      <c r="CQ55" s="1231"/>
      <c r="CR55" s="1231"/>
      <c r="CS55" s="1231"/>
      <c r="CT55" s="1231"/>
      <c r="CU55" s="1231"/>
      <c r="CV55" s="1231">
        <v>0</v>
      </c>
      <c r="CW55" s="1231"/>
      <c r="CX55" s="1231"/>
      <c r="CY55" s="1231"/>
      <c r="CZ55" s="1231"/>
      <c r="DA55" s="1231"/>
      <c r="DB55" s="1231"/>
      <c r="DC55" s="1231"/>
    </row>
    <row r="56" spans="1:109" x14ac:dyDescent="0.15">
      <c r="A56" s="1209"/>
      <c r="B56" s="247"/>
      <c r="G56" s="1220"/>
      <c r="H56" s="1220"/>
      <c r="I56" s="1220"/>
      <c r="J56" s="1220"/>
      <c r="K56" s="1229"/>
      <c r="L56" s="1229"/>
      <c r="M56" s="1229"/>
      <c r="N56" s="1229"/>
      <c r="AN56" s="1226"/>
      <c r="AO56" s="1226"/>
      <c r="AP56" s="1226"/>
      <c r="AQ56" s="1226"/>
      <c r="AR56" s="1226"/>
      <c r="AS56" s="1226"/>
      <c r="AT56" s="1226"/>
      <c r="AU56" s="1226"/>
      <c r="AV56" s="1226"/>
      <c r="AW56" s="1226"/>
      <c r="AX56" s="1226"/>
      <c r="AY56" s="1226"/>
      <c r="AZ56" s="1226"/>
      <c r="BA56" s="1226"/>
      <c r="BB56" s="1230"/>
      <c r="BC56" s="1230"/>
      <c r="BD56" s="1230"/>
      <c r="BE56" s="1230"/>
      <c r="BF56" s="1230"/>
      <c r="BG56" s="1230"/>
      <c r="BH56" s="1230"/>
      <c r="BI56" s="1230"/>
      <c r="BJ56" s="1230"/>
      <c r="BK56" s="1230"/>
      <c r="BL56" s="1230"/>
      <c r="BM56" s="1230"/>
      <c r="BN56" s="1230"/>
      <c r="BO56" s="1230"/>
      <c r="BP56" s="1231"/>
      <c r="BQ56" s="1231"/>
      <c r="BR56" s="1231"/>
      <c r="BS56" s="1231"/>
      <c r="BT56" s="1231"/>
      <c r="BU56" s="1231"/>
      <c r="BV56" s="1231"/>
      <c r="BW56" s="1231"/>
      <c r="BX56" s="1231"/>
      <c r="BY56" s="1231"/>
      <c r="BZ56" s="1231"/>
      <c r="CA56" s="1231"/>
      <c r="CB56" s="1231"/>
      <c r="CC56" s="1231"/>
      <c r="CD56" s="1231"/>
      <c r="CE56" s="1231"/>
      <c r="CF56" s="1231"/>
      <c r="CG56" s="1231"/>
      <c r="CH56" s="1231"/>
      <c r="CI56" s="1231"/>
      <c r="CJ56" s="1231"/>
      <c r="CK56" s="1231"/>
      <c r="CL56" s="1231"/>
      <c r="CM56" s="1231"/>
      <c r="CN56" s="1231"/>
      <c r="CO56" s="1231"/>
      <c r="CP56" s="1231"/>
      <c r="CQ56" s="1231"/>
      <c r="CR56" s="1231"/>
      <c r="CS56" s="1231"/>
      <c r="CT56" s="1231"/>
      <c r="CU56" s="1231"/>
      <c r="CV56" s="1231"/>
      <c r="CW56" s="1231"/>
      <c r="CX56" s="1231"/>
      <c r="CY56" s="1231"/>
      <c r="CZ56" s="1231"/>
      <c r="DA56" s="1231"/>
      <c r="DB56" s="1231"/>
      <c r="DC56" s="1231"/>
    </row>
    <row r="57" spans="1:109" s="1209" customFormat="1" x14ac:dyDescent="0.15">
      <c r="B57" s="1232"/>
      <c r="G57" s="1220"/>
      <c r="H57" s="1220"/>
      <c r="I57" s="1233"/>
      <c r="J57" s="1233"/>
      <c r="K57" s="1229"/>
      <c r="L57" s="1229"/>
      <c r="M57" s="1229"/>
      <c r="N57" s="1229"/>
      <c r="AM57" s="243"/>
      <c r="AN57" s="1226"/>
      <c r="AO57" s="1226"/>
      <c r="AP57" s="1226"/>
      <c r="AQ57" s="1226"/>
      <c r="AR57" s="1226"/>
      <c r="AS57" s="1226"/>
      <c r="AT57" s="1226"/>
      <c r="AU57" s="1226"/>
      <c r="AV57" s="1226"/>
      <c r="AW57" s="1226"/>
      <c r="AX57" s="1226"/>
      <c r="AY57" s="1226"/>
      <c r="AZ57" s="1226"/>
      <c r="BA57" s="1226"/>
      <c r="BB57" s="1230" t="s">
        <v>572</v>
      </c>
      <c r="BC57" s="1230"/>
      <c r="BD57" s="1230"/>
      <c r="BE57" s="1230"/>
      <c r="BF57" s="1230"/>
      <c r="BG57" s="1230"/>
      <c r="BH57" s="1230"/>
      <c r="BI57" s="1230"/>
      <c r="BJ57" s="1230"/>
      <c r="BK57" s="1230"/>
      <c r="BL57" s="1230"/>
      <c r="BM57" s="1230"/>
      <c r="BN57" s="1230"/>
      <c r="BO57" s="1230"/>
      <c r="BP57" s="1231">
        <v>64.400000000000006</v>
      </c>
      <c r="BQ57" s="1231"/>
      <c r="BR57" s="1231"/>
      <c r="BS57" s="1231"/>
      <c r="BT57" s="1231"/>
      <c r="BU57" s="1231"/>
      <c r="BV57" s="1231"/>
      <c r="BW57" s="1231"/>
      <c r="BX57" s="1231">
        <v>65.3</v>
      </c>
      <c r="BY57" s="1231"/>
      <c r="BZ57" s="1231"/>
      <c r="CA57" s="1231"/>
      <c r="CB57" s="1231"/>
      <c r="CC57" s="1231"/>
      <c r="CD57" s="1231"/>
      <c r="CE57" s="1231"/>
      <c r="CF57" s="1231">
        <v>66.7</v>
      </c>
      <c r="CG57" s="1231"/>
      <c r="CH57" s="1231"/>
      <c r="CI57" s="1231"/>
      <c r="CJ57" s="1231"/>
      <c r="CK57" s="1231"/>
      <c r="CL57" s="1231"/>
      <c r="CM57" s="1231"/>
      <c r="CN57" s="1231">
        <v>67.2</v>
      </c>
      <c r="CO57" s="1231"/>
      <c r="CP57" s="1231"/>
      <c r="CQ57" s="1231"/>
      <c r="CR57" s="1231"/>
      <c r="CS57" s="1231"/>
      <c r="CT57" s="1231"/>
      <c r="CU57" s="1231"/>
      <c r="CV57" s="1231">
        <v>68.3</v>
      </c>
      <c r="CW57" s="1231"/>
      <c r="CX57" s="1231"/>
      <c r="CY57" s="1231"/>
      <c r="CZ57" s="1231"/>
      <c r="DA57" s="1231"/>
      <c r="DB57" s="1231"/>
      <c r="DC57" s="1231"/>
      <c r="DD57" s="1234"/>
      <c r="DE57" s="1232"/>
    </row>
    <row r="58" spans="1:109" s="1209" customFormat="1" x14ac:dyDescent="0.15">
      <c r="A58" s="243"/>
      <c r="B58" s="1232"/>
      <c r="G58" s="1220"/>
      <c r="H58" s="1220"/>
      <c r="I58" s="1233"/>
      <c r="J58" s="1233"/>
      <c r="K58" s="1229"/>
      <c r="L58" s="1229"/>
      <c r="M58" s="1229"/>
      <c r="N58" s="1229"/>
      <c r="AM58" s="243"/>
      <c r="AN58" s="1226"/>
      <c r="AO58" s="1226"/>
      <c r="AP58" s="1226"/>
      <c r="AQ58" s="1226"/>
      <c r="AR58" s="1226"/>
      <c r="AS58" s="1226"/>
      <c r="AT58" s="1226"/>
      <c r="AU58" s="1226"/>
      <c r="AV58" s="1226"/>
      <c r="AW58" s="1226"/>
      <c r="AX58" s="1226"/>
      <c r="AY58" s="1226"/>
      <c r="AZ58" s="1226"/>
      <c r="BA58" s="1226"/>
      <c r="BB58" s="1230"/>
      <c r="BC58" s="1230"/>
      <c r="BD58" s="1230"/>
      <c r="BE58" s="1230"/>
      <c r="BF58" s="1230"/>
      <c r="BG58" s="1230"/>
      <c r="BH58" s="1230"/>
      <c r="BI58" s="1230"/>
      <c r="BJ58" s="1230"/>
      <c r="BK58" s="1230"/>
      <c r="BL58" s="1230"/>
      <c r="BM58" s="1230"/>
      <c r="BN58" s="1230"/>
      <c r="BO58" s="1230"/>
      <c r="BP58" s="1231"/>
      <c r="BQ58" s="1231"/>
      <c r="BR58" s="1231"/>
      <c r="BS58" s="1231"/>
      <c r="BT58" s="1231"/>
      <c r="BU58" s="1231"/>
      <c r="BV58" s="1231"/>
      <c r="BW58" s="1231"/>
      <c r="BX58" s="1231"/>
      <c r="BY58" s="1231"/>
      <c r="BZ58" s="1231"/>
      <c r="CA58" s="1231"/>
      <c r="CB58" s="1231"/>
      <c r="CC58" s="1231"/>
      <c r="CD58" s="1231"/>
      <c r="CE58" s="1231"/>
      <c r="CF58" s="1231"/>
      <c r="CG58" s="1231"/>
      <c r="CH58" s="1231"/>
      <c r="CI58" s="1231"/>
      <c r="CJ58" s="1231"/>
      <c r="CK58" s="1231"/>
      <c r="CL58" s="1231"/>
      <c r="CM58" s="1231"/>
      <c r="CN58" s="1231"/>
      <c r="CO58" s="1231"/>
      <c r="CP58" s="1231"/>
      <c r="CQ58" s="1231"/>
      <c r="CR58" s="1231"/>
      <c r="CS58" s="1231"/>
      <c r="CT58" s="1231"/>
      <c r="CU58" s="1231"/>
      <c r="CV58" s="1231"/>
      <c r="CW58" s="1231"/>
      <c r="CX58" s="1231"/>
      <c r="CY58" s="1231"/>
      <c r="CZ58" s="1231"/>
      <c r="DA58" s="1231"/>
      <c r="DB58" s="1231"/>
      <c r="DC58" s="1231"/>
      <c r="DD58" s="1234"/>
      <c r="DE58" s="1232"/>
    </row>
    <row r="59" spans="1:109" s="1209" customFormat="1" x14ac:dyDescent="0.15">
      <c r="A59" s="243"/>
      <c r="B59" s="1232"/>
      <c r="K59" s="1235"/>
      <c r="L59" s="1235"/>
      <c r="M59" s="1235"/>
      <c r="N59" s="1235"/>
      <c r="AQ59" s="1235"/>
      <c r="AR59" s="1235"/>
      <c r="AS59" s="1235"/>
      <c r="AT59" s="1235"/>
      <c r="BC59" s="1235"/>
      <c r="BD59" s="1235"/>
      <c r="BE59" s="1235"/>
      <c r="BF59" s="1235"/>
      <c r="BO59" s="1235"/>
      <c r="BP59" s="1235"/>
      <c r="BQ59" s="1235"/>
      <c r="BR59" s="1235"/>
      <c r="CA59" s="1235"/>
      <c r="CB59" s="1235"/>
      <c r="CC59" s="1235"/>
      <c r="CD59" s="1235"/>
      <c r="CM59" s="1235"/>
      <c r="CN59" s="1235"/>
      <c r="CO59" s="1235"/>
      <c r="CP59" s="1235"/>
      <c r="CY59" s="1235"/>
      <c r="CZ59" s="1235"/>
      <c r="DA59" s="1235"/>
      <c r="DB59" s="1235"/>
      <c r="DC59" s="1235"/>
      <c r="DD59" s="1234"/>
      <c r="DE59" s="1232"/>
    </row>
    <row r="60" spans="1:109" s="1209" customFormat="1" x14ac:dyDescent="0.15">
      <c r="A60" s="243"/>
      <c r="B60" s="1232"/>
      <c r="K60" s="1235"/>
      <c r="L60" s="1235"/>
      <c r="M60" s="1235"/>
      <c r="N60" s="1235"/>
      <c r="AQ60" s="1235"/>
      <c r="AR60" s="1235"/>
      <c r="AS60" s="1235"/>
      <c r="AT60" s="1235"/>
      <c r="BC60" s="1235"/>
      <c r="BD60" s="1235"/>
      <c r="BE60" s="1235"/>
      <c r="BF60" s="1235"/>
      <c r="BO60" s="1235"/>
      <c r="BP60" s="1235"/>
      <c r="BQ60" s="1235"/>
      <c r="BR60" s="1235"/>
      <c r="CA60" s="1235"/>
      <c r="CB60" s="1235"/>
      <c r="CC60" s="1235"/>
      <c r="CD60" s="1235"/>
      <c r="CM60" s="1235"/>
      <c r="CN60" s="1235"/>
      <c r="CO60" s="1235"/>
      <c r="CP60" s="1235"/>
      <c r="CY60" s="1235"/>
      <c r="CZ60" s="1235"/>
      <c r="DA60" s="1235"/>
      <c r="DB60" s="1235"/>
      <c r="DC60" s="1235"/>
      <c r="DD60" s="1234"/>
      <c r="DE60" s="1232"/>
    </row>
    <row r="61" spans="1:109" s="1209" customFormat="1" x14ac:dyDescent="0.15">
      <c r="A61" s="243"/>
      <c r="B61" s="1236"/>
      <c r="C61" s="1237"/>
      <c r="D61" s="1237"/>
      <c r="E61" s="1237"/>
      <c r="F61" s="1237"/>
      <c r="G61" s="1237"/>
      <c r="H61" s="1237"/>
      <c r="I61" s="1237"/>
      <c r="J61" s="1237"/>
      <c r="K61" s="1237"/>
      <c r="L61" s="1237"/>
      <c r="M61" s="1238"/>
      <c r="N61" s="1238"/>
      <c r="O61" s="1237"/>
      <c r="P61" s="1237"/>
      <c r="Q61" s="1237"/>
      <c r="R61" s="1237"/>
      <c r="S61" s="1237"/>
      <c r="T61" s="1237"/>
      <c r="U61" s="1237"/>
      <c r="V61" s="1237"/>
      <c r="W61" s="1237"/>
      <c r="X61" s="1237"/>
      <c r="Y61" s="1237"/>
      <c r="Z61" s="1237"/>
      <c r="AA61" s="1237"/>
      <c r="AB61" s="1237"/>
      <c r="AC61" s="1237"/>
      <c r="AD61" s="1237"/>
      <c r="AE61" s="1237"/>
      <c r="AF61" s="1237"/>
      <c r="AG61" s="1237"/>
      <c r="AH61" s="1237"/>
      <c r="AI61" s="1237"/>
      <c r="AJ61" s="1237"/>
      <c r="AK61" s="1237"/>
      <c r="AL61" s="1237"/>
      <c r="AM61" s="1237"/>
      <c r="AN61" s="1237"/>
      <c r="AO61" s="1237"/>
      <c r="AP61" s="1237"/>
      <c r="AQ61" s="1237"/>
      <c r="AR61" s="1237"/>
      <c r="AS61" s="1238"/>
      <c r="AT61" s="1238"/>
      <c r="AU61" s="1237"/>
      <c r="AV61" s="1237"/>
      <c r="AW61" s="1237"/>
      <c r="AX61" s="1237"/>
      <c r="AY61" s="1237"/>
      <c r="AZ61" s="1237"/>
      <c r="BA61" s="1237"/>
      <c r="BB61" s="1237"/>
      <c r="BC61" s="1237"/>
      <c r="BD61" s="1237"/>
      <c r="BE61" s="1238"/>
      <c r="BF61" s="1238"/>
      <c r="BG61" s="1237"/>
      <c r="BH61" s="1237"/>
      <c r="BI61" s="1237"/>
      <c r="BJ61" s="1237"/>
      <c r="BK61" s="1237"/>
      <c r="BL61" s="1237"/>
      <c r="BM61" s="1237"/>
      <c r="BN61" s="1237"/>
      <c r="BO61" s="1237"/>
      <c r="BP61" s="1237"/>
      <c r="BQ61" s="1238"/>
      <c r="BR61" s="1238"/>
      <c r="BS61" s="1237"/>
      <c r="BT61" s="1237"/>
      <c r="BU61" s="1237"/>
      <c r="BV61" s="1237"/>
      <c r="BW61" s="1237"/>
      <c r="BX61" s="1237"/>
      <c r="BY61" s="1237"/>
      <c r="BZ61" s="1237"/>
      <c r="CA61" s="1237"/>
      <c r="CB61" s="1237"/>
      <c r="CC61" s="1238"/>
      <c r="CD61" s="1238"/>
      <c r="CE61" s="1237"/>
      <c r="CF61" s="1237"/>
      <c r="CG61" s="1237"/>
      <c r="CH61" s="1237"/>
      <c r="CI61" s="1237"/>
      <c r="CJ61" s="1237"/>
      <c r="CK61" s="1237"/>
      <c r="CL61" s="1237"/>
      <c r="CM61" s="1237"/>
      <c r="CN61" s="1237"/>
      <c r="CO61" s="1238"/>
      <c r="CP61" s="1238"/>
      <c r="CQ61" s="1237"/>
      <c r="CR61" s="1237"/>
      <c r="CS61" s="1237"/>
      <c r="CT61" s="1237"/>
      <c r="CU61" s="1237"/>
      <c r="CV61" s="1237"/>
      <c r="CW61" s="1237"/>
      <c r="CX61" s="1237"/>
      <c r="CY61" s="1237"/>
      <c r="CZ61" s="1237"/>
      <c r="DA61" s="1238"/>
      <c r="DB61" s="1238"/>
      <c r="DC61" s="1238"/>
      <c r="DD61" s="1239"/>
      <c r="DE61" s="1232"/>
    </row>
    <row r="62" spans="1:109" x14ac:dyDescent="0.15">
      <c r="B62" s="1207"/>
      <c r="C62" s="1207"/>
      <c r="D62" s="1207"/>
      <c r="E62" s="1207"/>
      <c r="F62" s="1207"/>
      <c r="G62" s="1207"/>
      <c r="H62" s="1207"/>
      <c r="I62" s="1207"/>
      <c r="J62" s="1207"/>
      <c r="K62" s="1207"/>
      <c r="L62" s="1207"/>
      <c r="M62" s="1207"/>
      <c r="N62" s="1207"/>
      <c r="O62" s="1207"/>
      <c r="P62" s="1207"/>
      <c r="Q62" s="1207"/>
      <c r="R62" s="1207"/>
      <c r="S62" s="1207"/>
      <c r="T62" s="1207"/>
      <c r="U62" s="1207"/>
      <c r="V62" s="1207"/>
      <c r="W62" s="1207"/>
      <c r="X62" s="1207"/>
      <c r="Y62" s="1207"/>
      <c r="Z62" s="1207"/>
      <c r="AA62" s="1207"/>
      <c r="AB62" s="1207"/>
      <c r="AC62" s="1207"/>
      <c r="AD62" s="1207"/>
      <c r="AE62" s="1207"/>
      <c r="AF62" s="1207"/>
      <c r="AG62" s="1207"/>
      <c r="AH62" s="1207"/>
      <c r="AI62" s="1207"/>
      <c r="AJ62" s="1207"/>
      <c r="AK62" s="1207"/>
      <c r="AL62" s="1207"/>
      <c r="AM62" s="1207"/>
      <c r="AN62" s="1207"/>
      <c r="AO62" s="1207"/>
      <c r="AP62" s="1207"/>
      <c r="AQ62" s="1207"/>
      <c r="AR62" s="1207"/>
      <c r="AS62" s="1207"/>
      <c r="AT62" s="1207"/>
      <c r="AU62" s="1207"/>
      <c r="AV62" s="1207"/>
      <c r="AW62" s="1207"/>
      <c r="AX62" s="1207"/>
      <c r="AY62" s="1207"/>
      <c r="AZ62" s="1207"/>
      <c r="BA62" s="1207"/>
      <c r="BB62" s="1207"/>
      <c r="BC62" s="1207"/>
      <c r="BD62" s="1207"/>
      <c r="BE62" s="1207"/>
      <c r="BF62" s="1207"/>
      <c r="BG62" s="1207"/>
      <c r="BH62" s="1207"/>
      <c r="BI62" s="1207"/>
      <c r="BJ62" s="1207"/>
      <c r="BK62" s="1207"/>
      <c r="BL62" s="1207"/>
      <c r="BM62" s="1207"/>
      <c r="BN62" s="1207"/>
      <c r="BO62" s="1207"/>
      <c r="BP62" s="1207"/>
      <c r="BQ62" s="1207"/>
      <c r="BR62" s="1207"/>
      <c r="BS62" s="1207"/>
      <c r="BT62" s="1207"/>
      <c r="BU62" s="1207"/>
      <c r="BV62" s="1207"/>
      <c r="BW62" s="1207"/>
      <c r="BX62" s="1207"/>
      <c r="BY62" s="1207"/>
      <c r="BZ62" s="1207"/>
      <c r="CA62" s="1207"/>
      <c r="CB62" s="1207"/>
      <c r="CC62" s="1207"/>
      <c r="CD62" s="1207"/>
      <c r="CE62" s="1207"/>
      <c r="CF62" s="1207"/>
      <c r="CG62" s="1207"/>
      <c r="CH62" s="1207"/>
      <c r="CI62" s="1207"/>
      <c r="CJ62" s="1207"/>
      <c r="CK62" s="1207"/>
      <c r="CL62" s="1207"/>
      <c r="CM62" s="1207"/>
      <c r="CN62" s="1207"/>
      <c r="CO62" s="1207"/>
      <c r="CP62" s="1207"/>
      <c r="CQ62" s="1207"/>
      <c r="CR62" s="1207"/>
      <c r="CS62" s="1207"/>
      <c r="CT62" s="1207"/>
      <c r="CU62" s="1207"/>
      <c r="CV62" s="1207"/>
      <c r="CW62" s="1207"/>
      <c r="CX62" s="1207"/>
      <c r="CY62" s="1207"/>
      <c r="CZ62" s="1207"/>
      <c r="DA62" s="1207"/>
      <c r="DB62" s="1207"/>
      <c r="DC62" s="1207"/>
      <c r="DD62" s="1207"/>
      <c r="DE62" s="243"/>
    </row>
    <row r="63" spans="1:109" ht="17.25" x14ac:dyDescent="0.15">
      <c r="B63" s="300" t="s">
        <v>574</v>
      </c>
    </row>
    <row r="64" spans="1:109" x14ac:dyDescent="0.15">
      <c r="B64" s="247"/>
      <c r="G64" s="1208"/>
      <c r="I64" s="1240"/>
      <c r="J64" s="1240"/>
      <c r="K64" s="1240"/>
      <c r="L64" s="1240"/>
      <c r="M64" s="1240"/>
      <c r="N64" s="1241"/>
      <c r="AM64" s="1208"/>
      <c r="AN64" s="1208" t="s">
        <v>567</v>
      </c>
      <c r="AP64" s="1209"/>
      <c r="AQ64" s="1209"/>
      <c r="AR64" s="1209"/>
      <c r="AY64" s="1208"/>
      <c r="BA64" s="1209"/>
      <c r="BB64" s="1209"/>
      <c r="BC64" s="1209"/>
      <c r="BK64" s="1208"/>
      <c r="BM64" s="1209"/>
      <c r="BN64" s="1209"/>
      <c r="BO64" s="1209"/>
      <c r="BW64" s="1208"/>
      <c r="BY64" s="1209"/>
      <c r="BZ64" s="1209"/>
      <c r="CA64" s="1209"/>
      <c r="CI64" s="1208"/>
      <c r="CK64" s="1209"/>
      <c r="CL64" s="1209"/>
      <c r="CM64" s="1209"/>
      <c r="CU64" s="1208"/>
      <c r="CW64" s="1209"/>
      <c r="CX64" s="1209"/>
      <c r="CY64" s="1209"/>
    </row>
    <row r="65" spans="2:107" x14ac:dyDescent="0.15">
      <c r="B65" s="247"/>
      <c r="AN65" s="1210" t="s">
        <v>575</v>
      </c>
      <c r="AO65" s="1211"/>
      <c r="AP65" s="1211"/>
      <c r="AQ65" s="1211"/>
      <c r="AR65" s="1211"/>
      <c r="AS65" s="1211"/>
      <c r="AT65" s="1211"/>
      <c r="AU65" s="1211"/>
      <c r="AV65" s="1211"/>
      <c r="AW65" s="1211"/>
      <c r="AX65" s="1211"/>
      <c r="AY65" s="1211"/>
      <c r="AZ65" s="1211"/>
      <c r="BA65" s="1211"/>
      <c r="BB65" s="1211"/>
      <c r="BC65" s="1211"/>
      <c r="BD65" s="1211"/>
      <c r="BE65" s="1211"/>
      <c r="BF65" s="1211"/>
      <c r="BG65" s="1211"/>
      <c r="BH65" s="1211"/>
      <c r="BI65" s="1211"/>
      <c r="BJ65" s="1211"/>
      <c r="BK65" s="1211"/>
      <c r="BL65" s="1211"/>
      <c r="BM65" s="1211"/>
      <c r="BN65" s="1211"/>
      <c r="BO65" s="1211"/>
      <c r="BP65" s="1211"/>
      <c r="BQ65" s="1211"/>
      <c r="BR65" s="1211"/>
      <c r="BS65" s="1211"/>
      <c r="BT65" s="1211"/>
      <c r="BU65" s="1211"/>
      <c r="BV65" s="1211"/>
      <c r="BW65" s="1211"/>
      <c r="BX65" s="1211"/>
      <c r="BY65" s="1211"/>
      <c r="BZ65" s="1211"/>
      <c r="CA65" s="1211"/>
      <c r="CB65" s="1211"/>
      <c r="CC65" s="1211"/>
      <c r="CD65" s="1211"/>
      <c r="CE65" s="1211"/>
      <c r="CF65" s="1211"/>
      <c r="CG65" s="1211"/>
      <c r="CH65" s="1211"/>
      <c r="CI65" s="1211"/>
      <c r="CJ65" s="1211"/>
      <c r="CK65" s="1211"/>
      <c r="CL65" s="1211"/>
      <c r="CM65" s="1211"/>
      <c r="CN65" s="1211"/>
      <c r="CO65" s="1211"/>
      <c r="CP65" s="1211"/>
      <c r="CQ65" s="1211"/>
      <c r="CR65" s="1211"/>
      <c r="CS65" s="1211"/>
      <c r="CT65" s="1211"/>
      <c r="CU65" s="1211"/>
      <c r="CV65" s="1211"/>
      <c r="CW65" s="1211"/>
      <c r="CX65" s="1211"/>
      <c r="CY65" s="1211"/>
      <c r="CZ65" s="1211"/>
      <c r="DA65" s="1211"/>
      <c r="DB65" s="1211"/>
      <c r="DC65" s="1212"/>
    </row>
    <row r="66" spans="2:107" x14ac:dyDescent="0.15">
      <c r="B66" s="247"/>
      <c r="AN66" s="1213"/>
      <c r="AO66" s="1214"/>
      <c r="AP66" s="1214"/>
      <c r="AQ66" s="1214"/>
      <c r="AR66" s="1214"/>
      <c r="AS66" s="1214"/>
      <c r="AT66" s="1214"/>
      <c r="AU66" s="1214"/>
      <c r="AV66" s="1214"/>
      <c r="AW66" s="1214"/>
      <c r="AX66" s="1214"/>
      <c r="AY66" s="1214"/>
      <c r="AZ66" s="1214"/>
      <c r="BA66" s="1214"/>
      <c r="BB66" s="1214"/>
      <c r="BC66" s="1214"/>
      <c r="BD66" s="1214"/>
      <c r="BE66" s="1214"/>
      <c r="BF66" s="1214"/>
      <c r="BG66" s="1214"/>
      <c r="BH66" s="1214"/>
      <c r="BI66" s="1214"/>
      <c r="BJ66" s="1214"/>
      <c r="BK66" s="1214"/>
      <c r="BL66" s="1214"/>
      <c r="BM66" s="1214"/>
      <c r="BN66" s="1214"/>
      <c r="BO66" s="1214"/>
      <c r="BP66" s="1214"/>
      <c r="BQ66" s="1214"/>
      <c r="BR66" s="1214"/>
      <c r="BS66" s="1214"/>
      <c r="BT66" s="1214"/>
      <c r="BU66" s="1214"/>
      <c r="BV66" s="1214"/>
      <c r="BW66" s="1214"/>
      <c r="BX66" s="1214"/>
      <c r="BY66" s="1214"/>
      <c r="BZ66" s="1214"/>
      <c r="CA66" s="1214"/>
      <c r="CB66" s="1214"/>
      <c r="CC66" s="1214"/>
      <c r="CD66" s="1214"/>
      <c r="CE66" s="1214"/>
      <c r="CF66" s="1214"/>
      <c r="CG66" s="1214"/>
      <c r="CH66" s="1214"/>
      <c r="CI66" s="1214"/>
      <c r="CJ66" s="1214"/>
      <c r="CK66" s="1214"/>
      <c r="CL66" s="1214"/>
      <c r="CM66" s="1214"/>
      <c r="CN66" s="1214"/>
      <c r="CO66" s="1214"/>
      <c r="CP66" s="1214"/>
      <c r="CQ66" s="1214"/>
      <c r="CR66" s="1214"/>
      <c r="CS66" s="1214"/>
      <c r="CT66" s="1214"/>
      <c r="CU66" s="1214"/>
      <c r="CV66" s="1214"/>
      <c r="CW66" s="1214"/>
      <c r="CX66" s="1214"/>
      <c r="CY66" s="1214"/>
      <c r="CZ66" s="1214"/>
      <c r="DA66" s="1214"/>
      <c r="DB66" s="1214"/>
      <c r="DC66" s="1215"/>
    </row>
    <row r="67" spans="2:107" x14ac:dyDescent="0.15">
      <c r="B67" s="247"/>
      <c r="AN67" s="1213"/>
      <c r="AO67" s="1214"/>
      <c r="AP67" s="1214"/>
      <c r="AQ67" s="1214"/>
      <c r="AR67" s="1214"/>
      <c r="AS67" s="1214"/>
      <c r="AT67" s="1214"/>
      <c r="AU67" s="1214"/>
      <c r="AV67" s="1214"/>
      <c r="AW67" s="1214"/>
      <c r="AX67" s="1214"/>
      <c r="AY67" s="1214"/>
      <c r="AZ67" s="1214"/>
      <c r="BA67" s="1214"/>
      <c r="BB67" s="1214"/>
      <c r="BC67" s="1214"/>
      <c r="BD67" s="1214"/>
      <c r="BE67" s="1214"/>
      <c r="BF67" s="1214"/>
      <c r="BG67" s="1214"/>
      <c r="BH67" s="1214"/>
      <c r="BI67" s="1214"/>
      <c r="BJ67" s="1214"/>
      <c r="BK67" s="1214"/>
      <c r="BL67" s="1214"/>
      <c r="BM67" s="1214"/>
      <c r="BN67" s="1214"/>
      <c r="BO67" s="1214"/>
      <c r="BP67" s="1214"/>
      <c r="BQ67" s="1214"/>
      <c r="BR67" s="1214"/>
      <c r="BS67" s="1214"/>
      <c r="BT67" s="1214"/>
      <c r="BU67" s="1214"/>
      <c r="BV67" s="1214"/>
      <c r="BW67" s="1214"/>
      <c r="BX67" s="1214"/>
      <c r="BY67" s="1214"/>
      <c r="BZ67" s="1214"/>
      <c r="CA67" s="1214"/>
      <c r="CB67" s="1214"/>
      <c r="CC67" s="1214"/>
      <c r="CD67" s="1214"/>
      <c r="CE67" s="1214"/>
      <c r="CF67" s="1214"/>
      <c r="CG67" s="1214"/>
      <c r="CH67" s="1214"/>
      <c r="CI67" s="1214"/>
      <c r="CJ67" s="1214"/>
      <c r="CK67" s="1214"/>
      <c r="CL67" s="1214"/>
      <c r="CM67" s="1214"/>
      <c r="CN67" s="1214"/>
      <c r="CO67" s="1214"/>
      <c r="CP67" s="1214"/>
      <c r="CQ67" s="1214"/>
      <c r="CR67" s="1214"/>
      <c r="CS67" s="1214"/>
      <c r="CT67" s="1214"/>
      <c r="CU67" s="1214"/>
      <c r="CV67" s="1214"/>
      <c r="CW67" s="1214"/>
      <c r="CX67" s="1214"/>
      <c r="CY67" s="1214"/>
      <c r="CZ67" s="1214"/>
      <c r="DA67" s="1214"/>
      <c r="DB67" s="1214"/>
      <c r="DC67" s="1215"/>
    </row>
    <row r="68" spans="2:107" x14ac:dyDescent="0.15">
      <c r="B68" s="247"/>
      <c r="AN68" s="1213"/>
      <c r="AO68" s="1214"/>
      <c r="AP68" s="1214"/>
      <c r="AQ68" s="1214"/>
      <c r="AR68" s="1214"/>
      <c r="AS68" s="1214"/>
      <c r="AT68" s="1214"/>
      <c r="AU68" s="1214"/>
      <c r="AV68" s="1214"/>
      <c r="AW68" s="1214"/>
      <c r="AX68" s="1214"/>
      <c r="AY68" s="1214"/>
      <c r="AZ68" s="1214"/>
      <c r="BA68" s="1214"/>
      <c r="BB68" s="1214"/>
      <c r="BC68" s="1214"/>
      <c r="BD68" s="1214"/>
      <c r="BE68" s="1214"/>
      <c r="BF68" s="1214"/>
      <c r="BG68" s="1214"/>
      <c r="BH68" s="1214"/>
      <c r="BI68" s="1214"/>
      <c r="BJ68" s="1214"/>
      <c r="BK68" s="1214"/>
      <c r="BL68" s="1214"/>
      <c r="BM68" s="1214"/>
      <c r="BN68" s="1214"/>
      <c r="BO68" s="1214"/>
      <c r="BP68" s="1214"/>
      <c r="BQ68" s="1214"/>
      <c r="BR68" s="1214"/>
      <c r="BS68" s="1214"/>
      <c r="BT68" s="1214"/>
      <c r="BU68" s="1214"/>
      <c r="BV68" s="1214"/>
      <c r="BW68" s="1214"/>
      <c r="BX68" s="1214"/>
      <c r="BY68" s="1214"/>
      <c r="BZ68" s="1214"/>
      <c r="CA68" s="1214"/>
      <c r="CB68" s="1214"/>
      <c r="CC68" s="1214"/>
      <c r="CD68" s="1214"/>
      <c r="CE68" s="1214"/>
      <c r="CF68" s="1214"/>
      <c r="CG68" s="1214"/>
      <c r="CH68" s="1214"/>
      <c r="CI68" s="1214"/>
      <c r="CJ68" s="1214"/>
      <c r="CK68" s="1214"/>
      <c r="CL68" s="1214"/>
      <c r="CM68" s="1214"/>
      <c r="CN68" s="1214"/>
      <c r="CO68" s="1214"/>
      <c r="CP68" s="1214"/>
      <c r="CQ68" s="1214"/>
      <c r="CR68" s="1214"/>
      <c r="CS68" s="1214"/>
      <c r="CT68" s="1214"/>
      <c r="CU68" s="1214"/>
      <c r="CV68" s="1214"/>
      <c r="CW68" s="1214"/>
      <c r="CX68" s="1214"/>
      <c r="CY68" s="1214"/>
      <c r="CZ68" s="1214"/>
      <c r="DA68" s="1214"/>
      <c r="DB68" s="1214"/>
      <c r="DC68" s="1215"/>
    </row>
    <row r="69" spans="2:107" x14ac:dyDescent="0.15">
      <c r="B69" s="247"/>
      <c r="AN69" s="1216"/>
      <c r="AO69" s="1217"/>
      <c r="AP69" s="1217"/>
      <c r="AQ69" s="1217"/>
      <c r="AR69" s="1217"/>
      <c r="AS69" s="1217"/>
      <c r="AT69" s="1217"/>
      <c r="AU69" s="1217"/>
      <c r="AV69" s="1217"/>
      <c r="AW69" s="1217"/>
      <c r="AX69" s="1217"/>
      <c r="AY69" s="1217"/>
      <c r="AZ69" s="1217"/>
      <c r="BA69" s="1217"/>
      <c r="BB69" s="1217"/>
      <c r="BC69" s="1217"/>
      <c r="BD69" s="1217"/>
      <c r="BE69" s="1217"/>
      <c r="BF69" s="1217"/>
      <c r="BG69" s="1217"/>
      <c r="BH69" s="1217"/>
      <c r="BI69" s="1217"/>
      <c r="BJ69" s="1217"/>
      <c r="BK69" s="1217"/>
      <c r="BL69" s="1217"/>
      <c r="BM69" s="1217"/>
      <c r="BN69" s="1217"/>
      <c r="BO69" s="1217"/>
      <c r="BP69" s="1217"/>
      <c r="BQ69" s="1217"/>
      <c r="BR69" s="1217"/>
      <c r="BS69" s="1217"/>
      <c r="BT69" s="1217"/>
      <c r="BU69" s="1217"/>
      <c r="BV69" s="1217"/>
      <c r="BW69" s="1217"/>
      <c r="BX69" s="1217"/>
      <c r="BY69" s="1217"/>
      <c r="BZ69" s="1217"/>
      <c r="CA69" s="1217"/>
      <c r="CB69" s="1217"/>
      <c r="CC69" s="1217"/>
      <c r="CD69" s="1217"/>
      <c r="CE69" s="1217"/>
      <c r="CF69" s="1217"/>
      <c r="CG69" s="1217"/>
      <c r="CH69" s="1217"/>
      <c r="CI69" s="1217"/>
      <c r="CJ69" s="1217"/>
      <c r="CK69" s="1217"/>
      <c r="CL69" s="1217"/>
      <c r="CM69" s="1217"/>
      <c r="CN69" s="1217"/>
      <c r="CO69" s="1217"/>
      <c r="CP69" s="1217"/>
      <c r="CQ69" s="1217"/>
      <c r="CR69" s="1217"/>
      <c r="CS69" s="1217"/>
      <c r="CT69" s="1217"/>
      <c r="CU69" s="1217"/>
      <c r="CV69" s="1217"/>
      <c r="CW69" s="1217"/>
      <c r="CX69" s="1217"/>
      <c r="CY69" s="1217"/>
      <c r="CZ69" s="1217"/>
      <c r="DA69" s="1217"/>
      <c r="DB69" s="1217"/>
      <c r="DC69" s="1218"/>
    </row>
    <row r="70" spans="2:107" x14ac:dyDescent="0.15">
      <c r="B70" s="247"/>
      <c r="H70" s="1242"/>
      <c r="I70" s="1242"/>
      <c r="J70" s="1243"/>
      <c r="K70" s="1243"/>
      <c r="L70" s="1244"/>
      <c r="M70" s="1243"/>
      <c r="N70" s="1244"/>
      <c r="AN70" s="1219"/>
      <c r="AO70" s="1219"/>
      <c r="AP70" s="1219"/>
      <c r="AZ70" s="1219"/>
      <c r="BA70" s="1219"/>
      <c r="BB70" s="1219"/>
      <c r="BL70" s="1219"/>
      <c r="BM70" s="1219"/>
      <c r="BN70" s="1219"/>
      <c r="BX70" s="1219"/>
      <c r="BY70" s="1219"/>
      <c r="BZ70" s="1219"/>
      <c r="CJ70" s="1219"/>
      <c r="CK70" s="1219"/>
      <c r="CL70" s="1219"/>
      <c r="CV70" s="1219"/>
      <c r="CW70" s="1219"/>
      <c r="CX70" s="1219"/>
    </row>
    <row r="71" spans="2:107" x14ac:dyDescent="0.15">
      <c r="B71" s="247"/>
      <c r="G71" s="1245"/>
      <c r="I71" s="1246"/>
      <c r="J71" s="1243"/>
      <c r="K71" s="1243"/>
      <c r="L71" s="1244"/>
      <c r="M71" s="1243"/>
      <c r="N71" s="1244"/>
      <c r="AM71" s="1245"/>
      <c r="AN71" s="243" t="s">
        <v>569</v>
      </c>
    </row>
    <row r="72" spans="2:107" x14ac:dyDescent="0.15">
      <c r="B72" s="247"/>
      <c r="G72" s="1220"/>
      <c r="H72" s="1220"/>
      <c r="I72" s="1220"/>
      <c r="J72" s="1220"/>
      <c r="K72" s="1221"/>
      <c r="L72" s="1221"/>
      <c r="M72" s="1222"/>
      <c r="N72" s="1222"/>
      <c r="AN72" s="1223"/>
      <c r="AO72" s="1224"/>
      <c r="AP72" s="1224"/>
      <c r="AQ72" s="1224"/>
      <c r="AR72" s="1224"/>
      <c r="AS72" s="1224"/>
      <c r="AT72" s="1224"/>
      <c r="AU72" s="1224"/>
      <c r="AV72" s="1224"/>
      <c r="AW72" s="1224"/>
      <c r="AX72" s="1224"/>
      <c r="AY72" s="1224"/>
      <c r="AZ72" s="1224"/>
      <c r="BA72" s="1224"/>
      <c r="BB72" s="1224"/>
      <c r="BC72" s="1224"/>
      <c r="BD72" s="1224"/>
      <c r="BE72" s="1224"/>
      <c r="BF72" s="1224"/>
      <c r="BG72" s="1224"/>
      <c r="BH72" s="1224"/>
      <c r="BI72" s="1224"/>
      <c r="BJ72" s="1224"/>
      <c r="BK72" s="1224"/>
      <c r="BL72" s="1224"/>
      <c r="BM72" s="1224"/>
      <c r="BN72" s="1224"/>
      <c r="BO72" s="1225"/>
      <c r="BP72" s="1226" t="s">
        <v>525</v>
      </c>
      <c r="BQ72" s="1226"/>
      <c r="BR72" s="1226"/>
      <c r="BS72" s="1226"/>
      <c r="BT72" s="1226"/>
      <c r="BU72" s="1226"/>
      <c r="BV72" s="1226"/>
      <c r="BW72" s="1226"/>
      <c r="BX72" s="1226" t="s">
        <v>526</v>
      </c>
      <c r="BY72" s="1226"/>
      <c r="BZ72" s="1226"/>
      <c r="CA72" s="1226"/>
      <c r="CB72" s="1226"/>
      <c r="CC72" s="1226"/>
      <c r="CD72" s="1226"/>
      <c r="CE72" s="1226"/>
      <c r="CF72" s="1226" t="s">
        <v>527</v>
      </c>
      <c r="CG72" s="1226"/>
      <c r="CH72" s="1226"/>
      <c r="CI72" s="1226"/>
      <c r="CJ72" s="1226"/>
      <c r="CK72" s="1226"/>
      <c r="CL72" s="1226"/>
      <c r="CM72" s="1226"/>
      <c r="CN72" s="1226" t="s">
        <v>528</v>
      </c>
      <c r="CO72" s="1226"/>
      <c r="CP72" s="1226"/>
      <c r="CQ72" s="1226"/>
      <c r="CR72" s="1226"/>
      <c r="CS72" s="1226"/>
      <c r="CT72" s="1226"/>
      <c r="CU72" s="1226"/>
      <c r="CV72" s="1226" t="s">
        <v>529</v>
      </c>
      <c r="CW72" s="1226"/>
      <c r="CX72" s="1226"/>
      <c r="CY72" s="1226"/>
      <c r="CZ72" s="1226"/>
      <c r="DA72" s="1226"/>
      <c r="DB72" s="1226"/>
      <c r="DC72" s="1226"/>
    </row>
    <row r="73" spans="2:107" x14ac:dyDescent="0.15">
      <c r="B73" s="247"/>
      <c r="G73" s="1227"/>
      <c r="H73" s="1227"/>
      <c r="I73" s="1227"/>
      <c r="J73" s="1227"/>
      <c r="K73" s="1247"/>
      <c r="L73" s="1247"/>
      <c r="M73" s="1247"/>
      <c r="N73" s="1247"/>
      <c r="AM73" s="1219"/>
      <c r="AN73" s="1230" t="s">
        <v>570</v>
      </c>
      <c r="AO73" s="1230"/>
      <c r="AP73" s="1230"/>
      <c r="AQ73" s="1230"/>
      <c r="AR73" s="1230"/>
      <c r="AS73" s="1230"/>
      <c r="AT73" s="1230"/>
      <c r="AU73" s="1230"/>
      <c r="AV73" s="1230"/>
      <c r="AW73" s="1230"/>
      <c r="AX73" s="1230"/>
      <c r="AY73" s="1230"/>
      <c r="AZ73" s="1230"/>
      <c r="BA73" s="1230"/>
      <c r="BB73" s="1230" t="s">
        <v>571</v>
      </c>
      <c r="BC73" s="1230"/>
      <c r="BD73" s="1230"/>
      <c r="BE73" s="1230"/>
      <c r="BF73" s="1230"/>
      <c r="BG73" s="1230"/>
      <c r="BH73" s="1230"/>
      <c r="BI73" s="1230"/>
      <c r="BJ73" s="1230"/>
      <c r="BK73" s="1230"/>
      <c r="BL73" s="1230"/>
      <c r="BM73" s="1230"/>
      <c r="BN73" s="1230"/>
      <c r="BO73" s="1230"/>
      <c r="BP73" s="1231"/>
      <c r="BQ73" s="1231"/>
      <c r="BR73" s="1231"/>
      <c r="BS73" s="1231"/>
      <c r="BT73" s="1231"/>
      <c r="BU73" s="1231"/>
      <c r="BV73" s="1231"/>
      <c r="BW73" s="1231"/>
      <c r="BX73" s="1231"/>
      <c r="BY73" s="1231"/>
      <c r="BZ73" s="1231"/>
      <c r="CA73" s="1231"/>
      <c r="CB73" s="1231"/>
      <c r="CC73" s="1231"/>
      <c r="CD73" s="1231"/>
      <c r="CE73" s="1231"/>
      <c r="CF73" s="1231"/>
      <c r="CG73" s="1231"/>
      <c r="CH73" s="1231"/>
      <c r="CI73" s="1231"/>
      <c r="CJ73" s="1231"/>
      <c r="CK73" s="1231"/>
      <c r="CL73" s="1231"/>
      <c r="CM73" s="1231"/>
      <c r="CN73" s="1231"/>
      <c r="CO73" s="1231"/>
      <c r="CP73" s="1231"/>
      <c r="CQ73" s="1231"/>
      <c r="CR73" s="1231"/>
      <c r="CS73" s="1231"/>
      <c r="CT73" s="1231"/>
      <c r="CU73" s="1231"/>
      <c r="CV73" s="1231"/>
      <c r="CW73" s="1231"/>
      <c r="CX73" s="1231"/>
      <c r="CY73" s="1231"/>
      <c r="CZ73" s="1231"/>
      <c r="DA73" s="1231"/>
      <c r="DB73" s="1231"/>
      <c r="DC73" s="1231"/>
    </row>
    <row r="74" spans="2:107" x14ac:dyDescent="0.15">
      <c r="B74" s="247"/>
      <c r="G74" s="1227"/>
      <c r="H74" s="1227"/>
      <c r="I74" s="1227"/>
      <c r="J74" s="1227"/>
      <c r="K74" s="1247"/>
      <c r="L74" s="1247"/>
      <c r="M74" s="1247"/>
      <c r="N74" s="1247"/>
      <c r="AM74" s="1219"/>
      <c r="AN74" s="1230"/>
      <c r="AO74" s="1230"/>
      <c r="AP74" s="1230"/>
      <c r="AQ74" s="1230"/>
      <c r="AR74" s="1230"/>
      <c r="AS74" s="1230"/>
      <c r="AT74" s="1230"/>
      <c r="AU74" s="1230"/>
      <c r="AV74" s="1230"/>
      <c r="AW74" s="1230"/>
      <c r="AX74" s="1230"/>
      <c r="AY74" s="1230"/>
      <c r="AZ74" s="1230"/>
      <c r="BA74" s="1230"/>
      <c r="BB74" s="1230"/>
      <c r="BC74" s="1230"/>
      <c r="BD74" s="1230"/>
      <c r="BE74" s="1230"/>
      <c r="BF74" s="1230"/>
      <c r="BG74" s="1230"/>
      <c r="BH74" s="1230"/>
      <c r="BI74" s="1230"/>
      <c r="BJ74" s="1230"/>
      <c r="BK74" s="1230"/>
      <c r="BL74" s="1230"/>
      <c r="BM74" s="1230"/>
      <c r="BN74" s="1230"/>
      <c r="BO74" s="1230"/>
      <c r="BP74" s="1231"/>
      <c r="BQ74" s="1231"/>
      <c r="BR74" s="1231"/>
      <c r="BS74" s="1231"/>
      <c r="BT74" s="1231"/>
      <c r="BU74" s="1231"/>
      <c r="BV74" s="1231"/>
      <c r="BW74" s="1231"/>
      <c r="BX74" s="1231"/>
      <c r="BY74" s="1231"/>
      <c r="BZ74" s="1231"/>
      <c r="CA74" s="1231"/>
      <c r="CB74" s="1231"/>
      <c r="CC74" s="1231"/>
      <c r="CD74" s="1231"/>
      <c r="CE74" s="1231"/>
      <c r="CF74" s="1231"/>
      <c r="CG74" s="1231"/>
      <c r="CH74" s="1231"/>
      <c r="CI74" s="1231"/>
      <c r="CJ74" s="1231"/>
      <c r="CK74" s="1231"/>
      <c r="CL74" s="1231"/>
      <c r="CM74" s="1231"/>
      <c r="CN74" s="1231"/>
      <c r="CO74" s="1231"/>
      <c r="CP74" s="1231"/>
      <c r="CQ74" s="1231"/>
      <c r="CR74" s="1231"/>
      <c r="CS74" s="1231"/>
      <c r="CT74" s="1231"/>
      <c r="CU74" s="1231"/>
      <c r="CV74" s="1231"/>
      <c r="CW74" s="1231"/>
      <c r="CX74" s="1231"/>
      <c r="CY74" s="1231"/>
      <c r="CZ74" s="1231"/>
      <c r="DA74" s="1231"/>
      <c r="DB74" s="1231"/>
      <c r="DC74" s="1231"/>
    </row>
    <row r="75" spans="2:107" x14ac:dyDescent="0.15">
      <c r="B75" s="247"/>
      <c r="G75" s="1227"/>
      <c r="H75" s="1227"/>
      <c r="I75" s="1220"/>
      <c r="J75" s="1220"/>
      <c r="K75" s="1229"/>
      <c r="L75" s="1229"/>
      <c r="M75" s="1229"/>
      <c r="N75" s="1229"/>
      <c r="AM75" s="1219"/>
      <c r="AN75" s="1230"/>
      <c r="AO75" s="1230"/>
      <c r="AP75" s="1230"/>
      <c r="AQ75" s="1230"/>
      <c r="AR75" s="1230"/>
      <c r="AS75" s="1230"/>
      <c r="AT75" s="1230"/>
      <c r="AU75" s="1230"/>
      <c r="AV75" s="1230"/>
      <c r="AW75" s="1230"/>
      <c r="AX75" s="1230"/>
      <c r="AY75" s="1230"/>
      <c r="AZ75" s="1230"/>
      <c r="BA75" s="1230"/>
      <c r="BB75" s="1230" t="s">
        <v>576</v>
      </c>
      <c r="BC75" s="1230"/>
      <c r="BD75" s="1230"/>
      <c r="BE75" s="1230"/>
      <c r="BF75" s="1230"/>
      <c r="BG75" s="1230"/>
      <c r="BH75" s="1230"/>
      <c r="BI75" s="1230"/>
      <c r="BJ75" s="1230"/>
      <c r="BK75" s="1230"/>
      <c r="BL75" s="1230"/>
      <c r="BM75" s="1230"/>
      <c r="BN75" s="1230"/>
      <c r="BO75" s="1230"/>
      <c r="BP75" s="1231">
        <v>11</v>
      </c>
      <c r="BQ75" s="1231"/>
      <c r="BR75" s="1231"/>
      <c r="BS75" s="1231"/>
      <c r="BT75" s="1231"/>
      <c r="BU75" s="1231"/>
      <c r="BV75" s="1231"/>
      <c r="BW75" s="1231"/>
      <c r="BX75" s="1231">
        <v>11.7</v>
      </c>
      <c r="BY75" s="1231"/>
      <c r="BZ75" s="1231"/>
      <c r="CA75" s="1231"/>
      <c r="CB75" s="1231"/>
      <c r="CC75" s="1231"/>
      <c r="CD75" s="1231"/>
      <c r="CE75" s="1231"/>
      <c r="CF75" s="1231">
        <v>12.4</v>
      </c>
      <c r="CG75" s="1231"/>
      <c r="CH75" s="1231"/>
      <c r="CI75" s="1231"/>
      <c r="CJ75" s="1231"/>
      <c r="CK75" s="1231"/>
      <c r="CL75" s="1231"/>
      <c r="CM75" s="1231"/>
      <c r="CN75" s="1231">
        <v>13.5</v>
      </c>
      <c r="CO75" s="1231"/>
      <c r="CP75" s="1231"/>
      <c r="CQ75" s="1231"/>
      <c r="CR75" s="1231"/>
      <c r="CS75" s="1231"/>
      <c r="CT75" s="1231"/>
      <c r="CU75" s="1231"/>
      <c r="CV75" s="1231">
        <v>14</v>
      </c>
      <c r="CW75" s="1231"/>
      <c r="CX75" s="1231"/>
      <c r="CY75" s="1231"/>
      <c r="CZ75" s="1231"/>
      <c r="DA75" s="1231"/>
      <c r="DB75" s="1231"/>
      <c r="DC75" s="1231"/>
    </row>
    <row r="76" spans="2:107" x14ac:dyDescent="0.15">
      <c r="B76" s="247"/>
      <c r="G76" s="1227"/>
      <c r="H76" s="1227"/>
      <c r="I76" s="1220"/>
      <c r="J76" s="1220"/>
      <c r="K76" s="1229"/>
      <c r="L76" s="1229"/>
      <c r="M76" s="1229"/>
      <c r="N76" s="1229"/>
      <c r="AM76" s="1219"/>
      <c r="AN76" s="1230"/>
      <c r="AO76" s="1230"/>
      <c r="AP76" s="1230"/>
      <c r="AQ76" s="1230"/>
      <c r="AR76" s="1230"/>
      <c r="AS76" s="1230"/>
      <c r="AT76" s="1230"/>
      <c r="AU76" s="1230"/>
      <c r="AV76" s="1230"/>
      <c r="AW76" s="1230"/>
      <c r="AX76" s="1230"/>
      <c r="AY76" s="1230"/>
      <c r="AZ76" s="1230"/>
      <c r="BA76" s="1230"/>
      <c r="BB76" s="1230"/>
      <c r="BC76" s="1230"/>
      <c r="BD76" s="1230"/>
      <c r="BE76" s="1230"/>
      <c r="BF76" s="1230"/>
      <c r="BG76" s="1230"/>
      <c r="BH76" s="1230"/>
      <c r="BI76" s="1230"/>
      <c r="BJ76" s="1230"/>
      <c r="BK76" s="1230"/>
      <c r="BL76" s="1230"/>
      <c r="BM76" s="1230"/>
      <c r="BN76" s="1230"/>
      <c r="BO76" s="1230"/>
      <c r="BP76" s="1231"/>
      <c r="BQ76" s="1231"/>
      <c r="BR76" s="1231"/>
      <c r="BS76" s="1231"/>
      <c r="BT76" s="1231"/>
      <c r="BU76" s="1231"/>
      <c r="BV76" s="1231"/>
      <c r="BW76" s="1231"/>
      <c r="BX76" s="1231"/>
      <c r="BY76" s="1231"/>
      <c r="BZ76" s="1231"/>
      <c r="CA76" s="1231"/>
      <c r="CB76" s="1231"/>
      <c r="CC76" s="1231"/>
      <c r="CD76" s="1231"/>
      <c r="CE76" s="1231"/>
      <c r="CF76" s="1231"/>
      <c r="CG76" s="1231"/>
      <c r="CH76" s="1231"/>
      <c r="CI76" s="1231"/>
      <c r="CJ76" s="1231"/>
      <c r="CK76" s="1231"/>
      <c r="CL76" s="1231"/>
      <c r="CM76" s="1231"/>
      <c r="CN76" s="1231"/>
      <c r="CO76" s="1231"/>
      <c r="CP76" s="1231"/>
      <c r="CQ76" s="1231"/>
      <c r="CR76" s="1231"/>
      <c r="CS76" s="1231"/>
      <c r="CT76" s="1231"/>
      <c r="CU76" s="1231"/>
      <c r="CV76" s="1231"/>
      <c r="CW76" s="1231"/>
      <c r="CX76" s="1231"/>
      <c r="CY76" s="1231"/>
      <c r="CZ76" s="1231"/>
      <c r="DA76" s="1231"/>
      <c r="DB76" s="1231"/>
      <c r="DC76" s="1231"/>
    </row>
    <row r="77" spans="2:107" x14ac:dyDescent="0.15">
      <c r="B77" s="247"/>
      <c r="G77" s="1220"/>
      <c r="H77" s="1220"/>
      <c r="I77" s="1220"/>
      <c r="J77" s="1220"/>
      <c r="K77" s="1247"/>
      <c r="L77" s="1247"/>
      <c r="M77" s="1247"/>
      <c r="N77" s="1247"/>
      <c r="AN77" s="1226" t="s">
        <v>573</v>
      </c>
      <c r="AO77" s="1226"/>
      <c r="AP77" s="1226"/>
      <c r="AQ77" s="1226"/>
      <c r="AR77" s="1226"/>
      <c r="AS77" s="1226"/>
      <c r="AT77" s="1226"/>
      <c r="AU77" s="1226"/>
      <c r="AV77" s="1226"/>
      <c r="AW77" s="1226"/>
      <c r="AX77" s="1226"/>
      <c r="AY77" s="1226"/>
      <c r="AZ77" s="1226"/>
      <c r="BA77" s="1226"/>
      <c r="BB77" s="1230" t="s">
        <v>571</v>
      </c>
      <c r="BC77" s="1230"/>
      <c r="BD77" s="1230"/>
      <c r="BE77" s="1230"/>
      <c r="BF77" s="1230"/>
      <c r="BG77" s="1230"/>
      <c r="BH77" s="1230"/>
      <c r="BI77" s="1230"/>
      <c r="BJ77" s="1230"/>
      <c r="BK77" s="1230"/>
      <c r="BL77" s="1230"/>
      <c r="BM77" s="1230"/>
      <c r="BN77" s="1230"/>
      <c r="BO77" s="1230"/>
      <c r="BP77" s="1231">
        <v>0</v>
      </c>
      <c r="BQ77" s="1231"/>
      <c r="BR77" s="1231"/>
      <c r="BS77" s="1231"/>
      <c r="BT77" s="1231"/>
      <c r="BU77" s="1231"/>
      <c r="BV77" s="1231"/>
      <c r="BW77" s="1231"/>
      <c r="BX77" s="1231">
        <v>0</v>
      </c>
      <c r="BY77" s="1231"/>
      <c r="BZ77" s="1231"/>
      <c r="CA77" s="1231"/>
      <c r="CB77" s="1231"/>
      <c r="CC77" s="1231"/>
      <c r="CD77" s="1231"/>
      <c r="CE77" s="1231"/>
      <c r="CF77" s="1231">
        <v>0</v>
      </c>
      <c r="CG77" s="1231"/>
      <c r="CH77" s="1231"/>
      <c r="CI77" s="1231"/>
      <c r="CJ77" s="1231"/>
      <c r="CK77" s="1231"/>
      <c r="CL77" s="1231"/>
      <c r="CM77" s="1231"/>
      <c r="CN77" s="1231">
        <v>0</v>
      </c>
      <c r="CO77" s="1231"/>
      <c r="CP77" s="1231"/>
      <c r="CQ77" s="1231"/>
      <c r="CR77" s="1231"/>
      <c r="CS77" s="1231"/>
      <c r="CT77" s="1231"/>
      <c r="CU77" s="1231"/>
      <c r="CV77" s="1231">
        <v>0</v>
      </c>
      <c r="CW77" s="1231"/>
      <c r="CX77" s="1231"/>
      <c r="CY77" s="1231"/>
      <c r="CZ77" s="1231"/>
      <c r="DA77" s="1231"/>
      <c r="DB77" s="1231"/>
      <c r="DC77" s="1231"/>
    </row>
    <row r="78" spans="2:107" x14ac:dyDescent="0.15">
      <c r="B78" s="247"/>
      <c r="G78" s="1220"/>
      <c r="H78" s="1220"/>
      <c r="I78" s="1220"/>
      <c r="J78" s="1220"/>
      <c r="K78" s="1247"/>
      <c r="L78" s="1247"/>
      <c r="M78" s="1247"/>
      <c r="N78" s="1247"/>
      <c r="AN78" s="1226"/>
      <c r="AO78" s="1226"/>
      <c r="AP78" s="1226"/>
      <c r="AQ78" s="1226"/>
      <c r="AR78" s="1226"/>
      <c r="AS78" s="1226"/>
      <c r="AT78" s="1226"/>
      <c r="AU78" s="1226"/>
      <c r="AV78" s="1226"/>
      <c r="AW78" s="1226"/>
      <c r="AX78" s="1226"/>
      <c r="AY78" s="1226"/>
      <c r="AZ78" s="1226"/>
      <c r="BA78" s="1226"/>
      <c r="BB78" s="1230"/>
      <c r="BC78" s="1230"/>
      <c r="BD78" s="1230"/>
      <c r="BE78" s="1230"/>
      <c r="BF78" s="1230"/>
      <c r="BG78" s="1230"/>
      <c r="BH78" s="1230"/>
      <c r="BI78" s="1230"/>
      <c r="BJ78" s="1230"/>
      <c r="BK78" s="1230"/>
      <c r="BL78" s="1230"/>
      <c r="BM78" s="1230"/>
      <c r="BN78" s="1230"/>
      <c r="BO78" s="1230"/>
      <c r="BP78" s="1231"/>
      <c r="BQ78" s="1231"/>
      <c r="BR78" s="1231"/>
      <c r="BS78" s="1231"/>
      <c r="BT78" s="1231"/>
      <c r="BU78" s="1231"/>
      <c r="BV78" s="1231"/>
      <c r="BW78" s="1231"/>
      <c r="BX78" s="1231"/>
      <c r="BY78" s="1231"/>
      <c r="BZ78" s="1231"/>
      <c r="CA78" s="1231"/>
      <c r="CB78" s="1231"/>
      <c r="CC78" s="1231"/>
      <c r="CD78" s="1231"/>
      <c r="CE78" s="1231"/>
      <c r="CF78" s="1231"/>
      <c r="CG78" s="1231"/>
      <c r="CH78" s="1231"/>
      <c r="CI78" s="1231"/>
      <c r="CJ78" s="1231"/>
      <c r="CK78" s="1231"/>
      <c r="CL78" s="1231"/>
      <c r="CM78" s="1231"/>
      <c r="CN78" s="1231"/>
      <c r="CO78" s="1231"/>
      <c r="CP78" s="1231"/>
      <c r="CQ78" s="1231"/>
      <c r="CR78" s="1231"/>
      <c r="CS78" s="1231"/>
      <c r="CT78" s="1231"/>
      <c r="CU78" s="1231"/>
      <c r="CV78" s="1231"/>
      <c r="CW78" s="1231"/>
      <c r="CX78" s="1231"/>
      <c r="CY78" s="1231"/>
      <c r="CZ78" s="1231"/>
      <c r="DA78" s="1231"/>
      <c r="DB78" s="1231"/>
      <c r="DC78" s="1231"/>
    </row>
    <row r="79" spans="2:107" x14ac:dyDescent="0.15">
      <c r="B79" s="247"/>
      <c r="G79" s="1220"/>
      <c r="H79" s="1220"/>
      <c r="I79" s="1233"/>
      <c r="J79" s="1233"/>
      <c r="K79" s="1248"/>
      <c r="L79" s="1248"/>
      <c r="M79" s="1248"/>
      <c r="N79" s="1248"/>
      <c r="AN79" s="1226"/>
      <c r="AO79" s="1226"/>
      <c r="AP79" s="1226"/>
      <c r="AQ79" s="1226"/>
      <c r="AR79" s="1226"/>
      <c r="AS79" s="1226"/>
      <c r="AT79" s="1226"/>
      <c r="AU79" s="1226"/>
      <c r="AV79" s="1226"/>
      <c r="AW79" s="1226"/>
      <c r="AX79" s="1226"/>
      <c r="AY79" s="1226"/>
      <c r="AZ79" s="1226"/>
      <c r="BA79" s="1226"/>
      <c r="BB79" s="1230" t="s">
        <v>576</v>
      </c>
      <c r="BC79" s="1230"/>
      <c r="BD79" s="1230"/>
      <c r="BE79" s="1230"/>
      <c r="BF79" s="1230"/>
      <c r="BG79" s="1230"/>
      <c r="BH79" s="1230"/>
      <c r="BI79" s="1230"/>
      <c r="BJ79" s="1230"/>
      <c r="BK79" s="1230"/>
      <c r="BL79" s="1230"/>
      <c r="BM79" s="1230"/>
      <c r="BN79" s="1230"/>
      <c r="BO79" s="1230"/>
      <c r="BP79" s="1231">
        <v>8.9</v>
      </c>
      <c r="BQ79" s="1231"/>
      <c r="BR79" s="1231"/>
      <c r="BS79" s="1231"/>
      <c r="BT79" s="1231"/>
      <c r="BU79" s="1231"/>
      <c r="BV79" s="1231"/>
      <c r="BW79" s="1231"/>
      <c r="BX79" s="1231">
        <v>8.9</v>
      </c>
      <c r="BY79" s="1231"/>
      <c r="BZ79" s="1231"/>
      <c r="CA79" s="1231"/>
      <c r="CB79" s="1231"/>
      <c r="CC79" s="1231"/>
      <c r="CD79" s="1231"/>
      <c r="CE79" s="1231"/>
      <c r="CF79" s="1231">
        <v>9.1</v>
      </c>
      <c r="CG79" s="1231"/>
      <c r="CH79" s="1231"/>
      <c r="CI79" s="1231"/>
      <c r="CJ79" s="1231"/>
      <c r="CK79" s="1231"/>
      <c r="CL79" s="1231"/>
      <c r="CM79" s="1231"/>
      <c r="CN79" s="1231">
        <v>9.3000000000000007</v>
      </c>
      <c r="CO79" s="1231"/>
      <c r="CP79" s="1231"/>
      <c r="CQ79" s="1231"/>
      <c r="CR79" s="1231"/>
      <c r="CS79" s="1231"/>
      <c r="CT79" s="1231"/>
      <c r="CU79" s="1231"/>
      <c r="CV79" s="1231">
        <v>9.3000000000000007</v>
      </c>
      <c r="CW79" s="1231"/>
      <c r="CX79" s="1231"/>
      <c r="CY79" s="1231"/>
      <c r="CZ79" s="1231"/>
      <c r="DA79" s="1231"/>
      <c r="DB79" s="1231"/>
      <c r="DC79" s="1231"/>
    </row>
    <row r="80" spans="2:107" x14ac:dyDescent="0.15">
      <c r="B80" s="247"/>
      <c r="G80" s="1220"/>
      <c r="H80" s="1220"/>
      <c r="I80" s="1233"/>
      <c r="J80" s="1233"/>
      <c r="K80" s="1248"/>
      <c r="L80" s="1248"/>
      <c r="M80" s="1248"/>
      <c r="N80" s="1248"/>
      <c r="AN80" s="1226"/>
      <c r="AO80" s="1226"/>
      <c r="AP80" s="1226"/>
      <c r="AQ80" s="1226"/>
      <c r="AR80" s="1226"/>
      <c r="AS80" s="1226"/>
      <c r="AT80" s="1226"/>
      <c r="AU80" s="1226"/>
      <c r="AV80" s="1226"/>
      <c r="AW80" s="1226"/>
      <c r="AX80" s="1226"/>
      <c r="AY80" s="1226"/>
      <c r="AZ80" s="1226"/>
      <c r="BA80" s="1226"/>
      <c r="BB80" s="1230"/>
      <c r="BC80" s="1230"/>
      <c r="BD80" s="1230"/>
      <c r="BE80" s="1230"/>
      <c r="BF80" s="1230"/>
      <c r="BG80" s="1230"/>
      <c r="BH80" s="1230"/>
      <c r="BI80" s="1230"/>
      <c r="BJ80" s="1230"/>
      <c r="BK80" s="1230"/>
      <c r="BL80" s="1230"/>
      <c r="BM80" s="1230"/>
      <c r="BN80" s="1230"/>
      <c r="BO80" s="1230"/>
      <c r="BP80" s="1231"/>
      <c r="BQ80" s="1231"/>
      <c r="BR80" s="1231"/>
      <c r="BS80" s="1231"/>
      <c r="BT80" s="1231"/>
      <c r="BU80" s="1231"/>
      <c r="BV80" s="1231"/>
      <c r="BW80" s="1231"/>
      <c r="BX80" s="1231"/>
      <c r="BY80" s="1231"/>
      <c r="BZ80" s="1231"/>
      <c r="CA80" s="1231"/>
      <c r="CB80" s="1231"/>
      <c r="CC80" s="1231"/>
      <c r="CD80" s="1231"/>
      <c r="CE80" s="1231"/>
      <c r="CF80" s="1231"/>
      <c r="CG80" s="1231"/>
      <c r="CH80" s="1231"/>
      <c r="CI80" s="1231"/>
      <c r="CJ80" s="1231"/>
      <c r="CK80" s="1231"/>
      <c r="CL80" s="1231"/>
      <c r="CM80" s="1231"/>
      <c r="CN80" s="1231"/>
      <c r="CO80" s="1231"/>
      <c r="CP80" s="1231"/>
      <c r="CQ80" s="1231"/>
      <c r="CR80" s="1231"/>
      <c r="CS80" s="1231"/>
      <c r="CT80" s="1231"/>
      <c r="CU80" s="1231"/>
      <c r="CV80" s="1231"/>
      <c r="CW80" s="1231"/>
      <c r="CX80" s="1231"/>
      <c r="CY80" s="1231"/>
      <c r="CZ80" s="1231"/>
      <c r="DA80" s="1231"/>
      <c r="DB80" s="1231"/>
      <c r="DC80" s="1231"/>
    </row>
    <row r="81" spans="2:109" x14ac:dyDescent="0.15">
      <c r="B81" s="247"/>
    </row>
    <row r="82" spans="2:109" ht="17.25" x14ac:dyDescent="0.15">
      <c r="B82" s="247"/>
      <c r="K82" s="1249"/>
      <c r="L82" s="1249"/>
      <c r="M82" s="1249"/>
      <c r="N82" s="1249"/>
      <c r="AQ82" s="1249"/>
      <c r="AR82" s="1249"/>
      <c r="AS82" s="1249"/>
      <c r="AT82" s="1249"/>
      <c r="BC82" s="1249"/>
      <c r="BD82" s="1249"/>
      <c r="BE82" s="1249"/>
      <c r="BF82" s="1249"/>
      <c r="BO82" s="1249"/>
      <c r="BP82" s="1249"/>
      <c r="BQ82" s="1249"/>
      <c r="BR82" s="1249"/>
      <c r="CA82" s="1249"/>
      <c r="CB82" s="1249"/>
      <c r="CC82" s="1249"/>
      <c r="CD82" s="1249"/>
      <c r="CM82" s="1249"/>
      <c r="CN82" s="1249"/>
      <c r="CO82" s="1249"/>
      <c r="CP82" s="1249"/>
      <c r="CY82" s="1249"/>
      <c r="CZ82" s="1249"/>
      <c r="DA82" s="1249"/>
      <c r="DB82" s="1249"/>
      <c r="DC82" s="1249"/>
    </row>
    <row r="83" spans="2:109" x14ac:dyDescent="0.15">
      <c r="B83" s="328"/>
      <c r="C83" s="299"/>
      <c r="D83" s="299"/>
      <c r="E83" s="299"/>
      <c r="F83" s="299"/>
      <c r="G83" s="299"/>
      <c r="H83" s="299"/>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299"/>
      <c r="AI83" s="299"/>
      <c r="AJ83" s="299"/>
      <c r="AK83" s="299"/>
      <c r="AL83" s="299"/>
      <c r="AM83" s="299"/>
      <c r="AN83" s="299"/>
      <c r="AO83" s="299"/>
      <c r="AP83" s="299"/>
      <c r="AQ83" s="299"/>
      <c r="AR83" s="299"/>
      <c r="AS83" s="299"/>
      <c r="AT83" s="299"/>
      <c r="AU83" s="299"/>
      <c r="AV83" s="299"/>
      <c r="AW83" s="299"/>
      <c r="AX83" s="299"/>
      <c r="AY83" s="299"/>
      <c r="AZ83" s="299"/>
      <c r="BA83" s="299"/>
      <c r="BB83" s="299"/>
      <c r="BC83" s="299"/>
      <c r="BD83" s="299"/>
      <c r="BE83" s="299"/>
      <c r="BF83" s="299"/>
      <c r="BG83" s="299"/>
      <c r="BH83" s="299"/>
      <c r="BI83" s="299"/>
      <c r="BJ83" s="299"/>
      <c r="BK83" s="299"/>
      <c r="BL83" s="299"/>
      <c r="BM83" s="299"/>
      <c r="BN83" s="299"/>
      <c r="BO83" s="299"/>
      <c r="BP83" s="299"/>
      <c r="BQ83" s="299"/>
      <c r="BR83" s="299"/>
      <c r="BS83" s="299"/>
      <c r="BT83" s="299"/>
      <c r="BU83" s="299"/>
      <c r="BV83" s="299"/>
      <c r="BW83" s="299"/>
      <c r="BX83" s="299"/>
      <c r="BY83" s="299"/>
      <c r="BZ83" s="299"/>
      <c r="CA83" s="299"/>
      <c r="CB83" s="299"/>
      <c r="CC83" s="299"/>
      <c r="CD83" s="299"/>
      <c r="CE83" s="299"/>
      <c r="CF83" s="299"/>
      <c r="CG83" s="299"/>
      <c r="CH83" s="299"/>
      <c r="CI83" s="299"/>
      <c r="CJ83" s="299"/>
      <c r="CK83" s="299"/>
      <c r="CL83" s="299"/>
      <c r="CM83" s="299"/>
      <c r="CN83" s="299"/>
      <c r="CO83" s="299"/>
      <c r="CP83" s="299"/>
      <c r="CQ83" s="299"/>
      <c r="CR83" s="299"/>
      <c r="CS83" s="299"/>
      <c r="CT83" s="299"/>
      <c r="CU83" s="299"/>
      <c r="CV83" s="299"/>
      <c r="CW83" s="299"/>
      <c r="CX83" s="299"/>
      <c r="CY83" s="299"/>
      <c r="CZ83" s="299"/>
      <c r="DA83" s="299"/>
      <c r="DB83" s="299"/>
      <c r="DC83" s="299"/>
      <c r="DD83" s="329"/>
    </row>
    <row r="84" spans="2:109" x14ac:dyDescent="0.15">
      <c r="DD84" s="243"/>
      <c r="DE84" s="243"/>
    </row>
    <row r="85" spans="2:109" x14ac:dyDescent="0.15">
      <c r="DD85" s="243"/>
      <c r="DE85" s="243"/>
    </row>
  </sheetData>
  <sheetProtection algorithmName="SHA-512" hashValue="CryvxC65epBEY+gxP6yrcomWM4WHn5ohBOzyo6VJcddrCslkn0Qu+KQHbJR5Gfk09b4q9MgCxjI2ZbbkP1obKw==" saltValue="OQogg+BQQinvyGAccIbQqA=="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8" scale="72"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CD4C5-3E34-41D8-A6ED-410A23BB17E0}">
  <sheetPr>
    <pageSetUpPr fitToPage="1"/>
  </sheetPr>
  <dimension ref="A1:DR125"/>
  <sheetViews>
    <sheetView showGridLines="0" zoomScale="70" zoomScaleNormal="70" zoomScaleSheetLayoutView="70" workbookViewId="0"/>
  </sheetViews>
  <sheetFormatPr defaultColWidth="0" defaultRowHeight="13.5" customHeight="1" zeroHeight="1" x14ac:dyDescent="0.15"/>
  <cols>
    <col min="1" max="34" width="2.5" style="242" customWidth="1"/>
    <col min="35" max="122" width="2.5" style="241" customWidth="1"/>
    <col min="123" max="16384" width="2.5" style="241" hidden="1"/>
  </cols>
  <sheetData>
    <row r="1" spans="1:34"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x14ac:dyDescent="0.15">
      <c r="S2" s="241"/>
      <c r="AH2" s="241"/>
    </row>
    <row r="3" spans="1: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1:34" x14ac:dyDescent="0.15"/>
    <row r="5" spans="1:34" x14ac:dyDescent="0.15"/>
    <row r="6" spans="1:34" x14ac:dyDescent="0.15"/>
    <row r="7" spans="1:34" x14ac:dyDescent="0.15"/>
    <row r="8" spans="1:34" x14ac:dyDescent="0.15"/>
    <row r="9" spans="1:34" x14ac:dyDescent="0.15">
      <c r="AH9" s="24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1"/>
    </row>
    <row r="117" spans="34:122" ht="13.5" customHeight="1" x14ac:dyDescent="0.15"/>
    <row r="118" spans="34:122" ht="13.5" customHeight="1" x14ac:dyDescent="0.15"/>
    <row r="119" spans="34:122" ht="13.5" customHeight="1" x14ac:dyDescent="0.15"/>
    <row r="120" spans="34:122" ht="13.5" customHeight="1" x14ac:dyDescent="0.15">
      <c r="AH120" s="241"/>
    </row>
    <row r="121" spans="34:122" ht="13.5" customHeight="1" x14ac:dyDescent="0.15">
      <c r="AH121" s="241"/>
    </row>
    <row r="122" spans="34:122" ht="13.5" customHeight="1" x14ac:dyDescent="0.15"/>
    <row r="123" spans="34:122" ht="13.5" customHeight="1" x14ac:dyDescent="0.15"/>
    <row r="124" spans="34:122" ht="13.5" customHeight="1" x14ac:dyDescent="0.15"/>
    <row r="125" spans="34:122" ht="13.5" customHeight="1" x14ac:dyDescent="0.15">
      <c r="DR125" s="241" t="s">
        <v>475</v>
      </c>
    </row>
  </sheetData>
  <sheetProtection algorithmName="SHA-512" hashValue="lBDgPUjBcXrPEQ3dM3T9D2EItrL03CNRVVmEkWyMz+Et0SWZwQXcosrFT4qYrPPjcBq7+lK/Voqfo3e3wCBIsw==" saltValue="2EJgGvw4bHxUsV+DKBjFhA==" spinCount="100000" sheet="1" objects="1" scenarios="1"/>
  <dataConsolidate/>
  <phoneticPr fontId="2"/>
  <printOptions horizontalCentered="1" verticalCentered="1"/>
  <pageMargins left="0" right="0" top="0.19685039370078741" bottom="0" header="0.39370078740157483" footer="0"/>
  <pageSetup paperSize="8" scale="52"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86ACB-B184-45C1-8723-53AC6D230917}">
  <sheetPr>
    <pageSetUpPr fitToPage="1"/>
  </sheetPr>
  <dimension ref="A1:DR125"/>
  <sheetViews>
    <sheetView showGridLines="0" zoomScale="70" zoomScaleNormal="70" zoomScaleSheetLayoutView="55" workbookViewId="0"/>
  </sheetViews>
  <sheetFormatPr defaultColWidth="0" defaultRowHeight="13.5" customHeight="1" zeroHeight="1" x14ac:dyDescent="0.15"/>
  <cols>
    <col min="1" max="34" width="2.5" style="242" customWidth="1"/>
    <col min="35" max="122" width="2.5" style="241" customWidth="1"/>
    <col min="123" max="16384" width="2.5"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S2" s="241"/>
      <c r="AH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c r="AG59" s="241"/>
      <c r="AH59" s="241"/>
    </row>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1"/>
    </row>
    <row r="117" spans="34:122" ht="13.5" customHeight="1" x14ac:dyDescent="0.15"/>
    <row r="118" spans="34:122" ht="13.5" customHeight="1" x14ac:dyDescent="0.15"/>
    <row r="119" spans="34:122" ht="13.5" customHeight="1" x14ac:dyDescent="0.15"/>
    <row r="120" spans="34:122" ht="13.5" customHeight="1" x14ac:dyDescent="0.15">
      <c r="AH120" s="241"/>
    </row>
    <row r="121" spans="34:122" ht="13.5" customHeight="1" x14ac:dyDescent="0.15">
      <c r="AH121" s="241"/>
    </row>
    <row r="122" spans="34:122" ht="13.5" customHeight="1" x14ac:dyDescent="0.15"/>
    <row r="123" spans="34:122" ht="13.5" customHeight="1" x14ac:dyDescent="0.15"/>
    <row r="124" spans="34:122" ht="13.5" customHeight="1" x14ac:dyDescent="0.15"/>
    <row r="125" spans="34:122" ht="13.5" customHeight="1" x14ac:dyDescent="0.15">
      <c r="DR125" s="241" t="s">
        <v>475</v>
      </c>
    </row>
  </sheetData>
  <sheetProtection algorithmName="SHA-512" hashValue="05UsFAYMDqKhLRGxrPZODMaQ5+Irt7Jjun8EEX7wYwPg/QD1lIMY+d+3x/Ee8fNq6JZh/4Latzc6iQk9Xykbuw==" saltValue="g7ayImAGuK4T2+sYUfcDkw==" spinCount="100000" sheet="1" objects="1" scenarios="1"/>
  <dataConsolidate/>
  <phoneticPr fontId="2"/>
  <printOptions horizontalCentered="1" verticalCentered="1"/>
  <pageMargins left="0" right="0" top="0.19685039370078741" bottom="0" header="0.39370078740157483" footer="0"/>
  <pageSetup paperSize="8" scale="52"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0" customWidth="1"/>
    <col min="2" max="8" width="13.375" style="130" customWidth="1"/>
    <col min="9" max="16384" width="11.125" style="130"/>
  </cols>
  <sheetData>
    <row r="1" spans="1:8" x14ac:dyDescent="0.15">
      <c r="A1" s="124"/>
      <c r="B1" s="125"/>
      <c r="C1" s="126"/>
      <c r="D1" s="127"/>
      <c r="E1" s="128"/>
      <c r="F1" s="128"/>
      <c r="G1" s="128"/>
      <c r="H1" s="129"/>
    </row>
    <row r="2" spans="1:8" x14ac:dyDescent="0.15">
      <c r="A2" s="131"/>
      <c r="B2" s="132"/>
      <c r="C2" s="133"/>
      <c r="D2" s="134" t="s">
        <v>50</v>
      </c>
      <c r="E2" s="135"/>
      <c r="F2" s="136" t="s">
        <v>524</v>
      </c>
      <c r="G2" s="137"/>
      <c r="H2" s="138"/>
    </row>
    <row r="3" spans="1:8" x14ac:dyDescent="0.15">
      <c r="A3" s="134" t="s">
        <v>517</v>
      </c>
      <c r="B3" s="139"/>
      <c r="C3" s="140"/>
      <c r="D3" s="141">
        <v>778808</v>
      </c>
      <c r="E3" s="142"/>
      <c r="F3" s="143">
        <v>200194</v>
      </c>
      <c r="G3" s="144"/>
      <c r="H3" s="145"/>
    </row>
    <row r="4" spans="1:8" x14ac:dyDescent="0.15">
      <c r="A4" s="146"/>
      <c r="B4" s="147"/>
      <c r="C4" s="148"/>
      <c r="D4" s="149">
        <v>704364</v>
      </c>
      <c r="E4" s="150"/>
      <c r="F4" s="151">
        <v>106422</v>
      </c>
      <c r="G4" s="152"/>
      <c r="H4" s="153"/>
    </row>
    <row r="5" spans="1:8" x14ac:dyDescent="0.15">
      <c r="A5" s="134" t="s">
        <v>519</v>
      </c>
      <c r="B5" s="139"/>
      <c r="C5" s="140"/>
      <c r="D5" s="141">
        <v>249727</v>
      </c>
      <c r="E5" s="142"/>
      <c r="F5" s="143">
        <v>196914</v>
      </c>
      <c r="G5" s="144"/>
      <c r="H5" s="145"/>
    </row>
    <row r="6" spans="1:8" x14ac:dyDescent="0.15">
      <c r="A6" s="146"/>
      <c r="B6" s="147"/>
      <c r="C6" s="148"/>
      <c r="D6" s="149">
        <v>132717</v>
      </c>
      <c r="E6" s="150"/>
      <c r="F6" s="151">
        <v>98966</v>
      </c>
      <c r="G6" s="152"/>
      <c r="H6" s="153"/>
    </row>
    <row r="7" spans="1:8" x14ac:dyDescent="0.15">
      <c r="A7" s="134" t="s">
        <v>520</v>
      </c>
      <c r="B7" s="139"/>
      <c r="C7" s="140"/>
      <c r="D7" s="141">
        <v>199274</v>
      </c>
      <c r="E7" s="142"/>
      <c r="F7" s="143">
        <v>204757</v>
      </c>
      <c r="G7" s="144"/>
      <c r="H7" s="145"/>
    </row>
    <row r="8" spans="1:8" x14ac:dyDescent="0.15">
      <c r="A8" s="146"/>
      <c r="B8" s="147"/>
      <c r="C8" s="148"/>
      <c r="D8" s="149">
        <v>162909</v>
      </c>
      <c r="E8" s="150"/>
      <c r="F8" s="151">
        <v>106071</v>
      </c>
      <c r="G8" s="152"/>
      <c r="H8" s="153"/>
    </row>
    <row r="9" spans="1:8" x14ac:dyDescent="0.15">
      <c r="A9" s="134" t="s">
        <v>521</v>
      </c>
      <c r="B9" s="139"/>
      <c r="C9" s="140"/>
      <c r="D9" s="141">
        <v>178364</v>
      </c>
      <c r="E9" s="142"/>
      <c r="F9" s="143">
        <v>194971</v>
      </c>
      <c r="G9" s="144"/>
      <c r="H9" s="145"/>
    </row>
    <row r="10" spans="1:8" x14ac:dyDescent="0.15">
      <c r="A10" s="146"/>
      <c r="B10" s="147"/>
      <c r="C10" s="148"/>
      <c r="D10" s="149">
        <v>99379</v>
      </c>
      <c r="E10" s="150"/>
      <c r="F10" s="151">
        <v>105966</v>
      </c>
      <c r="G10" s="152"/>
      <c r="H10" s="153"/>
    </row>
    <row r="11" spans="1:8" x14ac:dyDescent="0.15">
      <c r="A11" s="134" t="s">
        <v>522</v>
      </c>
      <c r="B11" s="139"/>
      <c r="C11" s="140"/>
      <c r="D11" s="141">
        <v>248292</v>
      </c>
      <c r="E11" s="142"/>
      <c r="F11" s="143">
        <v>224172</v>
      </c>
      <c r="G11" s="144"/>
      <c r="H11" s="145"/>
    </row>
    <row r="12" spans="1:8" x14ac:dyDescent="0.15">
      <c r="A12" s="146"/>
      <c r="B12" s="147"/>
      <c r="C12" s="154"/>
      <c r="D12" s="149">
        <v>106464</v>
      </c>
      <c r="E12" s="150"/>
      <c r="F12" s="151">
        <v>117611</v>
      </c>
      <c r="G12" s="152"/>
      <c r="H12" s="153"/>
    </row>
    <row r="13" spans="1:8" x14ac:dyDescent="0.15">
      <c r="A13" s="134"/>
      <c r="B13" s="139"/>
      <c r="C13" s="140"/>
      <c r="D13" s="141">
        <v>330893</v>
      </c>
      <c r="E13" s="142"/>
      <c r="F13" s="143">
        <v>204202</v>
      </c>
      <c r="G13" s="155"/>
      <c r="H13" s="145"/>
    </row>
    <row r="14" spans="1:8" x14ac:dyDescent="0.15">
      <c r="A14" s="146"/>
      <c r="B14" s="147"/>
      <c r="C14" s="148"/>
      <c r="D14" s="149">
        <v>241167</v>
      </c>
      <c r="E14" s="150"/>
      <c r="F14" s="151">
        <v>107007</v>
      </c>
      <c r="G14" s="152"/>
      <c r="H14" s="153"/>
    </row>
    <row r="17" spans="1:11" x14ac:dyDescent="0.15">
      <c r="A17" s="130" t="s">
        <v>51</v>
      </c>
    </row>
    <row r="18" spans="1:11" x14ac:dyDescent="0.15">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15">
      <c r="A19" s="156" t="s">
        <v>52</v>
      </c>
      <c r="B19" s="156">
        <f>ROUND(VALUE(SUBSTITUTE(実質収支比率等に係る経年分析!F$48,"▲","-")),2)</f>
        <v>12.26</v>
      </c>
      <c r="C19" s="156">
        <f>ROUND(VALUE(SUBSTITUTE(実質収支比率等に係る経年分析!G$48,"▲","-")),2)</f>
        <v>12.32</v>
      </c>
      <c r="D19" s="156">
        <f>ROUND(VALUE(SUBSTITUTE(実質収支比率等に係る経年分析!H$48,"▲","-")),2)</f>
        <v>4.0199999999999996</v>
      </c>
      <c r="E19" s="156">
        <f>ROUND(VALUE(SUBSTITUTE(実質収支比率等に係る経年分析!I$48,"▲","-")),2)</f>
        <v>10.28</v>
      </c>
      <c r="F19" s="156">
        <f>ROUND(VALUE(SUBSTITUTE(実質収支比率等に係る経年分析!J$48,"▲","-")),2)</f>
        <v>5.41</v>
      </c>
    </row>
    <row r="20" spans="1:11" x14ac:dyDescent="0.15">
      <c r="A20" s="156" t="s">
        <v>53</v>
      </c>
      <c r="B20" s="156">
        <f>ROUND(VALUE(SUBSTITUTE(実質収支比率等に係る経年分析!F$47,"▲","-")),2)</f>
        <v>55.13</v>
      </c>
      <c r="C20" s="156">
        <f>ROUND(VALUE(SUBSTITUTE(実質収支比率等に係る経年分析!G$47,"▲","-")),2)</f>
        <v>51.8</v>
      </c>
      <c r="D20" s="156">
        <f>ROUND(VALUE(SUBSTITUTE(実質収支比率等に係る経年分析!H$47,"▲","-")),2)</f>
        <v>51.2</v>
      </c>
      <c r="E20" s="156">
        <f>ROUND(VALUE(SUBSTITUTE(実質収支比率等に係る経年分析!I$47,"▲","-")),2)</f>
        <v>45.1</v>
      </c>
      <c r="F20" s="156">
        <f>ROUND(VALUE(SUBSTITUTE(実質収支比率等に係る経年分析!J$47,"▲","-")),2)</f>
        <v>43.59</v>
      </c>
    </row>
    <row r="21" spans="1:11" x14ac:dyDescent="0.15">
      <c r="A21" s="156" t="s">
        <v>54</v>
      </c>
      <c r="B21" s="156">
        <f>IF(ISNUMBER(VALUE(SUBSTITUTE(実質収支比率等に係る経年分析!F$49,"▲","-"))),ROUND(VALUE(SUBSTITUTE(実質収支比率等に係る経年分析!F$49,"▲","-")),2),NA())</f>
        <v>-6.96</v>
      </c>
      <c r="C21" s="156">
        <f>IF(ISNUMBER(VALUE(SUBSTITUTE(実質収支比率等に係る経年分析!G$49,"▲","-"))),ROUND(VALUE(SUBSTITUTE(実質収支比率等に係る経年分析!G$49,"▲","-")),2),NA())</f>
        <v>16.190000000000001</v>
      </c>
      <c r="D21" s="156">
        <f>IF(ISNUMBER(VALUE(SUBSTITUTE(実質収支比率等に係る経年分析!H$49,"▲","-"))),ROUND(VALUE(SUBSTITUTE(実質収支比率等に係る経年分析!H$49,"▲","-")),2),NA())</f>
        <v>-8.4600000000000009</v>
      </c>
      <c r="E21" s="156">
        <f>IF(ISNUMBER(VALUE(SUBSTITUTE(実質収支比率等に係る経年分析!I$49,"▲","-"))),ROUND(VALUE(SUBSTITUTE(実質収支比率等に係る経年分析!I$49,"▲","-")),2),NA())</f>
        <v>-0.63</v>
      </c>
      <c r="F21" s="156">
        <f>IF(ISNUMBER(VALUE(SUBSTITUTE(実質収支比率等に係る経年分析!J$49,"▲","-"))),ROUND(VALUE(SUBSTITUTE(実質収支比率等に係る経年分析!J$49,"▲","-")),2),NA())</f>
        <v>-4.42</v>
      </c>
    </row>
    <row r="24" spans="1:11" x14ac:dyDescent="0.15">
      <c r="A24" s="130" t="s">
        <v>55</v>
      </c>
    </row>
    <row r="25" spans="1:11" x14ac:dyDescent="0.15">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15">
      <c r="A26" s="157"/>
      <c r="B26" s="157" t="s">
        <v>56</v>
      </c>
      <c r="C26" s="157" t="s">
        <v>57</v>
      </c>
      <c r="D26" s="157" t="s">
        <v>56</v>
      </c>
      <c r="E26" s="157" t="s">
        <v>57</v>
      </c>
      <c r="F26" s="157" t="s">
        <v>56</v>
      </c>
      <c r="G26" s="157" t="s">
        <v>57</v>
      </c>
      <c r="H26" s="157" t="s">
        <v>56</v>
      </c>
      <c r="I26" s="157" t="s">
        <v>57</v>
      </c>
      <c r="J26" s="157" t="s">
        <v>56</v>
      </c>
      <c r="K26" s="157" t="s">
        <v>57</v>
      </c>
    </row>
    <row r="27" spans="1:11" x14ac:dyDescent="0.15">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#N/A</v>
      </c>
      <c r="C27" s="157">
        <f>IF(ROUND(VALUE(SUBSTITUTE(連結実質赤字比率に係る赤字・黒字の構成分析!F$43,"▲", "-")), 2) &gt;= 0, ABS(ROUND(VALUE(SUBSTITUTE(連結実質赤字比率に係る赤字・黒字の構成分析!F$43,"▲", "-")), 2)), NA())</f>
        <v>0.02</v>
      </c>
      <c r="D27" s="157" t="e">
        <f>IF(ROUND(VALUE(SUBSTITUTE(連結実質赤字比率に係る赤字・黒字の構成分析!G$43,"▲", "-")), 2) &lt; 0, ABS(ROUND(VALUE(SUBSTITUTE(連結実質赤字比率に係る赤字・黒字の構成分析!G$43,"▲", "-")), 2)), NA())</f>
        <v>#N/A</v>
      </c>
      <c r="E27" s="157">
        <f>IF(ROUND(VALUE(SUBSTITUTE(連結実質赤字比率に係る赤字・黒字の構成分析!G$43,"▲", "-")), 2) &gt;= 0, ABS(ROUND(VALUE(SUBSTITUTE(連結実質赤字比率に係る赤字・黒字の構成分析!G$43,"▲", "-")), 2)), NA())</f>
        <v>0.06</v>
      </c>
      <c r="F27" s="157" t="e">
        <f>IF(ROUND(VALUE(SUBSTITUTE(連結実質赤字比率に係る赤字・黒字の構成分析!H$43,"▲", "-")), 2) &lt; 0, ABS(ROUND(VALUE(SUBSTITUTE(連結実質赤字比率に係る赤字・黒字の構成分析!H$43,"▲", "-")), 2)), NA())</f>
        <v>#N/A</v>
      </c>
      <c r="G27" s="157">
        <f>IF(ROUND(VALUE(SUBSTITUTE(連結実質赤字比率に係る赤字・黒字の構成分析!H$43,"▲", "-")), 2) &gt;= 0, ABS(ROUND(VALUE(SUBSTITUTE(連結実質赤字比率に係る赤字・黒字の構成分析!H$43,"▲", "-")), 2)), NA())</f>
        <v>0</v>
      </c>
      <c r="H27" s="157" t="e">
        <f>IF(ROUND(VALUE(SUBSTITUTE(連結実質赤字比率に係る赤字・黒字の構成分析!I$43,"▲", "-")), 2) &lt; 0, ABS(ROUND(VALUE(SUBSTITUTE(連結実質赤字比率に係る赤字・黒字の構成分析!I$43,"▲", "-")), 2)), NA())</f>
        <v>#N/A</v>
      </c>
      <c r="I27" s="157">
        <f>IF(ROUND(VALUE(SUBSTITUTE(連結実質赤字比率に係る赤字・黒字の構成分析!I$43,"▲", "-")), 2) &gt;= 0, ABS(ROUND(VALUE(SUBSTITUTE(連結実質赤字比率に係る赤字・黒字の構成分析!I$43,"▲", "-")), 2)), NA())</f>
        <v>0.15</v>
      </c>
      <c r="J27" s="157" t="e">
        <f>IF(ROUND(VALUE(SUBSTITUTE(連結実質赤字比率に係る赤字・黒字の構成分析!J$43,"▲", "-")), 2) &lt; 0, ABS(ROUND(VALUE(SUBSTITUTE(連結実質赤字比率に係る赤字・黒字の構成分析!J$43,"▲", "-")), 2)), NA())</f>
        <v>#VALUE!</v>
      </c>
      <c r="K27" s="157" t="e">
        <f>IF(ROUND(VALUE(SUBSTITUTE(連結実質赤字比率に係る赤字・黒字の構成分析!J$43,"▲", "-")), 2) &gt;= 0, ABS(ROUND(VALUE(SUBSTITUTE(連結実質赤字比率に係る赤字・黒字の構成分析!J$43,"▲", "-")), 2)), NA())</f>
        <v>#VALUE!</v>
      </c>
    </row>
    <row r="28" spans="1:11" x14ac:dyDescent="0.15">
      <c r="A28" s="157" t="str">
        <f>IF(連結実質赤字比率に係る赤字・黒字の構成分析!C$42="",NA(),連結実質赤字比率に係る赤字・黒字の構成分析!C$42)</f>
        <v>その他会計（赤字）</v>
      </c>
      <c r="B28" s="157" t="e">
        <f>IF(ROUND(VALUE(SUBSTITUTE(連結実質赤字比率に係る赤字・黒字の構成分析!F$42,"▲", "-")), 2) &lt; 0, ABS(ROUND(VALUE(SUBSTITUTE(連結実質赤字比率に係る赤字・黒字の構成分析!F$42,"▲", "-")), 2)), NA())</f>
        <v>#VALUE!</v>
      </c>
      <c r="C28" s="157" t="e">
        <f>IF(ROUND(VALUE(SUBSTITUTE(連結実質赤字比率に係る赤字・黒字の構成分析!F$42,"▲", "-")), 2) &gt;= 0, ABS(ROUND(VALUE(SUBSTITUTE(連結実質赤字比率に係る赤字・黒字の構成分析!F$42,"▲", "-")), 2)), NA())</f>
        <v>#VALUE!</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15">
      <c r="A29" s="157" t="e">
        <f>IF(連結実質赤字比率に係る赤字・黒字の構成分析!C$41="",NA(),連結実質赤字比率に係る赤字・黒字の構成分析!C$41)</f>
        <v>#N/A</v>
      </c>
      <c r="B29" s="157" t="e">
        <f>IF(ROUND(VALUE(SUBSTITUTE(連結実質赤字比率に係る赤字・黒字の構成分析!F$41,"▲", "-")), 2) &lt; 0, ABS(ROUND(VALUE(SUBSTITUTE(連結実質赤字比率に係る赤字・黒字の構成分析!F$41,"▲", "-")), 2)), NA())</f>
        <v>#VALUE!</v>
      </c>
      <c r="C29" s="157" t="e">
        <f>IF(ROUND(VALUE(SUBSTITUTE(連結実質赤字比率に係る赤字・黒字の構成分析!F$41,"▲", "-")), 2) &gt;= 0, ABS(ROUND(VALUE(SUBSTITUTE(連結実質赤字比率に係る赤字・黒字の構成分析!F$41,"▲", "-")), 2)), NA())</f>
        <v>#VALUE!</v>
      </c>
      <c r="D29" s="157" t="e">
        <f>IF(ROUND(VALUE(SUBSTITUTE(連結実質赤字比率に係る赤字・黒字の構成分析!G$41,"▲", "-")), 2) &lt; 0, ABS(ROUND(VALUE(SUBSTITUTE(連結実質赤字比率に係る赤字・黒字の構成分析!G$41,"▲", "-")), 2)), NA())</f>
        <v>#VALUE!</v>
      </c>
      <c r="E29" s="157" t="e">
        <f>IF(ROUND(VALUE(SUBSTITUTE(連結実質赤字比率に係る赤字・黒字の構成分析!G$41,"▲", "-")), 2) &gt;= 0, ABS(ROUND(VALUE(SUBSTITUTE(連結実質赤字比率に係る赤字・黒字の構成分析!G$41,"▲", "-")), 2)), NA())</f>
        <v>#VALUE!</v>
      </c>
      <c r="F29" s="157" t="e">
        <f>IF(ROUND(VALUE(SUBSTITUTE(連結実質赤字比率に係る赤字・黒字の構成分析!H$41,"▲", "-")), 2) &lt; 0, ABS(ROUND(VALUE(SUBSTITUTE(連結実質赤字比率に係る赤字・黒字の構成分析!H$41,"▲", "-")), 2)), NA())</f>
        <v>#VALUE!</v>
      </c>
      <c r="G29" s="157" t="e">
        <f>IF(ROUND(VALUE(SUBSTITUTE(連結実質赤字比率に係る赤字・黒字の構成分析!H$41,"▲", "-")), 2) &gt;= 0, ABS(ROUND(VALUE(SUBSTITUTE(連結実質赤字比率に係る赤字・黒字の構成分析!H$41,"▲", "-")), 2)), NA())</f>
        <v>#VALUE!</v>
      </c>
      <c r="H29" s="157" t="e">
        <f>IF(ROUND(VALUE(SUBSTITUTE(連結実質赤字比率に係る赤字・黒字の構成分析!I$41,"▲", "-")), 2) &lt; 0, ABS(ROUND(VALUE(SUBSTITUTE(連結実質赤字比率に係る赤字・黒字の構成分析!I$41,"▲", "-")), 2)), NA())</f>
        <v>#VALUE!</v>
      </c>
      <c r="I29" s="157" t="e">
        <f>IF(ROUND(VALUE(SUBSTITUTE(連結実質赤字比率に係る赤字・黒字の構成分析!I$41,"▲", "-")), 2) &gt;= 0, ABS(ROUND(VALUE(SUBSTITUTE(連結実質赤字比率に係る赤字・黒字の構成分析!I$41,"▲", "-")), 2)), NA())</f>
        <v>#VALUE!</v>
      </c>
      <c r="J29" s="157" t="e">
        <f>IF(ROUND(VALUE(SUBSTITUTE(連結実質赤字比率に係る赤字・黒字の構成分析!J$41,"▲", "-")), 2) &lt; 0, ABS(ROUND(VALUE(SUBSTITUTE(連結実質赤字比率に係る赤字・黒字の構成分析!J$41,"▲", "-")), 2)), NA())</f>
        <v>#VALUE!</v>
      </c>
      <c r="K29" s="157" t="e">
        <f>IF(ROUND(VALUE(SUBSTITUTE(連結実質赤字比率に係る赤字・黒字の構成分析!J$41,"▲", "-")), 2) &gt;= 0, ABS(ROUND(VALUE(SUBSTITUTE(連結実質赤字比率に係る赤字・黒字の構成分析!J$41,"▲", "-")), 2)), NA())</f>
        <v>#VALUE!</v>
      </c>
    </row>
    <row r="30" spans="1:11" x14ac:dyDescent="0.15">
      <c r="A30" s="157" t="e">
        <f>IF(連結実質赤字比率に係る赤字・黒字の構成分析!C$40="",NA(),連結実質赤字比率に係る赤字・黒字の構成分析!C$40)</f>
        <v>#N/A</v>
      </c>
      <c r="B30" s="157" t="e">
        <f>IF(ROUND(VALUE(SUBSTITUTE(連結実質赤字比率に係る赤字・黒字の構成分析!F$40,"▲", "-")), 2) &lt; 0, ABS(ROUND(VALUE(SUBSTITUTE(連結実質赤字比率に係る赤字・黒字の構成分析!F$40,"▲", "-")), 2)), NA())</f>
        <v>#VALUE!</v>
      </c>
      <c r="C30" s="157" t="e">
        <f>IF(ROUND(VALUE(SUBSTITUTE(連結実質赤字比率に係る赤字・黒字の構成分析!F$40,"▲", "-")), 2) &gt;= 0, ABS(ROUND(VALUE(SUBSTITUTE(連結実質赤字比率に係る赤字・黒字の構成分析!F$40,"▲", "-")), 2)), NA())</f>
        <v>#VALUE!</v>
      </c>
      <c r="D30" s="157" t="e">
        <f>IF(ROUND(VALUE(SUBSTITUTE(連結実質赤字比率に係る赤字・黒字の構成分析!G$40,"▲", "-")), 2) &lt; 0, ABS(ROUND(VALUE(SUBSTITUTE(連結実質赤字比率に係る赤字・黒字の構成分析!G$40,"▲", "-")), 2)), NA())</f>
        <v>#VALUE!</v>
      </c>
      <c r="E30" s="157" t="e">
        <f>IF(ROUND(VALUE(SUBSTITUTE(連結実質赤字比率に係る赤字・黒字の構成分析!G$40,"▲", "-")), 2) &gt;= 0, ABS(ROUND(VALUE(SUBSTITUTE(連結実質赤字比率に係る赤字・黒字の構成分析!G$40,"▲", "-")), 2)), NA())</f>
        <v>#VALUE!</v>
      </c>
      <c r="F30" s="157" t="e">
        <f>IF(ROUND(VALUE(SUBSTITUTE(連結実質赤字比率に係る赤字・黒字の構成分析!H$40,"▲", "-")), 2) &lt; 0, ABS(ROUND(VALUE(SUBSTITUTE(連結実質赤字比率に係る赤字・黒字の構成分析!H$40,"▲", "-")), 2)), NA())</f>
        <v>#VALUE!</v>
      </c>
      <c r="G30" s="157" t="e">
        <f>IF(ROUND(VALUE(SUBSTITUTE(連結実質赤字比率に係る赤字・黒字の構成分析!H$40,"▲", "-")), 2) &gt;= 0, ABS(ROUND(VALUE(SUBSTITUTE(連結実質赤字比率に係る赤字・黒字の構成分析!H$40,"▲", "-")), 2)), NA())</f>
        <v>#VALUE!</v>
      </c>
      <c r="H30" s="157" t="e">
        <f>IF(ROUND(VALUE(SUBSTITUTE(連結実質赤字比率に係る赤字・黒字の構成分析!I$40,"▲", "-")), 2) &lt; 0, ABS(ROUND(VALUE(SUBSTITUTE(連結実質赤字比率に係る赤字・黒字の構成分析!I$40,"▲", "-")), 2)), NA())</f>
        <v>#VALUE!</v>
      </c>
      <c r="I30" s="157" t="e">
        <f>IF(ROUND(VALUE(SUBSTITUTE(連結実質赤字比率に係る赤字・黒字の構成分析!I$40,"▲", "-")), 2) &gt;= 0, ABS(ROUND(VALUE(SUBSTITUTE(連結実質赤字比率に係る赤字・黒字の構成分析!I$40,"▲", "-")), 2)), NA())</f>
        <v>#VALUE!</v>
      </c>
      <c r="J30" s="157" t="e">
        <f>IF(ROUND(VALUE(SUBSTITUTE(連結実質赤字比率に係る赤字・黒字の構成分析!J$40,"▲", "-")), 2) &lt; 0, ABS(ROUND(VALUE(SUBSTITUTE(連結実質赤字比率に係る赤字・黒字の構成分析!J$40,"▲", "-")), 2)), NA())</f>
        <v>#VALUE!</v>
      </c>
      <c r="K30" s="157" t="e">
        <f>IF(ROUND(VALUE(SUBSTITUTE(連結実質赤字比率に係る赤字・黒字の構成分析!J$40,"▲", "-")), 2) &gt;= 0, ABS(ROUND(VALUE(SUBSTITUTE(連結実質赤字比率に係る赤字・黒字の構成分析!J$40,"▲", "-")), 2)), NA())</f>
        <v>#VALUE!</v>
      </c>
    </row>
    <row r="31" spans="1:11" x14ac:dyDescent="0.15">
      <c r="A31" s="157" t="str">
        <f>IF(連結実質赤字比率に係る赤字・黒字の構成分析!C$39="",NA(),連結実質赤字比率に係る赤字・黒字の構成分析!C$39)</f>
        <v>国民健康保険特別会計</v>
      </c>
      <c r="B31" s="157" t="e">
        <f>IF(ROUND(VALUE(SUBSTITUTE(連結実質赤字比率に係る赤字・黒字の構成分析!F$39,"▲", "-")), 2) &lt; 0, ABS(ROUND(VALUE(SUBSTITUTE(連結実質赤字比率に係る赤字・黒字の構成分析!F$39,"▲", "-")), 2)), NA())</f>
        <v>#N/A</v>
      </c>
      <c r="C31" s="157">
        <f>IF(ROUND(VALUE(SUBSTITUTE(連結実質赤字比率に係る赤字・黒字の構成分析!F$39,"▲", "-")), 2) &gt;= 0, ABS(ROUND(VALUE(SUBSTITUTE(連結実質赤字比率に係る赤字・黒字の構成分析!F$39,"▲", "-")), 2)), NA())</f>
        <v>0</v>
      </c>
      <c r="D31" s="157" t="e">
        <f>IF(ROUND(VALUE(SUBSTITUTE(連結実質赤字比率に係る赤字・黒字の構成分析!G$39,"▲", "-")), 2) &lt; 0, ABS(ROUND(VALUE(SUBSTITUTE(連結実質赤字比率に係る赤字・黒字の構成分析!G$39,"▲", "-")), 2)), NA())</f>
        <v>#N/A</v>
      </c>
      <c r="E31" s="157">
        <f>IF(ROUND(VALUE(SUBSTITUTE(連結実質赤字比率に係る赤字・黒字の構成分析!G$39,"▲", "-")), 2) &gt;= 0, ABS(ROUND(VALUE(SUBSTITUTE(連結実質赤字比率に係る赤字・黒字の構成分析!G$39,"▲", "-")), 2)), NA())</f>
        <v>0</v>
      </c>
      <c r="F31" s="157" t="e">
        <f>IF(ROUND(VALUE(SUBSTITUTE(連結実質赤字比率に係る赤字・黒字の構成分析!H$39,"▲", "-")), 2) &lt; 0, ABS(ROUND(VALUE(SUBSTITUTE(連結実質赤字比率に係る赤字・黒字の構成分析!H$39,"▲", "-")), 2)), NA())</f>
        <v>#N/A</v>
      </c>
      <c r="G31" s="157">
        <f>IF(ROUND(VALUE(SUBSTITUTE(連結実質赤字比率に係る赤字・黒字の構成分析!H$39,"▲", "-")), 2) &gt;= 0, ABS(ROUND(VALUE(SUBSTITUTE(連結実質赤字比率に係る赤字・黒字の構成分析!H$39,"▲", "-")), 2)), NA())</f>
        <v>0</v>
      </c>
      <c r="H31" s="157" t="e">
        <f>IF(ROUND(VALUE(SUBSTITUTE(連結実質赤字比率に係る赤字・黒字の構成分析!I$39,"▲", "-")), 2) &lt; 0, ABS(ROUND(VALUE(SUBSTITUTE(連結実質赤字比率に係る赤字・黒字の構成分析!I$39,"▲", "-")), 2)), NA())</f>
        <v>#N/A</v>
      </c>
      <c r="I31" s="157">
        <f>IF(ROUND(VALUE(SUBSTITUTE(連結実質赤字比率に係る赤字・黒字の構成分析!I$39,"▲", "-")), 2) &gt;= 0, ABS(ROUND(VALUE(SUBSTITUTE(連結実質赤字比率に係る赤字・黒字の構成分析!I$39,"▲", "-")), 2)), NA())</f>
        <v>0</v>
      </c>
      <c r="J31" s="157" t="e">
        <f>IF(ROUND(VALUE(SUBSTITUTE(連結実質赤字比率に係る赤字・黒字の構成分析!J$39,"▲", "-")), 2) &lt; 0, ABS(ROUND(VALUE(SUBSTITUTE(連結実質赤字比率に係る赤字・黒字の構成分析!J$39,"▲", "-")), 2)), NA())</f>
        <v>#N/A</v>
      </c>
      <c r="K31" s="157">
        <f>IF(ROUND(VALUE(SUBSTITUTE(連結実質赤字比率に係る赤字・黒字の構成分析!J$39,"▲", "-")), 2) &gt;= 0, ABS(ROUND(VALUE(SUBSTITUTE(連結実質赤字比率に係る赤字・黒字の構成分析!J$39,"▲", "-")), 2)), NA())</f>
        <v>0</v>
      </c>
    </row>
    <row r="32" spans="1:11" x14ac:dyDescent="0.15">
      <c r="A32" s="157" t="str">
        <f>IF(連結実質赤字比率に係る赤字・黒字の構成分析!C$38="",NA(),連結実質赤字比率に係る赤字・黒字の構成分析!C$38)</f>
        <v>農業集落排水事業会計</v>
      </c>
      <c r="B32" s="157" t="e">
        <f>IF(ROUND(VALUE(SUBSTITUTE(連結実質赤字比率に係る赤字・黒字の構成分析!F$38,"▲", "-")), 2) &lt; 0, ABS(ROUND(VALUE(SUBSTITUTE(連結実質赤字比率に係る赤字・黒字の構成分析!F$38,"▲", "-")), 2)), NA())</f>
        <v>#VALUE!</v>
      </c>
      <c r="C32" s="157" t="e">
        <f>IF(ROUND(VALUE(SUBSTITUTE(連結実質赤字比率に係る赤字・黒字の構成分析!F$38,"▲", "-")), 2) &gt;= 0, ABS(ROUND(VALUE(SUBSTITUTE(連結実質赤字比率に係る赤字・黒字の構成分析!F$38,"▲", "-")), 2)), NA())</f>
        <v>#VALUE!</v>
      </c>
      <c r="D32" s="157" t="e">
        <f>IF(ROUND(VALUE(SUBSTITUTE(連結実質赤字比率に係る赤字・黒字の構成分析!G$38,"▲", "-")), 2) &lt; 0, ABS(ROUND(VALUE(SUBSTITUTE(連結実質赤字比率に係る赤字・黒字の構成分析!G$38,"▲", "-")), 2)), NA())</f>
        <v>#VALUE!</v>
      </c>
      <c r="E32" s="157" t="e">
        <f>IF(ROUND(VALUE(SUBSTITUTE(連結実質赤字比率に係る赤字・黒字の構成分析!G$38,"▲", "-")), 2) &gt;= 0, ABS(ROUND(VALUE(SUBSTITUTE(連結実質赤字比率に係る赤字・黒字の構成分析!G$38,"▲", "-")), 2)), NA())</f>
        <v>#VALUE!</v>
      </c>
      <c r="F32" s="157" t="e">
        <f>IF(ROUND(VALUE(SUBSTITUTE(連結実質赤字比率に係る赤字・黒字の構成分析!H$38,"▲", "-")), 2) &lt; 0, ABS(ROUND(VALUE(SUBSTITUTE(連結実質赤字比率に係る赤字・黒字の構成分析!H$38,"▲", "-")), 2)), NA())</f>
        <v>#VALUE!</v>
      </c>
      <c r="G32" s="157" t="e">
        <f>IF(ROUND(VALUE(SUBSTITUTE(連結実質赤字比率に係る赤字・黒字の構成分析!H$38,"▲", "-")), 2) &gt;= 0, ABS(ROUND(VALUE(SUBSTITUTE(連結実質赤字比率に係る赤字・黒字の構成分析!H$38,"▲", "-")), 2)), NA())</f>
        <v>#VALUE!</v>
      </c>
      <c r="H32" s="157" t="e">
        <f>IF(ROUND(VALUE(SUBSTITUTE(連結実質赤字比率に係る赤字・黒字の構成分析!I$38,"▲", "-")), 2) &lt; 0, ABS(ROUND(VALUE(SUBSTITUTE(連結実質赤字比率に係る赤字・黒字の構成分析!I$38,"▲", "-")), 2)), NA())</f>
        <v>#VALUE!</v>
      </c>
      <c r="I32" s="157" t="e">
        <f>IF(ROUND(VALUE(SUBSTITUTE(連結実質赤字比率に係る赤字・黒字の構成分析!I$38,"▲", "-")), 2) &gt;= 0, ABS(ROUND(VALUE(SUBSTITUTE(連結実質赤字比率に係る赤字・黒字の構成分析!I$38,"▲", "-")), 2)), NA())</f>
        <v>#VALUE!</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0.06</v>
      </c>
    </row>
    <row r="33" spans="1:16" x14ac:dyDescent="0.15">
      <c r="A33" s="157" t="str">
        <f>IF(連結実質赤字比率に係る赤字・黒字の構成分析!C$37="",NA(),連結実質赤字比率に係る赤字・黒字の構成分析!C$37)</f>
        <v>後期高齢者医療特別会計</v>
      </c>
      <c r="B33" s="157" t="e">
        <f>IF(ROUND(VALUE(SUBSTITUTE(連結実質赤字比率に係る赤字・黒字の構成分析!F$37,"▲", "-")), 2) &lt; 0, ABS(ROUND(VALUE(SUBSTITUTE(連結実質赤字比率に係る赤字・黒字の構成分析!F$37,"▲", "-")), 2)), NA())</f>
        <v>#N/A</v>
      </c>
      <c r="C33" s="157">
        <f>IF(ROUND(VALUE(SUBSTITUTE(連結実質赤字比率に係る赤字・黒字の構成分析!F$37,"▲", "-")), 2) &gt;= 0, ABS(ROUND(VALUE(SUBSTITUTE(連結実質赤字比率に係る赤字・黒字の構成分析!F$37,"▲", "-")), 2)), NA())</f>
        <v>0.1</v>
      </c>
      <c r="D33" s="157" t="e">
        <f>IF(ROUND(VALUE(SUBSTITUTE(連結実質赤字比率に係る赤字・黒字の構成分析!G$37,"▲", "-")), 2) &lt; 0, ABS(ROUND(VALUE(SUBSTITUTE(連結実質赤字比率に係る赤字・黒字の構成分析!G$37,"▲", "-")), 2)), NA())</f>
        <v>#N/A</v>
      </c>
      <c r="E33" s="157">
        <f>IF(ROUND(VALUE(SUBSTITUTE(連結実質赤字比率に係る赤字・黒字の構成分析!G$37,"▲", "-")), 2) &gt;= 0, ABS(ROUND(VALUE(SUBSTITUTE(連結実質赤字比率に係る赤字・黒字の構成分析!G$37,"▲", "-")), 2)), NA())</f>
        <v>0.09</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0.11</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0.1</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0.11</v>
      </c>
    </row>
    <row r="34" spans="1:16" x14ac:dyDescent="0.15">
      <c r="A34" s="157" t="str">
        <f>IF(連結実質赤字比率に係る赤字・黒字の構成分析!C$36="",NA(),連結実質赤字比率に係る赤字・黒字の構成分析!C$36)</f>
        <v>介護保険特別会計</v>
      </c>
      <c r="B34" s="157" t="e">
        <f>IF(ROUND(VALUE(SUBSTITUTE(連結実質赤字比率に係る赤字・黒字の構成分析!F$36,"▲", "-")), 2) &lt; 0, ABS(ROUND(VALUE(SUBSTITUTE(連結実質赤字比率に係る赤字・黒字の構成分析!F$36,"▲", "-")), 2)), NA())</f>
        <v>#N/A</v>
      </c>
      <c r="C34" s="157">
        <f>IF(ROUND(VALUE(SUBSTITUTE(連結実質赤字比率に係る赤字・黒字の構成分析!F$36,"▲", "-")), 2) &gt;= 0, ABS(ROUND(VALUE(SUBSTITUTE(連結実質赤字比率に係る赤字・黒字の構成分析!F$36,"▲", "-")), 2)), NA())</f>
        <v>0.31</v>
      </c>
      <c r="D34" s="157" t="e">
        <f>IF(ROUND(VALUE(SUBSTITUTE(連結実質赤字比率に係る赤字・黒字の構成分析!G$36,"▲", "-")), 2) &lt; 0, ABS(ROUND(VALUE(SUBSTITUTE(連結実質赤字比率に係る赤字・黒字の構成分析!G$36,"▲", "-")), 2)), NA())</f>
        <v>#N/A</v>
      </c>
      <c r="E34" s="157">
        <f>IF(ROUND(VALUE(SUBSTITUTE(連結実質赤字比率に係る赤字・黒字の構成分析!G$36,"▲", "-")), 2) &gt;= 0, ABS(ROUND(VALUE(SUBSTITUTE(連結実質赤字比率に係る赤字・黒字の構成分析!G$36,"▲", "-")), 2)), NA())</f>
        <v>0.5</v>
      </c>
      <c r="F34" s="157" t="e">
        <f>IF(ROUND(VALUE(SUBSTITUTE(連結実質赤字比率に係る赤字・黒字の構成分析!H$36,"▲", "-")), 2) &lt; 0, ABS(ROUND(VALUE(SUBSTITUTE(連結実質赤字比率に係る赤字・黒字の構成分析!H$36,"▲", "-")), 2)), NA())</f>
        <v>#N/A</v>
      </c>
      <c r="G34" s="157">
        <f>IF(ROUND(VALUE(SUBSTITUTE(連結実質赤字比率に係る赤字・黒字の構成分析!H$36,"▲", "-")), 2) &gt;= 0, ABS(ROUND(VALUE(SUBSTITUTE(連結実質赤字比率に係る赤字・黒字の構成分析!H$36,"▲", "-")), 2)), NA())</f>
        <v>0</v>
      </c>
      <c r="H34" s="157" t="e">
        <f>IF(ROUND(VALUE(SUBSTITUTE(連結実質赤字比率に係る赤字・黒字の構成分析!I$36,"▲", "-")), 2) &lt; 0, ABS(ROUND(VALUE(SUBSTITUTE(連結実質赤字比率に係る赤字・黒字の構成分析!I$36,"▲", "-")), 2)), NA())</f>
        <v>#N/A</v>
      </c>
      <c r="I34" s="157">
        <f>IF(ROUND(VALUE(SUBSTITUTE(連結実質赤字比率に係る赤字・黒字の構成分析!I$36,"▲", "-")), 2) &gt;= 0, ABS(ROUND(VALUE(SUBSTITUTE(連結実質赤字比率に係る赤字・黒字の構成分析!I$36,"▲", "-")), 2)), NA())</f>
        <v>0</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1.06</v>
      </c>
    </row>
    <row r="35" spans="1:16" x14ac:dyDescent="0.15">
      <c r="A35" s="157" t="str">
        <f>IF(連結実質赤字比率に係る赤字・黒字の構成分析!C$35="",NA(),連結実質赤字比率に係る赤字・黒字の構成分析!C$35)</f>
        <v>簡易水道事業会計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2.58</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3.08</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3.54</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4.1900000000000004</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3.99</v>
      </c>
    </row>
    <row r="36" spans="1:16" x14ac:dyDescent="0.15">
      <c r="A36" s="157" t="str">
        <f>IF(連結実質赤字比率に係る赤字・黒字の構成分析!C$34="",NA(),連結実質赤字比率に係る赤字・黒字の構成分析!C$34)</f>
        <v>一般会計</v>
      </c>
      <c r="B36" s="157" t="e">
        <f>IF(ROUND(VALUE(SUBSTITUTE(連結実質赤字比率に係る赤字・黒字の構成分析!F$34,"▲", "-")), 2) &lt; 0, ABS(ROUND(VALUE(SUBSTITUTE(連結実質赤字比率に係る赤字・黒字の構成分析!F$34,"▲", "-")), 2)), NA())</f>
        <v>#N/A</v>
      </c>
      <c r="C36" s="157">
        <f>IF(ROUND(VALUE(SUBSTITUTE(連結実質赤字比率に係る赤字・黒字の構成分析!F$34,"▲", "-")), 2) &gt;= 0, ABS(ROUND(VALUE(SUBSTITUTE(連結実質赤字比率に係る赤字・黒字の構成分析!F$34,"▲", "-")), 2)), NA())</f>
        <v>12.23</v>
      </c>
      <c r="D36" s="157" t="e">
        <f>IF(ROUND(VALUE(SUBSTITUTE(連結実質赤字比率に係る赤字・黒字の構成分析!G$34,"▲", "-")), 2) &lt; 0, ABS(ROUND(VALUE(SUBSTITUTE(連結実質赤字比率に係る赤字・黒字の構成分析!G$34,"▲", "-")), 2)), NA())</f>
        <v>#N/A</v>
      </c>
      <c r="E36" s="157">
        <f>IF(ROUND(VALUE(SUBSTITUTE(連結実質赤字比率に係る赤字・黒字の構成分析!G$34,"▲", "-")), 2) &gt;= 0, ABS(ROUND(VALUE(SUBSTITUTE(連結実質赤字比率に係る赤字・黒字の構成分析!G$34,"▲", "-")), 2)), NA())</f>
        <v>12.26</v>
      </c>
      <c r="F36" s="157" t="e">
        <f>IF(ROUND(VALUE(SUBSTITUTE(連結実質赤字比率に係る赤字・黒字の構成分析!H$34,"▲", "-")), 2) &lt; 0, ABS(ROUND(VALUE(SUBSTITUTE(連結実質赤字比率に係る赤字・黒字の構成分析!H$34,"▲", "-")), 2)), NA())</f>
        <v>#N/A</v>
      </c>
      <c r="G36" s="157">
        <f>IF(ROUND(VALUE(SUBSTITUTE(連結実質赤字比率に係る赤字・黒字の構成分析!H$34,"▲", "-")), 2) &gt;= 0, ABS(ROUND(VALUE(SUBSTITUTE(連結実質赤字比率に係る赤字・黒字の構成分析!H$34,"▲", "-")), 2)), NA())</f>
        <v>4.0199999999999996</v>
      </c>
      <c r="H36" s="157" t="e">
        <f>IF(ROUND(VALUE(SUBSTITUTE(連結実質赤字比率に係る赤字・黒字の構成分析!I$34,"▲", "-")), 2) &lt; 0, ABS(ROUND(VALUE(SUBSTITUTE(連結実質赤字比率に係る赤字・黒字の構成分析!I$34,"▲", "-")), 2)), NA())</f>
        <v>#N/A</v>
      </c>
      <c r="I36" s="157">
        <f>IF(ROUND(VALUE(SUBSTITUTE(連結実質赤字比率に係る赤字・黒字の構成分析!I$34,"▲", "-")), 2) &gt;= 0, ABS(ROUND(VALUE(SUBSTITUTE(連結実質赤字比率に係る赤字・黒字の構成分析!I$34,"▲", "-")), 2)), NA())</f>
        <v>10.28</v>
      </c>
      <c r="J36" s="157" t="e">
        <f>IF(ROUND(VALUE(SUBSTITUTE(連結実質赤字比率に係る赤字・黒字の構成分析!J$34,"▲", "-")), 2) &lt; 0, ABS(ROUND(VALUE(SUBSTITUTE(連結実質赤字比率に係る赤字・黒字の構成分析!J$34,"▲", "-")), 2)), NA())</f>
        <v>#N/A</v>
      </c>
      <c r="K36" s="157">
        <f>IF(ROUND(VALUE(SUBSTITUTE(連結実質赤字比率に係る赤字・黒字の構成分析!J$34,"▲", "-")), 2) &gt;= 0, ABS(ROUND(VALUE(SUBSTITUTE(連結実質赤字比率に係る赤字・黒字の構成分析!J$34,"▲", "-")), 2)), NA())</f>
        <v>5.4</v>
      </c>
    </row>
    <row r="39" spans="1:16" x14ac:dyDescent="0.15">
      <c r="A39" s="130" t="s">
        <v>58</v>
      </c>
    </row>
    <row r="40" spans="1:16" x14ac:dyDescent="0.15">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15">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15">
      <c r="A42" s="158" t="s">
        <v>61</v>
      </c>
      <c r="B42" s="158"/>
      <c r="C42" s="158"/>
      <c r="D42" s="158">
        <f>'実質公債費比率（分子）の構造'!K$52</f>
        <v>806</v>
      </c>
      <c r="E42" s="158"/>
      <c r="F42" s="158"/>
      <c r="G42" s="158">
        <f>'実質公債費比率（分子）の構造'!L$52</f>
        <v>814</v>
      </c>
      <c r="H42" s="158"/>
      <c r="I42" s="158"/>
      <c r="J42" s="158">
        <f>'実質公債費比率（分子）の構造'!M$52</f>
        <v>861</v>
      </c>
      <c r="K42" s="158"/>
      <c r="L42" s="158"/>
      <c r="M42" s="158">
        <f>'実質公債費比率（分子）の構造'!N$52</f>
        <v>918</v>
      </c>
      <c r="N42" s="158"/>
      <c r="O42" s="158"/>
      <c r="P42" s="158">
        <f>'実質公債費比率（分子）の構造'!O$52</f>
        <v>967</v>
      </c>
    </row>
    <row r="43" spans="1:16" x14ac:dyDescent="0.15">
      <c r="A43" s="158" t="s">
        <v>16</v>
      </c>
      <c r="B43" s="158">
        <f>'実質公債費比率（分子）の構造'!K$51</f>
        <v>0</v>
      </c>
      <c r="C43" s="158"/>
      <c r="D43" s="158"/>
      <c r="E43" s="158">
        <f>'実質公債費比率（分子）の構造'!L$51</f>
        <v>0</v>
      </c>
      <c r="F43" s="158"/>
      <c r="G43" s="158"/>
      <c r="H43" s="158">
        <f>'実質公債費比率（分子）の構造'!M$51</f>
        <v>1</v>
      </c>
      <c r="I43" s="158"/>
      <c r="J43" s="158"/>
      <c r="K43" s="158">
        <f>'実質公債費比率（分子）の構造'!N$51</f>
        <v>0</v>
      </c>
      <c r="L43" s="158"/>
      <c r="M43" s="158"/>
      <c r="N43" s="158" t="str">
        <f>'実質公債費比率（分子）の構造'!O$51</f>
        <v>-</v>
      </c>
      <c r="O43" s="158"/>
      <c r="P43" s="158"/>
    </row>
    <row r="44" spans="1:16" x14ac:dyDescent="0.15">
      <c r="A44" s="158" t="s">
        <v>62</v>
      </c>
      <c r="B44" s="158" t="str">
        <f>'実質公債費比率（分子）の構造'!K$50</f>
        <v>-</v>
      </c>
      <c r="C44" s="158"/>
      <c r="D44" s="158"/>
      <c r="E44" s="158" t="str">
        <f>'実質公債費比率（分子）の構造'!L$50</f>
        <v>-</v>
      </c>
      <c r="F44" s="158"/>
      <c r="G44" s="158"/>
      <c r="H44" s="158" t="str">
        <f>'実質公債費比率（分子）の構造'!M$50</f>
        <v>-</v>
      </c>
      <c r="I44" s="158"/>
      <c r="J44" s="158"/>
      <c r="K44" s="158" t="str">
        <f>'実質公債費比率（分子）の構造'!N$50</f>
        <v>-</v>
      </c>
      <c r="L44" s="158"/>
      <c r="M44" s="158"/>
      <c r="N44" s="158" t="str">
        <f>'実質公債費比率（分子）の構造'!O$50</f>
        <v>-</v>
      </c>
      <c r="O44" s="158"/>
      <c r="P44" s="158"/>
    </row>
    <row r="45" spans="1:16" x14ac:dyDescent="0.15">
      <c r="A45" s="158" t="s">
        <v>63</v>
      </c>
      <c r="B45" s="158">
        <f>'実質公債費比率（分子）の構造'!K$49</f>
        <v>1</v>
      </c>
      <c r="C45" s="158"/>
      <c r="D45" s="158"/>
      <c r="E45" s="158">
        <f>'実質公債費比率（分子）の構造'!L$49</f>
        <v>1</v>
      </c>
      <c r="F45" s="158"/>
      <c r="G45" s="158"/>
      <c r="H45" s="158">
        <f>'実質公債費比率（分子）の構造'!M$49</f>
        <v>1</v>
      </c>
      <c r="I45" s="158"/>
      <c r="J45" s="158"/>
      <c r="K45" s="158">
        <f>'実質公債費比率（分子）の構造'!N$49</f>
        <v>1</v>
      </c>
      <c r="L45" s="158"/>
      <c r="M45" s="158"/>
      <c r="N45" s="158">
        <f>'実質公債費比率（分子）の構造'!O$49</f>
        <v>1</v>
      </c>
      <c r="O45" s="158"/>
      <c r="P45" s="158"/>
    </row>
    <row r="46" spans="1:16" x14ac:dyDescent="0.15">
      <c r="A46" s="158" t="s">
        <v>64</v>
      </c>
      <c r="B46" s="158">
        <f>'実質公債費比率（分子）の構造'!K$48</f>
        <v>50</v>
      </c>
      <c r="C46" s="158"/>
      <c r="D46" s="158"/>
      <c r="E46" s="158">
        <f>'実質公債費比率（分子）の構造'!L$48</f>
        <v>53</v>
      </c>
      <c r="F46" s="158"/>
      <c r="G46" s="158"/>
      <c r="H46" s="158">
        <f>'実質公債費比率（分子）の構造'!M$48</f>
        <v>65</v>
      </c>
      <c r="I46" s="158"/>
      <c r="J46" s="158"/>
      <c r="K46" s="158">
        <f>'実質公債費比率（分子）の構造'!N$48</f>
        <v>50</v>
      </c>
      <c r="L46" s="158"/>
      <c r="M46" s="158"/>
      <c r="N46" s="158">
        <f>'実質公債費比率（分子）の構造'!O$48</f>
        <v>47</v>
      </c>
      <c r="O46" s="158"/>
      <c r="P46" s="158"/>
    </row>
    <row r="47" spans="1:16" x14ac:dyDescent="0.15">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15">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15">
      <c r="A49" s="158" t="s">
        <v>66</v>
      </c>
      <c r="B49" s="158">
        <f>'実質公債費比率（分子）の構造'!K$45</f>
        <v>1068</v>
      </c>
      <c r="C49" s="158"/>
      <c r="D49" s="158"/>
      <c r="E49" s="158">
        <f>'実質公債費比率（分子）の構造'!L$45</f>
        <v>1135</v>
      </c>
      <c r="F49" s="158"/>
      <c r="G49" s="158"/>
      <c r="H49" s="158">
        <f>'実質公債費比率（分子）の構造'!M$45</f>
        <v>1201</v>
      </c>
      <c r="I49" s="158"/>
      <c r="J49" s="158"/>
      <c r="K49" s="158">
        <f>'実質公債費比率（分子）の構造'!N$45</f>
        <v>1298</v>
      </c>
      <c r="L49" s="158"/>
      <c r="M49" s="158"/>
      <c r="N49" s="158">
        <f>'実質公債費比率（分子）の構造'!O$45</f>
        <v>1341</v>
      </c>
      <c r="O49" s="158"/>
      <c r="P49" s="158"/>
    </row>
    <row r="50" spans="1:16" x14ac:dyDescent="0.15">
      <c r="A50" s="158" t="s">
        <v>67</v>
      </c>
      <c r="B50" s="158" t="e">
        <f>NA()</f>
        <v>#N/A</v>
      </c>
      <c r="C50" s="158">
        <f>IF(ISNUMBER('実質公債費比率（分子）の構造'!K$53),'実質公債費比率（分子）の構造'!K$53,NA())</f>
        <v>313</v>
      </c>
      <c r="D50" s="158" t="e">
        <f>NA()</f>
        <v>#N/A</v>
      </c>
      <c r="E50" s="158" t="e">
        <f>NA()</f>
        <v>#N/A</v>
      </c>
      <c r="F50" s="158">
        <f>IF(ISNUMBER('実質公債費比率（分子）の構造'!L$53),'実質公債費比率（分子）の構造'!L$53,NA())</f>
        <v>375</v>
      </c>
      <c r="G50" s="158" t="e">
        <f>NA()</f>
        <v>#N/A</v>
      </c>
      <c r="H50" s="158" t="e">
        <f>NA()</f>
        <v>#N/A</v>
      </c>
      <c r="I50" s="158">
        <f>IF(ISNUMBER('実質公債費比率（分子）の構造'!M$53),'実質公債費比率（分子）の構造'!M$53,NA())</f>
        <v>407</v>
      </c>
      <c r="J50" s="158" t="e">
        <f>NA()</f>
        <v>#N/A</v>
      </c>
      <c r="K50" s="158" t="e">
        <f>NA()</f>
        <v>#N/A</v>
      </c>
      <c r="L50" s="158">
        <f>IF(ISNUMBER('実質公債費比率（分子）の構造'!N$53),'実質公債費比率（分子）の構造'!N$53,NA())</f>
        <v>431</v>
      </c>
      <c r="M50" s="158" t="e">
        <f>NA()</f>
        <v>#N/A</v>
      </c>
      <c r="N50" s="158" t="e">
        <f>NA()</f>
        <v>#N/A</v>
      </c>
      <c r="O50" s="158">
        <f>IF(ISNUMBER('実質公債費比率（分子）の構造'!O$53),'実質公債費比率（分子）の構造'!O$53,NA())</f>
        <v>422</v>
      </c>
      <c r="P50" s="158" t="e">
        <f>NA()</f>
        <v>#N/A</v>
      </c>
    </row>
    <row r="53" spans="1:16" x14ac:dyDescent="0.15">
      <c r="A53" s="130" t="s">
        <v>68</v>
      </c>
    </row>
    <row r="54" spans="1:16" x14ac:dyDescent="0.15">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15">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15">
      <c r="A56" s="157" t="s">
        <v>43</v>
      </c>
      <c r="B56" s="157"/>
      <c r="C56" s="157"/>
      <c r="D56" s="157">
        <f>'将来負担比率（分子）の構造'!I$52</f>
        <v>11202</v>
      </c>
      <c r="E56" s="157"/>
      <c r="F56" s="157"/>
      <c r="G56" s="157">
        <f>'将来負担比率（分子）の構造'!J$52</f>
        <v>11128</v>
      </c>
      <c r="H56" s="157"/>
      <c r="I56" s="157"/>
      <c r="J56" s="157">
        <f>'将来負担比率（分子）の構造'!K$52</f>
        <v>10989</v>
      </c>
      <c r="K56" s="157"/>
      <c r="L56" s="157"/>
      <c r="M56" s="157">
        <f>'将来負担比率（分子）の構造'!L$52</f>
        <v>10757</v>
      </c>
      <c r="N56" s="157"/>
      <c r="O56" s="157"/>
      <c r="P56" s="157">
        <f>'将来負担比率（分子）の構造'!M$52</f>
        <v>10490</v>
      </c>
    </row>
    <row r="57" spans="1:16" x14ac:dyDescent="0.15">
      <c r="A57" s="157" t="s">
        <v>42</v>
      </c>
      <c r="B57" s="157"/>
      <c r="C57" s="157"/>
      <c r="D57" s="157">
        <f>'将来負担比率（分子）の構造'!I$51</f>
        <v>97</v>
      </c>
      <c r="E57" s="157"/>
      <c r="F57" s="157"/>
      <c r="G57" s="157">
        <f>'将来負担比率（分子）の構造'!J$51</f>
        <v>77</v>
      </c>
      <c r="H57" s="157"/>
      <c r="I57" s="157"/>
      <c r="J57" s="157">
        <f>'将来負担比率（分子）の構造'!K$51</f>
        <v>62</v>
      </c>
      <c r="K57" s="157"/>
      <c r="L57" s="157"/>
      <c r="M57" s="157">
        <f>'将来負担比率（分子）の構造'!L$51</f>
        <v>57</v>
      </c>
      <c r="N57" s="157"/>
      <c r="O57" s="157"/>
      <c r="P57" s="157">
        <f>'将来負担比率（分子）の構造'!M$51</f>
        <v>54</v>
      </c>
    </row>
    <row r="58" spans="1:16" x14ac:dyDescent="0.15">
      <c r="A58" s="157" t="s">
        <v>41</v>
      </c>
      <c r="B58" s="157"/>
      <c r="C58" s="157"/>
      <c r="D58" s="157">
        <f>'将来負担比率（分子）の構造'!I$50</f>
        <v>5453</v>
      </c>
      <c r="E58" s="157"/>
      <c r="F58" s="157"/>
      <c r="G58" s="157">
        <f>'将来負担比率（分子）の構造'!J$50</f>
        <v>4863</v>
      </c>
      <c r="H58" s="157"/>
      <c r="I58" s="157"/>
      <c r="J58" s="157">
        <f>'将来負担比率（分子）の構造'!K$50</f>
        <v>4825</v>
      </c>
      <c r="K58" s="157"/>
      <c r="L58" s="157"/>
      <c r="M58" s="157">
        <f>'将来負担比率（分子）の構造'!L$50</f>
        <v>4349</v>
      </c>
      <c r="N58" s="157"/>
      <c r="O58" s="157"/>
      <c r="P58" s="157">
        <f>'将来負担比率（分子）の構造'!M$50</f>
        <v>4117</v>
      </c>
    </row>
    <row r="59" spans="1:16" x14ac:dyDescent="0.15">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15">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15">
      <c r="A61" s="157" t="s">
        <v>36</v>
      </c>
      <c r="B61" s="157" t="str">
        <f>'将来負担比率（分子）の構造'!I$46</f>
        <v>-</v>
      </c>
      <c r="C61" s="157"/>
      <c r="D61" s="157"/>
      <c r="E61" s="157" t="str">
        <f>'将来負担比率（分子）の構造'!J$46</f>
        <v>-</v>
      </c>
      <c r="F61" s="157"/>
      <c r="G61" s="157"/>
      <c r="H61" s="157" t="str">
        <f>'将来負担比率（分子）の構造'!K$46</f>
        <v>-</v>
      </c>
      <c r="I61" s="157"/>
      <c r="J61" s="157"/>
      <c r="K61" s="157" t="str">
        <f>'将来負担比率（分子）の構造'!L$46</f>
        <v>-</v>
      </c>
      <c r="L61" s="157"/>
      <c r="M61" s="157"/>
      <c r="N61" s="157" t="str">
        <f>'将来負担比率（分子）の構造'!M$46</f>
        <v>-</v>
      </c>
      <c r="O61" s="157"/>
      <c r="P61" s="157"/>
    </row>
    <row r="62" spans="1:16" x14ac:dyDescent="0.15">
      <c r="A62" s="157" t="s">
        <v>35</v>
      </c>
      <c r="B62" s="157">
        <f>'将来負担比率（分子）の構造'!I$45</f>
        <v>920</v>
      </c>
      <c r="C62" s="157"/>
      <c r="D62" s="157"/>
      <c r="E62" s="157">
        <f>'将来負担比率（分子）の構造'!J$45</f>
        <v>827</v>
      </c>
      <c r="F62" s="157"/>
      <c r="G62" s="157"/>
      <c r="H62" s="157">
        <f>'将来負担比率（分子）の構造'!K$45</f>
        <v>805</v>
      </c>
      <c r="I62" s="157"/>
      <c r="J62" s="157"/>
      <c r="K62" s="157">
        <f>'将来負担比率（分子）の構造'!L$45</f>
        <v>912</v>
      </c>
      <c r="L62" s="157"/>
      <c r="M62" s="157"/>
      <c r="N62" s="157">
        <f>'将来負担比率（分子）の構造'!M$45</f>
        <v>887</v>
      </c>
      <c r="O62" s="157"/>
      <c r="P62" s="157"/>
    </row>
    <row r="63" spans="1:16" x14ac:dyDescent="0.15">
      <c r="A63" s="157" t="s">
        <v>34</v>
      </c>
      <c r="B63" s="157">
        <f>'将来負担比率（分子）の構造'!I$44</f>
        <v>2</v>
      </c>
      <c r="C63" s="157"/>
      <c r="D63" s="157"/>
      <c r="E63" s="157">
        <f>'将来負担比率（分子）の構造'!J$44</f>
        <v>2</v>
      </c>
      <c r="F63" s="157"/>
      <c r="G63" s="157"/>
      <c r="H63" s="157">
        <f>'将来負担比率（分子）の構造'!K$44</f>
        <v>1</v>
      </c>
      <c r="I63" s="157"/>
      <c r="J63" s="157"/>
      <c r="K63" s="157">
        <f>'将来負担比率（分子）の構造'!L$44</f>
        <v>1</v>
      </c>
      <c r="L63" s="157"/>
      <c r="M63" s="157"/>
      <c r="N63" s="157" t="str">
        <f>'将来負担比率（分子）の構造'!M$44</f>
        <v>-</v>
      </c>
      <c r="O63" s="157"/>
      <c r="P63" s="157"/>
    </row>
    <row r="64" spans="1:16" x14ac:dyDescent="0.15">
      <c r="A64" s="157" t="s">
        <v>33</v>
      </c>
      <c r="B64" s="157">
        <f>'将来負担比率（分子）の構造'!I$43</f>
        <v>482</v>
      </c>
      <c r="C64" s="157"/>
      <c r="D64" s="157"/>
      <c r="E64" s="157">
        <f>'将来負担比率（分子）の構造'!J$43</f>
        <v>580</v>
      </c>
      <c r="F64" s="157"/>
      <c r="G64" s="157"/>
      <c r="H64" s="157">
        <f>'将来負担比率（分子）の構造'!K$43</f>
        <v>696</v>
      </c>
      <c r="I64" s="157"/>
      <c r="J64" s="157"/>
      <c r="K64" s="157">
        <f>'将来負担比率（分子）の構造'!L$43</f>
        <v>713</v>
      </c>
      <c r="L64" s="157"/>
      <c r="M64" s="157"/>
      <c r="N64" s="157">
        <f>'将来負担比率（分子）の構造'!M$43</f>
        <v>666</v>
      </c>
      <c r="O64" s="157"/>
      <c r="P64" s="157"/>
    </row>
    <row r="65" spans="1:16" x14ac:dyDescent="0.15">
      <c r="A65" s="157" t="s">
        <v>32</v>
      </c>
      <c r="B65" s="157">
        <f>'将来負担比率（分子）の構造'!I$42</f>
        <v>18</v>
      </c>
      <c r="C65" s="157"/>
      <c r="D65" s="157"/>
      <c r="E65" s="157">
        <f>'将来負担比率（分子）の構造'!J$42</f>
        <v>18</v>
      </c>
      <c r="F65" s="157"/>
      <c r="G65" s="157"/>
      <c r="H65" s="157">
        <f>'将来負担比率（分子）の構造'!K$42</f>
        <v>17</v>
      </c>
      <c r="I65" s="157"/>
      <c r="J65" s="157"/>
      <c r="K65" s="157">
        <f>'将来負担比率（分子）の構造'!L$42</f>
        <v>17</v>
      </c>
      <c r="L65" s="157"/>
      <c r="M65" s="157"/>
      <c r="N65" s="157">
        <f>'将来負担比率（分子）の構造'!M$42</f>
        <v>16</v>
      </c>
      <c r="O65" s="157"/>
      <c r="P65" s="157"/>
    </row>
    <row r="66" spans="1:16" x14ac:dyDescent="0.15">
      <c r="A66" s="157" t="s">
        <v>31</v>
      </c>
      <c r="B66" s="157">
        <f>'将来負担比率（分子）の構造'!I$41</f>
        <v>14460</v>
      </c>
      <c r="C66" s="157"/>
      <c r="D66" s="157"/>
      <c r="E66" s="157">
        <f>'将来負担比率（分子）の構造'!J$41</f>
        <v>13737</v>
      </c>
      <c r="F66" s="157"/>
      <c r="G66" s="157"/>
      <c r="H66" s="157">
        <f>'将来負担比率（分子）の構造'!K$41</f>
        <v>13590</v>
      </c>
      <c r="I66" s="157"/>
      <c r="J66" s="157"/>
      <c r="K66" s="157">
        <f>'将来負担比率（分子）の構造'!L$41</f>
        <v>13255</v>
      </c>
      <c r="L66" s="157"/>
      <c r="M66" s="157"/>
      <c r="N66" s="157">
        <f>'将来負担比率（分子）の構造'!M$41</f>
        <v>12860</v>
      </c>
      <c r="O66" s="157"/>
      <c r="P66" s="157"/>
    </row>
    <row r="67" spans="1:16" x14ac:dyDescent="0.15">
      <c r="A67" s="157" t="s">
        <v>71</v>
      </c>
      <c r="B67" s="157" t="e">
        <f>NA()</f>
        <v>#N/A</v>
      </c>
      <c r="C67" s="157">
        <f>IF(ISNUMBER('将来負担比率（分子）の構造'!I$53), IF('将来負担比率（分子）の構造'!I$53 &lt; 0, 0, '将来負担比率（分子）の構造'!I$53), NA())</f>
        <v>0</v>
      </c>
      <c r="D67" s="157" t="e">
        <f>NA()</f>
        <v>#N/A</v>
      </c>
      <c r="E67" s="157" t="e">
        <f>NA()</f>
        <v>#N/A</v>
      </c>
      <c r="F67" s="157">
        <f>IF(ISNUMBER('将来負担比率（分子）の構造'!J$53), IF('将来負担比率（分子）の構造'!J$53 &lt; 0, 0, '将来負担比率（分子）の構造'!J$53), NA())</f>
        <v>0</v>
      </c>
      <c r="G67" s="157" t="e">
        <f>NA()</f>
        <v>#N/A</v>
      </c>
      <c r="H67" s="157" t="e">
        <f>NA()</f>
        <v>#N/A</v>
      </c>
      <c r="I67" s="157">
        <f>IF(ISNUMBER('将来負担比率（分子）の構造'!K$53), IF('将来負担比率（分子）の構造'!K$53 &lt; 0, 0, '将来負担比率（分子）の構造'!K$53), NA())</f>
        <v>0</v>
      </c>
      <c r="J67" s="157" t="e">
        <f>NA()</f>
        <v>#N/A</v>
      </c>
      <c r="K67" s="157" t="e">
        <f>NA()</f>
        <v>#N/A</v>
      </c>
      <c r="L67" s="157">
        <f>IF(ISNUMBER('将来負担比率（分子）の構造'!L$53), IF('将来負担比率（分子）の構造'!L$53 &lt; 0, 0, '将来負担比率（分子）の構造'!L$53), NA())</f>
        <v>0</v>
      </c>
      <c r="M67" s="157" t="e">
        <f>NA()</f>
        <v>#N/A</v>
      </c>
      <c r="N67" s="157" t="e">
        <f>NA()</f>
        <v>#N/A</v>
      </c>
      <c r="O67" s="157">
        <f>IF(ISNUMBER('将来負担比率（分子）の構造'!M$53), IF('将来負担比率（分子）の構造'!M$53 &lt; 0, 0, '将来負担比率（分子）の構造'!M$53), NA())</f>
        <v>0</v>
      </c>
      <c r="P67" s="157" t="e">
        <f>NA()</f>
        <v>#N/A</v>
      </c>
    </row>
    <row r="70" spans="1:16" x14ac:dyDescent="0.15">
      <c r="A70" s="159" t="s">
        <v>72</v>
      </c>
      <c r="B70" s="159"/>
      <c r="C70" s="159"/>
      <c r="D70" s="159"/>
      <c r="E70" s="159"/>
      <c r="F70" s="159"/>
    </row>
    <row r="71" spans="1:16" x14ac:dyDescent="0.15">
      <c r="A71" s="160"/>
      <c r="B71" s="160" t="str">
        <f>基金残高に係る経年分析!F54</f>
        <v>R04</v>
      </c>
      <c r="C71" s="160" t="str">
        <f>基金残高に係る経年分析!G54</f>
        <v>R05</v>
      </c>
      <c r="D71" s="160" t="str">
        <f>基金残高に係る経年分析!H54</f>
        <v>R06</v>
      </c>
    </row>
    <row r="72" spans="1:16" x14ac:dyDescent="0.15">
      <c r="A72" s="160" t="s">
        <v>73</v>
      </c>
      <c r="B72" s="161">
        <f>基金残高に係る経年分析!F55</f>
        <v>1933</v>
      </c>
      <c r="C72" s="161">
        <f>基金残高に係る経年分析!G55</f>
        <v>1743</v>
      </c>
      <c r="D72" s="161">
        <f>基金残高に係る経年分析!H55</f>
        <v>1747</v>
      </c>
    </row>
    <row r="73" spans="1:16" x14ac:dyDescent="0.15">
      <c r="A73" s="160" t="s">
        <v>74</v>
      </c>
      <c r="B73" s="161">
        <f>基金残高に係る経年分析!F56</f>
        <v>992</v>
      </c>
      <c r="C73" s="161">
        <f>基金残高に係る経年分析!G56</f>
        <v>743</v>
      </c>
      <c r="D73" s="161">
        <f>基金残高に係る経年分析!H56</f>
        <v>711</v>
      </c>
    </row>
    <row r="74" spans="1:16" x14ac:dyDescent="0.15">
      <c r="A74" s="160" t="s">
        <v>75</v>
      </c>
      <c r="B74" s="161">
        <f>基金残高に係る経年分析!F57</f>
        <v>2532</v>
      </c>
      <c r="C74" s="161">
        <f>基金残高に係る経年分析!G57</f>
        <v>2399</v>
      </c>
      <c r="D74" s="161">
        <f>基金残高に係る経年分析!H57</f>
        <v>2256</v>
      </c>
    </row>
  </sheetData>
  <sheetProtection algorithmName="SHA-512" hashValue="m0Lp3Z6oSub8zfznWBhyxDAw/EX0/b9uk8xY2ZQasucLOo43fM+IfEPgjT1CI8DOFVaJZ2DcQ8ZvEHm/OO5sKw==" saltValue="1dSoEIqCEzFI6DZiLtshB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