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workbookPr/>
  <mc:AlternateContent xmlns:mc="http://schemas.openxmlformats.org/markup-compatibility/2006">
    <mc:Choice Requires="x15">
      <x15ac:absPath xmlns:x15ac="http://schemas.microsoft.com/office/spreadsheetml/2010/11/ac" url="T:\2110総務課\004　財政\12財政状況資料集\Ｒ4（Ｒ3決算）\04依頼（２回目）\"/>
    </mc:Choice>
  </mc:AlternateContent>
  <xr:revisionPtr revIDLastSave="0" documentId="13_ncr:1_{73BF3DC1-D657-471A-B1C6-620F372B4B36}" xr6:coauthVersionLast="47" xr6:coauthVersionMax="47" xr10:uidLastSave="{00000000-0000-0000-0000-000000000000}"/>
  <bookViews>
    <workbookView xWindow="-120" yWindow="-120" windowWidth="29040" windowHeight="15720" xr2:uid="{00000000-000D-0000-FFFF-FFFF00000000}"/>
  </bookViews>
  <sheets>
    <sheet name="総括表" sheetId="10" r:id="rId1"/>
    <sheet name="普通会計の状況" sheetId="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externalReferences>
    <externalReference r:id="rId18"/>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DG43" i="10"/>
  <c r="CQ43" i="10"/>
  <c r="CO43" i="10"/>
  <c r="BY43" i="10"/>
  <c r="BE43" i="10"/>
  <c r="AM43" i="10"/>
  <c r="U43" i="10"/>
  <c r="E43" i="10"/>
  <c r="C43" i="10"/>
  <c r="DG42" i="10"/>
  <c r="CQ42" i="10"/>
  <c r="CO42" i="10"/>
  <c r="BY42" i="10"/>
  <c r="BE42" i="10"/>
  <c r="AM42" i="10"/>
  <c r="U42" i="10"/>
  <c r="E42" i="10"/>
  <c r="C42" i="10" s="1"/>
  <c r="DG41" i="10"/>
  <c r="CQ41" i="10"/>
  <c r="CO41" i="10" s="1"/>
  <c r="BY41" i="10"/>
  <c r="BE41" i="10"/>
  <c r="AM41" i="10"/>
  <c r="U41" i="10"/>
  <c r="E41" i="10"/>
  <c r="C41" i="10"/>
  <c r="DG40" i="10"/>
  <c r="CQ40" i="10"/>
  <c r="CO40" i="10"/>
  <c r="BY40" i="10"/>
  <c r="BE40" i="10"/>
  <c r="AM40" i="10"/>
  <c r="U40" i="10"/>
  <c r="E40" i="10"/>
  <c r="C40" i="10"/>
  <c r="DG39" i="10"/>
  <c r="CQ39" i="10"/>
  <c r="CO39" i="10"/>
  <c r="BY39" i="10"/>
  <c r="BE39" i="10"/>
  <c r="AM39" i="10"/>
  <c r="U39" i="10"/>
  <c r="E39" i="10"/>
  <c r="C39" i="10"/>
  <c r="DG38" i="10"/>
  <c r="CQ38" i="10"/>
  <c r="CO38" i="10"/>
  <c r="BY38" i="10"/>
  <c r="BE38" i="10"/>
  <c r="AM38" i="10"/>
  <c r="U38" i="10"/>
  <c r="E38" i="10"/>
  <c r="C38" i="10" s="1"/>
  <c r="DG37" i="10"/>
  <c r="CQ37" i="10"/>
  <c r="CO37" i="10"/>
  <c r="BY37" i="10"/>
  <c r="BE37" i="10"/>
  <c r="AM37" i="10"/>
  <c r="U37" i="10"/>
  <c r="E37" i="10"/>
  <c r="C37" i="10"/>
  <c r="DG36" i="10"/>
  <c r="CQ36" i="10"/>
  <c r="CO36" i="10"/>
  <c r="BY36" i="10"/>
  <c r="BE36" i="10"/>
  <c r="AM36" i="10"/>
  <c r="W36" i="10"/>
  <c r="E36" i="10"/>
  <c r="C36" i="10"/>
  <c r="DG35" i="10"/>
  <c r="CQ35" i="10"/>
  <c r="BY35" i="10"/>
  <c r="BE35" i="10"/>
  <c r="AM35" i="10"/>
  <c r="W35" i="10"/>
  <c r="E35" i="10"/>
  <c r="C35" i="10" s="1"/>
  <c r="DG34" i="10"/>
  <c r="CQ34" i="10"/>
  <c r="BY34" i="10"/>
  <c r="BG34" i="10"/>
  <c r="AO34" i="10"/>
  <c r="W34" i="10"/>
  <c r="E34" i="10"/>
  <c r="C34" i="10"/>
  <c r="U34" i="10" l="1"/>
  <c r="U35" i="10" s="1"/>
  <c r="U36" i="10" s="1"/>
  <c r="AM34" i="10" l="1"/>
  <c r="BE34" i="10" l="1"/>
  <c r="BW34" i="10" l="1"/>
  <c r="BW35" i="10" s="1"/>
  <c r="BW36" i="10" s="1"/>
  <c r="BW37" i="10" s="1"/>
  <c r="BW38" i="10" s="1"/>
  <c r="BW39" i="10" s="1"/>
  <c r="BW40" i="10" s="1"/>
  <c r="BW41" i="10" s="1"/>
  <c r="BW42" i="10" s="1"/>
  <c r="BW43" i="10" s="1"/>
  <c r="CO34" i="10" s="1"/>
  <c r="CO35" i="10" s="1"/>
</calcChain>
</file>

<file path=xl/sharedStrings.xml><?xml version="1.0" encoding="utf-8"?>
<sst xmlns="http://schemas.openxmlformats.org/spreadsheetml/2006/main" count="1188" uniqueCount="566">
  <si>
    <t>※令和4年度中に市町村合併した団体で、合併前の団体ごとの決算に基づく将来負担比率を算出していない団体については、グラフを表記しない。</t>
    <rPh sb="1" eb="3">
      <t>レイワ</t>
    </rPh>
    <phoneticPr fontId="5"/>
  </si>
  <si>
    <t>財政調整基金残高</t>
    <rPh sb="0" eb="2">
      <t>ザイセイ</t>
    </rPh>
    <rPh sb="2" eb="4">
      <t>チョウセイ</t>
    </rPh>
    <rPh sb="4" eb="6">
      <t>キキン</t>
    </rPh>
    <rPh sb="6" eb="8">
      <t>ザンダカ</t>
    </rPh>
    <phoneticPr fontId="5"/>
  </si>
  <si>
    <t>組合等が起こした地方債の元利償還金に対する負担金等</t>
  </si>
  <si>
    <t>一時借入金の利子</t>
    <rPh sb="0" eb="2">
      <t>イチジ</t>
    </rPh>
    <rPh sb="2" eb="5">
      <t>カリイレキン</t>
    </rPh>
    <rPh sb="6" eb="8">
      <t>リシ</t>
    </rPh>
    <phoneticPr fontId="32"/>
  </si>
  <si>
    <t>標準財政規模比（％）</t>
  </si>
  <si>
    <t>徴収率
(％)</t>
    <rPh sb="0" eb="2">
      <t>チョウシュウ</t>
    </rPh>
    <rPh sb="2" eb="3">
      <t>リツ</t>
    </rPh>
    <phoneticPr fontId="5"/>
  </si>
  <si>
    <t>区分</t>
    <rPh sb="0" eb="2">
      <t>クブン</t>
    </rPh>
    <phoneticPr fontId="5"/>
  </si>
  <si>
    <t>(Ｂ)</t>
  </si>
  <si>
    <t>（参考）</t>
    <rPh sb="1" eb="3">
      <t>サンコウ</t>
    </rPh>
    <phoneticPr fontId="5"/>
  </si>
  <si>
    <t>第2次</t>
    <rPh sb="0" eb="1">
      <t>ダイ</t>
    </rPh>
    <rPh sb="2" eb="3">
      <t>ジ</t>
    </rPh>
    <phoneticPr fontId="5"/>
  </si>
  <si>
    <t>実質収支額</t>
    <rPh sb="0" eb="2">
      <t>ジッシツ</t>
    </rPh>
    <rPh sb="2" eb="4">
      <t>シュウシ</t>
    </rPh>
    <rPh sb="4" eb="5">
      <t>ガク</t>
    </rPh>
    <phoneticPr fontId="5"/>
  </si>
  <si>
    <t>令和2年度(千円)</t>
    <rPh sb="0" eb="2">
      <t>レイワ</t>
    </rPh>
    <rPh sb="4" eb="5">
      <t>ド</t>
    </rPh>
    <rPh sb="6" eb="8">
      <t>センエン</t>
    </rPh>
    <phoneticPr fontId="5"/>
  </si>
  <si>
    <t>令和2年国調(人)</t>
    <rPh sb="3" eb="4">
      <t>ネン</t>
    </rPh>
    <rPh sb="4" eb="5">
      <t>コク</t>
    </rPh>
    <rPh sb="5" eb="6">
      <t>チョウ</t>
    </rPh>
    <phoneticPr fontId="5"/>
  </si>
  <si>
    <t>会計</t>
    <rPh sb="0" eb="2">
      <t>カイケイ</t>
    </rPh>
    <phoneticPr fontId="5"/>
  </si>
  <si>
    <t>令和元年度</t>
    <rPh sb="0" eb="2">
      <t>レイワ</t>
    </rPh>
    <rPh sb="3" eb="5">
      <t>ネンド</t>
    </rPh>
    <phoneticPr fontId="5"/>
  </si>
  <si>
    <t>実質公債費比率（分子）の構造</t>
  </si>
  <si>
    <t>実質単年度収支</t>
    <rPh sb="0" eb="2">
      <t>ジッシツ</t>
    </rPh>
    <rPh sb="2" eb="5">
      <t>タンネンド</t>
    </rPh>
    <rPh sb="5" eb="7">
      <t>シュウシ</t>
    </rPh>
    <phoneticPr fontId="5"/>
  </si>
  <si>
    <t>年度</t>
    <rPh sb="0" eb="2">
      <t>ネンド</t>
    </rPh>
    <phoneticPr fontId="5"/>
  </si>
  <si>
    <t>対比（％）</t>
    <rPh sb="0" eb="2">
      <t>タイヒ</t>
    </rPh>
    <phoneticPr fontId="5"/>
  </si>
  <si>
    <t>※令和4年度中に市町村合併した団体で、合併前の団体ごとの決算に基づく連結実質赤字比率を算出していない団体については、グラフを表記しない。</t>
    <rPh sb="1" eb="3">
      <t>レイワ</t>
    </rPh>
    <phoneticPr fontId="5"/>
  </si>
  <si>
    <t>手数料</t>
  </si>
  <si>
    <t>人口</t>
    <rPh sb="0" eb="2">
      <t>ジンコウ</t>
    </rPh>
    <phoneticPr fontId="5"/>
  </si>
  <si>
    <t>（百万円）</t>
    <rPh sb="1" eb="2">
      <t>ヒャク</t>
    </rPh>
    <rPh sb="2" eb="4">
      <t>マンエン</t>
    </rPh>
    <phoneticPr fontId="5"/>
  </si>
  <si>
    <t>分子の構造</t>
    <rPh sb="0" eb="2">
      <t>ブンシ</t>
    </rPh>
    <rPh sb="3" eb="5">
      <t>コウゾウ</t>
    </rPh>
    <phoneticPr fontId="5"/>
  </si>
  <si>
    <t>法非適用企業</t>
  </si>
  <si>
    <t>元利償還金</t>
  </si>
  <si>
    <t>実質収支比率等に係る経年分析</t>
  </si>
  <si>
    <t>介護保険特別会計</t>
  </si>
  <si>
    <t>元利償還金等(A)</t>
  </si>
  <si>
    <t>　補助費等</t>
    <rPh sb="1" eb="3">
      <t>ホジョ</t>
    </rPh>
    <rPh sb="3" eb="4">
      <t>ヒ</t>
    </rPh>
    <rPh sb="4" eb="5">
      <t>トウ</t>
    </rPh>
    <phoneticPr fontId="5"/>
  </si>
  <si>
    <t>減債基金積立不足算定額※2</t>
  </si>
  <si>
    <t>実質公債費比率
（(Ａ)－((Ｂ)＋(Ｄ))）／（(Ｃ)－(Ｄ)）×１００</t>
    <rPh sb="0" eb="2">
      <t>ジッシツ</t>
    </rPh>
    <rPh sb="2" eb="4">
      <t>コウサイ</t>
    </rPh>
    <rPh sb="4" eb="5">
      <t>ヒ</t>
    </rPh>
    <rPh sb="5" eb="7">
      <t>ヒリツ</t>
    </rPh>
    <phoneticPr fontId="5"/>
  </si>
  <si>
    <t>減債基金積立不足算定額</t>
  </si>
  <si>
    <t>依頼土地の買い戻しに係るもの</t>
    <rPh sb="0" eb="2">
      <t>イライ</t>
    </rPh>
    <rPh sb="2" eb="4">
      <t>トチ</t>
    </rPh>
    <rPh sb="5" eb="6">
      <t>カ</t>
    </rPh>
    <rPh sb="7" eb="8">
      <t>モド</t>
    </rPh>
    <rPh sb="10" eb="11">
      <t>カカ</t>
    </rPh>
    <phoneticPr fontId="5"/>
  </si>
  <si>
    <t>満期一括償還地方債に係る年度割相当額</t>
  </si>
  <si>
    <t>一部事務組合等の起こした地方債に充てたと認められる
補助金又は負担金</t>
  </si>
  <si>
    <t>臨時職員</t>
    <rPh sb="0" eb="2">
      <t>リンジ</t>
    </rPh>
    <rPh sb="2" eb="4">
      <t>ショクイン</t>
    </rPh>
    <phoneticPr fontId="5"/>
  </si>
  <si>
    <t>公営企業債の元利償還金に対する繰入金</t>
  </si>
  <si>
    <t>債務負担行為額（支出予定額）</t>
    <rPh sb="0" eb="2">
      <t>サイム</t>
    </rPh>
    <rPh sb="2" eb="4">
      <t>フタン</t>
    </rPh>
    <rPh sb="4" eb="6">
      <t>コウイ</t>
    </rPh>
    <rPh sb="6" eb="7">
      <t>ガク</t>
    </rPh>
    <rPh sb="8" eb="10">
      <t>シシュツ</t>
    </rPh>
    <rPh sb="10" eb="12">
      <t>ヨテイ</t>
    </rPh>
    <rPh sb="12" eb="13">
      <t>ガク</t>
    </rPh>
    <phoneticPr fontId="5"/>
  </si>
  <si>
    <t>将来負担額(A)</t>
  </si>
  <si>
    <t>財政調整基金残高</t>
  </si>
  <si>
    <t>対比（差引）</t>
    <rPh sb="0" eb="2">
      <t>タイヒ</t>
    </rPh>
    <rPh sb="3" eb="5">
      <t>サシヒキ</t>
    </rPh>
    <phoneticPr fontId="5"/>
  </si>
  <si>
    <t>債務負担行為に基づく支出額</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</si>
  <si>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3"/>
  </si>
  <si>
    <t>一時借入金の利子</t>
  </si>
  <si>
    <t>労働費</t>
  </si>
  <si>
    <t>増減率  (％)</t>
    <rPh sb="0" eb="2">
      <t>ゾウゲン</t>
    </rPh>
    <rPh sb="2" eb="3">
      <t>リツ</t>
    </rPh>
    <phoneticPr fontId="5"/>
  </si>
  <si>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33"/>
  </si>
  <si>
    <t>利子割交付金</t>
  </si>
  <si>
    <t>基準財政需要額算入見込額</t>
  </si>
  <si>
    <t>算入公債費等(B)</t>
  </si>
  <si>
    <t>※2　減債基金
　　積立状況等</t>
    <rPh sb="3" eb="5">
      <t>ゲンサイ</t>
    </rPh>
    <rPh sb="5" eb="7">
      <t>キキン</t>
    </rPh>
    <rPh sb="10" eb="12">
      <t>ツミタテ</t>
    </rPh>
    <rPh sb="12" eb="14">
      <t>ジョウキョウ</t>
    </rPh>
    <rPh sb="14" eb="15">
      <t>トウ</t>
    </rPh>
    <phoneticPr fontId="5"/>
  </si>
  <si>
    <t>算入公債費等</t>
  </si>
  <si>
    <t>(注釈)</t>
    <rPh sb="1" eb="2">
      <t>チュウ</t>
    </rPh>
    <rPh sb="2" eb="3">
      <t>シャク</t>
    </rPh>
    <phoneticPr fontId="5"/>
  </si>
  <si>
    <t>(A)－(B)</t>
  </si>
  <si>
    <t>当該団体
からの
補助金</t>
  </si>
  <si>
    <t>国有提供交付金(特別区財調交付金)</t>
  </si>
  <si>
    <t>実質公債費比率の分子</t>
  </si>
  <si>
    <t>将来負担比率　　（千円・％）</t>
    <rPh sb="0" eb="2">
      <t>ショウライ</t>
    </rPh>
    <rPh sb="2" eb="4">
      <t>フタン</t>
    </rPh>
    <phoneticPr fontId="5"/>
  </si>
  <si>
    <t>住民基本台帳人口
 (※7)</t>
    <rPh sb="0" eb="2">
      <t>ジュウミン</t>
    </rPh>
    <rPh sb="2" eb="4">
      <t>キホン</t>
    </rPh>
    <rPh sb="4" eb="6">
      <t>ダイチョウ</t>
    </rPh>
    <rPh sb="6" eb="8">
      <t>ジンコウ</t>
    </rPh>
    <phoneticPr fontId="5"/>
  </si>
  <si>
    <t>※1 令和4年度中に市町村合併した団体で、合併前の団体ごとの決算に基づく実質公債費比率を算出していない団体については、グラフを表記しない。</t>
    <rPh sb="3" eb="5">
      <t>レイワ</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</si>
  <si>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</si>
  <si>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項番</t>
  </si>
  <si>
    <t>将来負担比率（分子）の構造</t>
  </si>
  <si>
    <t>　　都市計画税</t>
  </si>
  <si>
    <r>
      <t>減債基金残高</t>
    </r>
    <r>
      <rPr>
        <sz val="11"/>
        <color theme="1"/>
        <rFont val="ＭＳ ゴシック"/>
        <family val="3"/>
        <charset val="128"/>
      </rPr>
      <t>（注）</t>
    </r>
    <rPh sb="4" eb="6">
      <t>ザンダカ</t>
    </rPh>
    <rPh sb="7" eb="8">
      <t>チュウ</t>
    </rPh>
    <phoneticPr fontId="33"/>
  </si>
  <si>
    <t>減債基金積立相当額</t>
    <rPh sb="0" eb="2">
      <t>ゲンサイ</t>
    </rPh>
    <rPh sb="2" eb="4">
      <t>キキン</t>
    </rPh>
    <rPh sb="4" eb="6">
      <t>ツミタテ</t>
    </rPh>
    <rPh sb="6" eb="9">
      <t>ソウトウガク</t>
    </rPh>
    <phoneticPr fontId="33"/>
  </si>
  <si>
    <t>満期一括償還地方債の一年当たりの元金償還金に相当するもの
（年度割相当額）</t>
  </si>
  <si>
    <t>一般会計等に係る地方債の現在高</t>
  </si>
  <si>
    <t>人口密度 (人/k㎡)</t>
    <rPh sb="0" eb="2">
      <t>ジンコウ</t>
    </rPh>
    <rPh sb="2" eb="4">
      <t>ミツド</t>
    </rPh>
    <phoneticPr fontId="5"/>
  </si>
  <si>
    <t>黒字額</t>
    <rPh sb="0" eb="2">
      <t>クロジ</t>
    </rPh>
    <rPh sb="2" eb="3">
      <t>ガク</t>
    </rPh>
    <phoneticPr fontId="34"/>
  </si>
  <si>
    <t>公債費負担比率</t>
    <rPh sb="0" eb="3">
      <t>コウサイヒ</t>
    </rPh>
    <rPh sb="3" eb="5">
      <t>フタン</t>
    </rPh>
    <rPh sb="5" eb="7">
      <t>ヒリツ</t>
    </rPh>
    <phoneticPr fontId="5"/>
  </si>
  <si>
    <t>その他特定目的基金</t>
    <rPh sb="2" eb="3">
      <t>タ</t>
    </rPh>
    <rPh sb="3" eb="5">
      <t>トクテイ</t>
    </rPh>
    <rPh sb="5" eb="7">
      <t>モクテキ</t>
    </rPh>
    <rPh sb="7" eb="9">
      <t>キキン</t>
    </rPh>
    <phoneticPr fontId="5"/>
  </si>
  <si>
    <t>×</t>
  </si>
  <si>
    <t>債務負担行為に基づく支出予定額</t>
  </si>
  <si>
    <t>単年度収支</t>
  </si>
  <si>
    <t>公営企業債等繰入見込額</t>
  </si>
  <si>
    <t>財源超過</t>
    <rPh sb="0" eb="2">
      <t>ザイゲン</t>
    </rPh>
    <rPh sb="2" eb="4">
      <t>チョウカ</t>
    </rPh>
    <phoneticPr fontId="5"/>
  </si>
  <si>
    <t>組合等負担等見込額</t>
  </si>
  <si>
    <t>設立法人等の負債額等負担見込額</t>
  </si>
  <si>
    <t>退職手当負担見込額</t>
  </si>
  <si>
    <t>　自動車税減収補塡特例交付金</t>
    <rPh sb="7" eb="9">
      <t>ホテン</t>
    </rPh>
    <rPh sb="13" eb="14">
      <t>キン</t>
    </rPh>
    <phoneticPr fontId="35"/>
  </si>
  <si>
    <t>利子補給に係るもの</t>
  </si>
  <si>
    <t>うち、健全化法施行規則附則第三条に係る負担見込額</t>
  </si>
  <si>
    <r>
      <t>(※</t>
    </r>
    <r>
      <rPr>
        <sz val="9"/>
        <color indexed="8"/>
        <rFont val="ＭＳ ゴシック"/>
        <family val="3"/>
        <charset val="128"/>
      </rPr>
      <t>3)</t>
    </r>
  </si>
  <si>
    <t>当該団体(円)</t>
  </si>
  <si>
    <t>(一般財源計)</t>
  </si>
  <si>
    <t>　　うち人件費</t>
  </si>
  <si>
    <t>(3ヵ年平均)</t>
    <rPh sb="3" eb="4">
      <t>ネン</t>
    </rPh>
    <rPh sb="4" eb="6">
      <t>ヘイキン</t>
    </rPh>
    <phoneticPr fontId="5"/>
  </si>
  <si>
    <t>連結実質赤字額</t>
  </si>
  <si>
    <t>▲特定財源の額</t>
  </si>
  <si>
    <t>実質収支額</t>
  </si>
  <si>
    <t>当該団体決算額
（千円）</t>
    <rPh sb="0" eb="2">
      <t>トウガイ</t>
    </rPh>
    <rPh sb="2" eb="4">
      <t>ダンタイ</t>
    </rPh>
    <rPh sb="4" eb="6">
      <t>ケッサン</t>
    </rPh>
    <rPh sb="6" eb="7">
      <t>ガク</t>
    </rPh>
    <rPh sb="9" eb="11">
      <t>センエン</t>
    </rPh>
    <phoneticPr fontId="5"/>
  </si>
  <si>
    <t>組合等連結実質赤字額負担見込額</t>
  </si>
  <si>
    <t>商工費</t>
  </si>
  <si>
    <t>充当可能財源等(B)</t>
  </si>
  <si>
    <t>充当可能基金</t>
  </si>
  <si>
    <t>事業会計の一覧</t>
    <rPh sb="0" eb="2">
      <t>ジギョウ</t>
    </rPh>
    <rPh sb="2" eb="4">
      <t>カイケイ</t>
    </rPh>
    <phoneticPr fontId="5"/>
  </si>
  <si>
    <t>充当可能特定歳入</t>
  </si>
  <si>
    <t>第3次</t>
    <rPh sb="0" eb="1">
      <t>ダイ</t>
    </rPh>
    <rPh sb="2" eb="3">
      <t>ジ</t>
    </rPh>
    <phoneticPr fontId="5"/>
  </si>
  <si>
    <t>（百万円）</t>
    <rPh sb="1" eb="4">
      <t>ヒャクマンエン</t>
    </rPh>
    <phoneticPr fontId="5"/>
  </si>
  <si>
    <t>内訳</t>
    <rPh sb="0" eb="2">
      <t>ウチワケ</t>
    </rPh>
    <phoneticPr fontId="32"/>
  </si>
  <si>
    <t>将来負担比率の分子</t>
  </si>
  <si>
    <t>連結実質赤字比率に係る赤字・黒字の構成分析</t>
  </si>
  <si>
    <t>　法定外普通税</t>
  </si>
  <si>
    <t xml:space="preserve"> </t>
  </si>
  <si>
    <t>財政調整基金</t>
    <rPh sb="0" eb="2">
      <t>ザイセイ</t>
    </rPh>
    <rPh sb="2" eb="4">
      <t>チョウセイ</t>
    </rPh>
    <rPh sb="4" eb="6">
      <t>キキン</t>
    </rPh>
    <phoneticPr fontId="5"/>
  </si>
  <si>
    <t>うち日本人(％)</t>
  </si>
  <si>
    <t>地方消費税交付金</t>
  </si>
  <si>
    <t>減債基金</t>
    <rPh sb="0" eb="2">
      <t>ゲンサイ</t>
    </rPh>
    <rPh sb="2" eb="4">
      <t>キキン</t>
    </rPh>
    <phoneticPr fontId="5"/>
  </si>
  <si>
    <t>　法定普通税</t>
  </si>
  <si>
    <t>将来負担額</t>
    <rPh sb="0" eb="2">
      <t>ショウライ</t>
    </rPh>
    <rPh sb="2" eb="4">
      <t>フタン</t>
    </rPh>
    <rPh sb="4" eb="5">
      <t>ガク</t>
    </rPh>
    <phoneticPr fontId="5"/>
  </si>
  <si>
    <t>　　　個人均等割</t>
  </si>
  <si>
    <t>　　うち職員給</t>
    <rPh sb="4" eb="6">
      <t>ショクイン</t>
    </rPh>
    <rPh sb="6" eb="7">
      <t>キュウ</t>
    </rPh>
    <phoneticPr fontId="5"/>
  </si>
  <si>
    <t>基金残高合計</t>
    <rPh sb="0" eb="2">
      <t>キキン</t>
    </rPh>
    <rPh sb="2" eb="4">
      <t>ザンダカ</t>
    </rPh>
    <rPh sb="4" eb="6">
      <t>ゴウケイ</t>
    </rPh>
    <phoneticPr fontId="5"/>
  </si>
  <si>
    <t>基準財政需要額</t>
  </si>
  <si>
    <t>組合等名</t>
  </si>
  <si>
    <t>実質単年度収支</t>
    <rPh sb="0" eb="2">
      <t>ジッシツ</t>
    </rPh>
    <rPh sb="2" eb="5">
      <t>タンネンド</t>
    </rPh>
    <rPh sb="5" eb="7">
      <t>シュウシ</t>
    </rPh>
    <phoneticPr fontId="34"/>
  </si>
  <si>
    <t>令和2年国調</t>
    <rPh sb="0" eb="2">
      <t>レイワ</t>
    </rPh>
    <rPh sb="3" eb="4">
      <t>ネン</t>
    </rPh>
    <rPh sb="4" eb="5">
      <t>コク</t>
    </rPh>
    <rPh sb="5" eb="6">
      <t>チョウ</t>
    </rPh>
    <phoneticPr fontId="5"/>
  </si>
  <si>
    <t>赤字額</t>
    <rPh sb="0" eb="2">
      <t>アカジ</t>
    </rPh>
    <rPh sb="2" eb="3">
      <t>ガク</t>
    </rPh>
    <phoneticPr fontId="34"/>
  </si>
  <si>
    <t>元利償還金等</t>
    <rPh sb="0" eb="2">
      <t>ガンリ</t>
    </rPh>
    <rPh sb="2" eb="5">
      <t>ショウカンキン</t>
    </rPh>
    <rPh sb="5" eb="6">
      <t>トウ</t>
    </rPh>
    <phoneticPr fontId="5"/>
  </si>
  <si>
    <t>歳入の状況（単位 千円・％）</t>
    <rPh sb="0" eb="2">
      <t>サイニュウ</t>
    </rPh>
    <rPh sb="3" eb="5">
      <t>ジョウキョウ</t>
    </rPh>
    <rPh sb="6" eb="8">
      <t>タンイ</t>
    </rPh>
    <rPh sb="9" eb="11">
      <t>センエン</t>
    </rPh>
    <phoneticPr fontId="5"/>
  </si>
  <si>
    <t>算入公債費等</t>
    <rPh sb="0" eb="2">
      <t>サンニュウ</t>
    </rPh>
    <rPh sb="2" eb="6">
      <t>コウサイヒトウ</t>
    </rPh>
    <phoneticPr fontId="5"/>
  </si>
  <si>
    <t>算入公債費等</t>
    <rPh sb="0" eb="2">
      <t>サンニュウ</t>
    </rPh>
    <rPh sb="2" eb="6">
      <t>コウサイヒトウ</t>
    </rPh>
    <phoneticPr fontId="34"/>
  </si>
  <si>
    <t>高知県広域食肉センター事務組合</t>
  </si>
  <si>
    <t>連結実質赤字比率</t>
    <rPh sb="0" eb="2">
      <t>レンケツ</t>
    </rPh>
    <rPh sb="2" eb="4">
      <t>ジッシツ</t>
    </rPh>
    <rPh sb="4" eb="6">
      <t>アカジ</t>
    </rPh>
    <rPh sb="6" eb="8">
      <t>ヒリツ</t>
    </rPh>
    <phoneticPr fontId="36"/>
  </si>
  <si>
    <t>充当可能財源等</t>
    <rPh sb="0" eb="2">
      <t>ジュウトウ</t>
    </rPh>
    <rPh sb="2" eb="4">
      <t>カノウ</t>
    </rPh>
    <rPh sb="4" eb="6">
      <t>ザイゲン</t>
    </rPh>
    <rPh sb="6" eb="7">
      <t>トウ</t>
    </rPh>
    <phoneticPr fontId="5"/>
  </si>
  <si>
    <t>基金残高に係る経年分析</t>
  </si>
  <si>
    <t>財政調整基金</t>
  </si>
  <si>
    <t>減債基金</t>
  </si>
  <si>
    <t>分離課税所得割交付金</t>
  </si>
  <si>
    <t>その他特定目的基金</t>
  </si>
  <si>
    <t>令和3年度　財政状況資料集</t>
  </si>
  <si>
    <t>（注釈）</t>
    <rPh sb="1" eb="3">
      <t>チュウシャク</t>
    </rPh>
    <phoneticPr fontId="5"/>
  </si>
  <si>
    <t>総括表（市町村）</t>
    <rPh sb="0" eb="2">
      <t>ソウカツ</t>
    </rPh>
    <rPh sb="2" eb="3">
      <t>ヒョウ</t>
    </rPh>
    <rPh sb="4" eb="7">
      <t>シチョウソン</t>
    </rPh>
    <phoneticPr fontId="5"/>
  </si>
  <si>
    <t>いわゆる五省協定等に係るもの</t>
    <rPh sb="4" eb="6">
      <t>ゴショウ</t>
    </rPh>
    <rPh sb="6" eb="9">
      <t>キョウテイトウ</t>
    </rPh>
    <rPh sb="10" eb="11">
      <t>カカ</t>
    </rPh>
    <phoneticPr fontId="32"/>
  </si>
  <si>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</si>
  <si>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2"/>
  </si>
  <si>
    <t>高知県</t>
  </si>
  <si>
    <t>　　市町村たばこ税</t>
  </si>
  <si>
    <t>市町村類型</t>
  </si>
  <si>
    <t>地方道路公社に係る将来負担額</t>
    <rPh sb="0" eb="2">
      <t>チホウ</t>
    </rPh>
    <rPh sb="2" eb="4">
      <t>ドウロ</t>
    </rPh>
    <rPh sb="4" eb="6">
      <t>コウシャ</t>
    </rPh>
    <rPh sb="7" eb="8">
      <t>カカ</t>
    </rPh>
    <rPh sb="9" eb="11">
      <t>ショウライ</t>
    </rPh>
    <rPh sb="11" eb="14">
      <t>フタンガク</t>
    </rPh>
    <phoneticPr fontId="32"/>
  </si>
  <si>
    <t>Ⅱ－０</t>
  </si>
  <si>
    <t>指定団体等の指定状況</t>
  </si>
  <si>
    <t>歳出総額</t>
  </si>
  <si>
    <t>ゴルフ場利用税交付金</t>
  </si>
  <si>
    <t>寄附金</t>
  </si>
  <si>
    <t>令和3年度(千円)</t>
    <rPh sb="0" eb="2">
      <t>レイワ</t>
    </rPh>
    <rPh sb="3" eb="5">
      <t>ネンド</t>
    </rPh>
    <rPh sb="6" eb="8">
      <t>センエン</t>
    </rPh>
    <phoneticPr fontId="5"/>
  </si>
  <si>
    <t>　新型コロナウイルス感染症対策地方税減収補塡特別交付金</t>
  </si>
  <si>
    <t>令和3年度(千円･％)</t>
    <rPh sb="0" eb="2">
      <t>レイワ</t>
    </rPh>
    <rPh sb="3" eb="5">
      <t>ネンド</t>
    </rPh>
    <rPh sb="6" eb="8">
      <t>センエン</t>
    </rPh>
    <phoneticPr fontId="5"/>
  </si>
  <si>
    <t>令和2年度(千円･％)</t>
    <rPh sb="0" eb="2">
      <t>レイワ</t>
    </rPh>
    <rPh sb="4" eb="5">
      <t>ド</t>
    </rPh>
    <rPh sb="6" eb="8">
      <t>センエン</t>
    </rPh>
    <phoneticPr fontId="5"/>
  </si>
  <si>
    <t>他会計等
からの
繰入金</t>
    <rPh sb="9" eb="11">
      <t>クリイレ</t>
    </rPh>
    <rPh sb="11" eb="12">
      <t>キン</t>
    </rPh>
    <phoneticPr fontId="32"/>
  </si>
  <si>
    <t>歳入総額</t>
  </si>
  <si>
    <t>実質収支比率</t>
    <rPh sb="0" eb="2">
      <t>ジッシツ</t>
    </rPh>
    <rPh sb="2" eb="4">
      <t>シュウシ</t>
    </rPh>
    <rPh sb="4" eb="6">
      <t>ヒリツ</t>
    </rPh>
    <phoneticPr fontId="5"/>
  </si>
  <si>
    <t>準元利償還金</t>
    <rPh sb="0" eb="1">
      <t>ジュン</t>
    </rPh>
    <rPh sb="1" eb="3">
      <t>ガンリ</t>
    </rPh>
    <rPh sb="3" eb="6">
      <t>ショウカンキン</t>
    </rPh>
    <phoneticPr fontId="32"/>
  </si>
  <si>
    <t>財政健全化等</t>
    <rPh sb="0" eb="2">
      <t>ザイセイ</t>
    </rPh>
    <rPh sb="2" eb="5">
      <t>ケンゼンカ</t>
    </rPh>
    <rPh sb="5" eb="6">
      <t>トウ</t>
    </rPh>
    <phoneticPr fontId="5"/>
  </si>
  <si>
    <t>分担金・負担金</t>
  </si>
  <si>
    <t>経常収支比率</t>
    <rPh sb="0" eb="2">
      <t>ケイジョウ</t>
    </rPh>
    <rPh sb="2" eb="4">
      <t>シュウシ</t>
    </rPh>
    <rPh sb="4" eb="6">
      <t>ヒリツ</t>
    </rPh>
    <phoneticPr fontId="5"/>
  </si>
  <si>
    <t>純固定資産税</t>
    <rPh sb="0" eb="1">
      <t>ジュン</t>
    </rPh>
    <rPh sb="1" eb="3">
      <t>コテイ</t>
    </rPh>
    <rPh sb="3" eb="6">
      <t>シサンゼイ</t>
    </rPh>
    <phoneticPr fontId="5"/>
  </si>
  <si>
    <t>市町村名</t>
    <rPh sb="0" eb="3">
      <t>シチョウソン</t>
    </rPh>
    <rPh sb="3" eb="4">
      <t>メイ</t>
    </rPh>
    <phoneticPr fontId="5"/>
  </si>
  <si>
    <t>　　うち一部事務組合負担金</t>
  </si>
  <si>
    <t>中土佐町</t>
  </si>
  <si>
    <t>超過課税分</t>
    <rPh sb="0" eb="2">
      <t>チョウカ</t>
    </rPh>
    <rPh sb="2" eb="4">
      <t>カゼイ</t>
    </rPh>
    <rPh sb="4" eb="5">
      <t>ブン</t>
    </rPh>
    <phoneticPr fontId="5"/>
  </si>
  <si>
    <t>地方交付税種地</t>
    <rPh sb="0" eb="2">
      <t>チホウ</t>
    </rPh>
    <rPh sb="2" eb="5">
      <t>コウフゼイ</t>
    </rPh>
    <rPh sb="5" eb="6">
      <t>シュ</t>
    </rPh>
    <rPh sb="6" eb="7">
      <t>チ</t>
    </rPh>
    <phoneticPr fontId="5"/>
  </si>
  <si>
    <t>2-1</t>
  </si>
  <si>
    <t>令和3年度</t>
  </si>
  <si>
    <t>歳入歳出差引</t>
  </si>
  <si>
    <t>会計名</t>
    <rPh sb="0" eb="2">
      <t>カイケイ</t>
    </rPh>
    <rPh sb="2" eb="3">
      <t>メイ</t>
    </rPh>
    <phoneticPr fontId="5"/>
  </si>
  <si>
    <t>(Ｅ)</t>
  </si>
  <si>
    <t>　　(※1)</t>
  </si>
  <si>
    <t>（株）中土佐町地域振興公社</t>
  </si>
  <si>
    <t>首都</t>
    <rPh sb="0" eb="2">
      <t>シュト</t>
    </rPh>
    <phoneticPr fontId="5"/>
  </si>
  <si>
    <t>翌年度に繰越すべき財源</t>
  </si>
  <si>
    <t>標準財政規模</t>
    <rPh sb="0" eb="2">
      <t>ヒョウジュン</t>
    </rPh>
    <rPh sb="2" eb="4">
      <t>ザイセイ</t>
    </rPh>
    <rPh sb="4" eb="6">
      <t>キボ</t>
    </rPh>
    <phoneticPr fontId="5"/>
  </si>
  <si>
    <t>内訳</t>
    <rPh sb="0" eb="2">
      <t>ウチワケ</t>
    </rPh>
    <phoneticPr fontId="5"/>
  </si>
  <si>
    <t>近畿</t>
    <rPh sb="0" eb="2">
      <t>キンキ</t>
    </rPh>
    <phoneticPr fontId="5"/>
  </si>
  <si>
    <t>(Ｃ)－(Ｄ)</t>
  </si>
  <si>
    <t>実質収支</t>
  </si>
  <si>
    <t>財政力指数</t>
    <rPh sb="0" eb="3">
      <t>ザイセイリョク</t>
    </rPh>
    <rPh sb="3" eb="5">
      <t>シスウ</t>
    </rPh>
    <phoneticPr fontId="5"/>
  </si>
  <si>
    <r>
      <t>産業構造</t>
    </r>
    <r>
      <rPr>
        <sz val="9"/>
        <color indexed="8"/>
        <rFont val="ＭＳ ゴシック"/>
        <family val="3"/>
        <charset val="128"/>
      </rPr>
      <t xml:space="preserve"> (※5)</t>
    </r>
    <rPh sb="0" eb="2">
      <t>サンギョウ</t>
    </rPh>
    <rPh sb="2" eb="4">
      <t>コウゾウ</t>
    </rPh>
    <phoneticPr fontId="5"/>
  </si>
  <si>
    <t>歳入</t>
    <rPh sb="0" eb="2">
      <t>サイニュウ</t>
    </rPh>
    <phoneticPr fontId="32"/>
  </si>
  <si>
    <t>中部</t>
    <rPh sb="0" eb="2">
      <t>チュウブ</t>
    </rPh>
    <phoneticPr fontId="5"/>
  </si>
  <si>
    <t>職員数
(人)</t>
    <rPh sb="0" eb="3">
      <t>ショクインスウ</t>
    </rPh>
    <phoneticPr fontId="5"/>
  </si>
  <si>
    <t>平成27年国調(人)</t>
    <rPh sb="4" eb="5">
      <t>ネン</t>
    </rPh>
    <rPh sb="5" eb="6">
      <t>コク</t>
    </rPh>
    <rPh sb="6" eb="7">
      <t>チョウ</t>
    </rPh>
    <phoneticPr fontId="5"/>
  </si>
  <si>
    <t>一部事務組合等</t>
    <rPh sb="0" eb="2">
      <t>イチブ</t>
    </rPh>
    <rPh sb="2" eb="4">
      <t>ジム</t>
    </rPh>
    <rPh sb="4" eb="6">
      <t>クミアイ</t>
    </rPh>
    <rPh sb="6" eb="7">
      <t>トウ</t>
    </rPh>
    <phoneticPr fontId="5"/>
  </si>
  <si>
    <t>過疎</t>
    <rPh sb="0" eb="2">
      <t>カソ</t>
    </rPh>
    <phoneticPr fontId="5"/>
  </si>
  <si>
    <t>一般会計等の一覧</t>
  </si>
  <si>
    <t>○</t>
  </si>
  <si>
    <t>参考</t>
    <rPh sb="0" eb="2">
      <t>サンコウ</t>
    </rPh>
    <phoneticPr fontId="5"/>
  </si>
  <si>
    <t>積立金</t>
  </si>
  <si>
    <t>健全化判断比率</t>
  </si>
  <si>
    <t>　　　法人均等割</t>
  </si>
  <si>
    <r>
      <t xml:space="preserve">増減率 </t>
    </r>
    <r>
      <rPr>
        <sz val="9"/>
        <color indexed="8"/>
        <rFont val="ＭＳ ゴシック"/>
        <family val="3"/>
        <charset val="128"/>
      </rPr>
      <t xml:space="preserve"> (％)</t>
    </r>
    <rPh sb="0" eb="2">
      <t>ゾウゲン</t>
    </rPh>
    <rPh sb="2" eb="3">
      <t>リツ</t>
    </rPh>
    <phoneticPr fontId="5"/>
  </si>
  <si>
    <t>歳出合計</t>
  </si>
  <si>
    <t>-12.3</t>
  </si>
  <si>
    <t>こうち人づくり広域連合</t>
  </si>
  <si>
    <t>山振</t>
    <rPh sb="0" eb="1">
      <t>ヤマ</t>
    </rPh>
    <rPh sb="1" eb="2">
      <t>フ</t>
    </rPh>
    <phoneticPr fontId="5"/>
  </si>
  <si>
    <t>高知県中土佐町</t>
  </si>
  <si>
    <t>繰上償還金</t>
  </si>
  <si>
    <t>※5：産業構造の比率は、分母を就業人口総数とし、分類不能の産業を除いて算出。</t>
  </si>
  <si>
    <t>　人件費</t>
  </si>
  <si>
    <t>　実質赤字比率</t>
    <rPh sb="1" eb="3">
      <t>ジッシツ</t>
    </rPh>
    <rPh sb="3" eb="5">
      <t>アカジ</t>
    </rPh>
    <rPh sb="5" eb="7">
      <t>ヒリツ</t>
    </rPh>
    <phoneticPr fontId="5"/>
  </si>
  <si>
    <t>-</t>
  </si>
  <si>
    <t>令04.01.01(人)</t>
    <rPh sb="0" eb="1">
      <t>レイ</t>
    </rPh>
    <phoneticPr fontId="5"/>
  </si>
  <si>
    <t>保険給付費</t>
  </si>
  <si>
    <t>平成27年国調</t>
    <rPh sb="4" eb="5">
      <t>ネン</t>
    </rPh>
    <rPh sb="5" eb="6">
      <t>コク</t>
    </rPh>
    <rPh sb="6" eb="7">
      <t>チョウ</t>
    </rPh>
    <phoneticPr fontId="5"/>
  </si>
  <si>
    <t xml:space="preserve">組合等負担等見込額 </t>
    <rPh sb="0" eb="2">
      <t>クミアイ</t>
    </rPh>
    <rPh sb="2" eb="3">
      <t>トウ</t>
    </rPh>
    <rPh sb="3" eb="5">
      <t>フタン</t>
    </rPh>
    <rPh sb="5" eb="6">
      <t>トウ</t>
    </rPh>
    <rPh sb="6" eb="9">
      <t>ミコミガク</t>
    </rPh>
    <phoneticPr fontId="32"/>
  </si>
  <si>
    <t>低開発</t>
    <rPh sb="0" eb="1">
      <t>テイ</t>
    </rPh>
    <rPh sb="1" eb="3">
      <t>カイハツ</t>
    </rPh>
    <phoneticPr fontId="5"/>
  </si>
  <si>
    <t>一部事務組合負担金（補助費等）</t>
    <rPh sb="0" eb="2">
      <t>イチブ</t>
    </rPh>
    <rPh sb="2" eb="4">
      <t>ジム</t>
    </rPh>
    <rPh sb="4" eb="6">
      <t>クミアイ</t>
    </rPh>
    <rPh sb="6" eb="9">
      <t>フタンキン</t>
    </rPh>
    <rPh sb="10" eb="13">
      <t>ホジョヒ</t>
    </rPh>
    <rPh sb="13" eb="14">
      <t>トウ</t>
    </rPh>
    <phoneticPr fontId="5"/>
  </si>
  <si>
    <t>積立金取崩し額</t>
  </si>
  <si>
    <t>国民健康保険事業会計の状況</t>
    <rPh sb="0" eb="2">
      <t>コクミン</t>
    </rPh>
    <rPh sb="2" eb="4">
      <t>ケンコウ</t>
    </rPh>
    <rPh sb="4" eb="6">
      <t>ホケン</t>
    </rPh>
    <rPh sb="6" eb="8">
      <t>ジギョウ</t>
    </rPh>
    <rPh sb="8" eb="10">
      <t>カイケイ</t>
    </rPh>
    <rPh sb="11" eb="13">
      <t>ジョウキョウ</t>
    </rPh>
    <phoneticPr fontId="5"/>
  </si>
  <si>
    <t>　連結実質赤字比率</t>
    <rPh sb="1" eb="3">
      <t>レンケツ</t>
    </rPh>
    <rPh sb="3" eb="5">
      <t>ジッシツ</t>
    </rPh>
    <rPh sb="5" eb="7">
      <t>アカジ</t>
    </rPh>
    <rPh sb="7" eb="9">
      <t>ヒリツ</t>
    </rPh>
    <phoneticPr fontId="5"/>
  </si>
  <si>
    <t>うち日本人(人)</t>
  </si>
  <si>
    <r>
      <t>資金不足比率 (※</t>
    </r>
    <r>
      <rPr>
        <sz val="9"/>
        <color indexed="8"/>
        <rFont val="ＭＳ ゴシック"/>
        <family val="3"/>
        <charset val="128"/>
      </rPr>
      <t>4)</t>
    </r>
  </si>
  <si>
    <t>第1次</t>
    <rPh sb="0" eb="1">
      <t>ダイ</t>
    </rPh>
    <rPh sb="2" eb="3">
      <t>ジ</t>
    </rPh>
    <phoneticPr fontId="5"/>
  </si>
  <si>
    <t>指数表選定</t>
    <rPh sb="0" eb="2">
      <t>シスウ</t>
    </rPh>
    <rPh sb="2" eb="3">
      <t>ヒョウ</t>
    </rPh>
    <rPh sb="3" eb="5">
      <t>センテイ</t>
    </rPh>
    <phoneticPr fontId="5"/>
  </si>
  <si>
    <t xml:space="preserve">充当可能基金 </t>
    <rPh sb="0" eb="2">
      <t>ジュウトウ</t>
    </rPh>
    <rPh sb="2" eb="4">
      <t>カノウ</t>
    </rPh>
    <rPh sb="4" eb="6">
      <t>キキン</t>
    </rPh>
    <phoneticPr fontId="32"/>
  </si>
  <si>
    <t>実質単年度収支</t>
  </si>
  <si>
    <t>　　軽自動車税</t>
  </si>
  <si>
    <t>　実質公債費比率</t>
    <rPh sb="1" eb="3">
      <t>ジッシツ</t>
    </rPh>
    <rPh sb="3" eb="6">
      <t>コウサイヒ</t>
    </rPh>
    <rPh sb="6" eb="8">
      <t>ヒリツ</t>
    </rPh>
    <phoneticPr fontId="5"/>
  </si>
  <si>
    <t>令03.01.01(人)</t>
  </si>
  <si>
    <t>歳入一般財源等</t>
    <rPh sb="0" eb="2">
      <t>サイニュウ</t>
    </rPh>
    <rPh sb="2" eb="4">
      <t>イッパン</t>
    </rPh>
    <rPh sb="4" eb="6">
      <t>ザイゲン</t>
    </rPh>
    <rPh sb="6" eb="7">
      <t>トウ</t>
    </rPh>
    <phoneticPr fontId="37"/>
  </si>
  <si>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</si>
  <si>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</si>
  <si>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　将来負担比率</t>
    <rPh sb="1" eb="3">
      <t>ショウライ</t>
    </rPh>
    <rPh sb="3" eb="5">
      <t>フタン</t>
    </rPh>
    <rPh sb="5" eb="7">
      <t>ヒリツ</t>
    </rPh>
    <phoneticPr fontId="5"/>
  </si>
  <si>
    <t>　扶助費</t>
  </si>
  <si>
    <t>　うち、健全化法施行規則附則第三条に係る負担見込額</t>
  </si>
  <si>
    <t>基準財政収入額</t>
  </si>
  <si>
    <t>後期高齢者医療特別会計</t>
  </si>
  <si>
    <t>-2.9</t>
  </si>
  <si>
    <t>積立不足額を考慮して算定した額</t>
    <rPh sb="0" eb="1">
      <t>ツ</t>
    </rPh>
    <rPh sb="1" eb="2">
      <t>タ</t>
    </rPh>
    <rPh sb="2" eb="5">
      <t>フソクガク</t>
    </rPh>
    <rPh sb="6" eb="8">
      <t>コウリョ</t>
    </rPh>
    <rPh sb="10" eb="12">
      <t>サンテイ</t>
    </rPh>
    <rPh sb="14" eb="15">
      <t>ガク</t>
    </rPh>
    <phoneticPr fontId="38"/>
  </si>
  <si>
    <t>標準税収入額等</t>
  </si>
  <si>
    <t>面積 (k㎡)</t>
    <rPh sb="0" eb="2">
      <t>メンセキ</t>
    </rPh>
    <phoneticPr fontId="5"/>
  </si>
  <si>
    <t xml:space="preserve"> H29</t>
  </si>
  <si>
    <t>経常経費充当一般財源等</t>
    <rPh sb="0" eb="2">
      <t>ケイジョウ</t>
    </rPh>
    <rPh sb="2" eb="4">
      <t>ケイヒ</t>
    </rPh>
    <rPh sb="4" eb="6">
      <t>ジュウトウ</t>
    </rPh>
    <rPh sb="6" eb="8">
      <t>イッパン</t>
    </rPh>
    <rPh sb="8" eb="10">
      <t>ザイゲン</t>
    </rPh>
    <rPh sb="10" eb="11">
      <t>トウ</t>
    </rPh>
    <phoneticPr fontId="37"/>
  </si>
  <si>
    <t>世帯数 (世帯)</t>
    <rPh sb="0" eb="3">
      <t>セタイスウ</t>
    </rPh>
    <phoneticPr fontId="5"/>
  </si>
  <si>
    <t>(Ｃ)</t>
  </si>
  <si>
    <t>職員の状況</t>
    <rPh sb="0" eb="2">
      <t>ショクイン</t>
    </rPh>
    <rPh sb="3" eb="5">
      <t>ジョウキョウ</t>
    </rPh>
    <phoneticPr fontId="5"/>
  </si>
  <si>
    <t>国民健康保険特別会計</t>
  </si>
  <si>
    <t>特別職等</t>
    <rPh sb="0" eb="2">
      <t>トクベツ</t>
    </rPh>
    <rPh sb="2" eb="3">
      <t>ショク</t>
    </rPh>
    <rPh sb="3" eb="4">
      <t>トウ</t>
    </rPh>
    <phoneticPr fontId="5"/>
  </si>
  <si>
    <t>当該団体からの債務保証に係る債務残高</t>
    <rPh sb="9" eb="11">
      <t>ホショウ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</si>
  <si>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</si>
  <si>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</si>
  <si>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当該団体
からの
出資金</t>
  </si>
  <si>
    <t>一般職員等(※6)</t>
    <rPh sb="0" eb="2">
      <t>イッパン</t>
    </rPh>
    <rPh sb="2" eb="4">
      <t>ショクイン</t>
    </rPh>
    <rPh sb="4" eb="5">
      <t>トウ</t>
    </rPh>
    <phoneticPr fontId="5"/>
  </si>
  <si>
    <t>給料月額
(百円)</t>
    <rPh sb="0" eb="2">
      <t>キュウリョウ</t>
    </rPh>
    <rPh sb="2" eb="3">
      <t>ツキ</t>
    </rPh>
    <rPh sb="3" eb="4">
      <t>ガク</t>
    </rPh>
    <rPh sb="6" eb="8">
      <t>ヒャクエン</t>
    </rPh>
    <phoneticPr fontId="5"/>
  </si>
  <si>
    <t>地方債現在高</t>
  </si>
  <si>
    <t>・計</t>
  </si>
  <si>
    <t>資金剰余額
/不足額
（実質収支）</t>
  </si>
  <si>
    <t>▲ 8.82</t>
  </si>
  <si>
    <t>　うち公的資金</t>
    <rPh sb="3" eb="5">
      <t>コウテキ</t>
    </rPh>
    <phoneticPr fontId="5"/>
  </si>
  <si>
    <t>市区町村長</t>
    <rPh sb="0" eb="2">
      <t>シク</t>
    </rPh>
    <rPh sb="2" eb="4">
      <t>チョウソン</t>
    </rPh>
    <rPh sb="4" eb="5">
      <t>チョウ</t>
    </rPh>
    <phoneticPr fontId="5"/>
  </si>
  <si>
    <t>計</t>
    <rPh sb="0" eb="1">
      <t>ケイ</t>
    </rPh>
    <phoneticPr fontId="5"/>
  </si>
  <si>
    <t>一般職員</t>
    <rPh sb="0" eb="2">
      <t>イッパン</t>
    </rPh>
    <rPh sb="2" eb="4">
      <t>ショクイン</t>
    </rPh>
    <phoneticPr fontId="5"/>
  </si>
  <si>
    <t>地方債現在高（臨時財政対策債除き）</t>
  </si>
  <si>
    <t>目的税</t>
  </si>
  <si>
    <t>副市区町村長</t>
    <rPh sb="0" eb="1">
      <t>フク</t>
    </rPh>
    <rPh sb="1" eb="3">
      <t>シク</t>
    </rPh>
    <rPh sb="3" eb="5">
      <t>チョウソン</t>
    </rPh>
    <rPh sb="5" eb="6">
      <t>チョウ</t>
    </rPh>
    <phoneticPr fontId="5"/>
  </si>
  <si>
    <t>経常一般財源等</t>
    <rPh sb="0" eb="2">
      <t>ケイジョウ</t>
    </rPh>
    <rPh sb="2" eb="4">
      <t>イッパン</t>
    </rPh>
    <rPh sb="4" eb="7">
      <t>ザイゲントウ</t>
    </rPh>
    <phoneticPr fontId="5"/>
  </si>
  <si>
    <t>　うち消防職員</t>
    <rPh sb="3" eb="5">
      <t>ショウボウ</t>
    </rPh>
    <rPh sb="5" eb="7">
      <t>ショクイン</t>
    </rPh>
    <phoneticPr fontId="5"/>
  </si>
  <si>
    <t>教育長</t>
  </si>
  <si>
    <t>　うち技能労務職員</t>
    <rPh sb="3" eb="5">
      <t>ギノウ</t>
    </rPh>
    <rPh sb="5" eb="7">
      <t>ロウム</t>
    </rPh>
    <rPh sb="7" eb="9">
      <t>ショクイン</t>
    </rPh>
    <phoneticPr fontId="5"/>
  </si>
  <si>
    <t>*</t>
  </si>
  <si>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</si>
  <si>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</si>
  <si>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収益事業収入</t>
  </si>
  <si>
    <t>議会議長</t>
    <rPh sb="0" eb="2">
      <t>ギカイ</t>
    </rPh>
    <rPh sb="2" eb="4">
      <t>ギチョウ</t>
    </rPh>
    <phoneticPr fontId="5"/>
  </si>
  <si>
    <t>教育公務員</t>
    <rPh sb="0" eb="2">
      <t>キョウイク</t>
    </rPh>
    <rPh sb="2" eb="5">
      <t>コウムイン</t>
    </rPh>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</si>
  <si>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</si>
  <si>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</si>
  <si>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土地開発基金現在高</t>
    <rPh sb="0" eb="2">
      <t>トチ</t>
    </rPh>
    <rPh sb="2" eb="4">
      <t>カイハツ</t>
    </rPh>
    <rPh sb="4" eb="6">
      <t>キキン</t>
    </rPh>
    <rPh sb="6" eb="8">
      <t>ゲンザイ</t>
    </rPh>
    <rPh sb="8" eb="9">
      <t>タカ</t>
    </rPh>
    <phoneticPr fontId="37"/>
  </si>
  <si>
    <t>議会副議長</t>
    <rPh sb="0" eb="2">
      <t>ギカイ</t>
    </rPh>
    <rPh sb="2" eb="3">
      <t>フク</t>
    </rPh>
    <rPh sb="3" eb="5">
      <t>ギチョウ</t>
    </rPh>
    <phoneticPr fontId="5"/>
  </si>
  <si>
    <t>積立金
現在高</t>
    <rPh sb="4" eb="7">
      <t>ゲンザイダカ</t>
    </rPh>
    <phoneticPr fontId="37"/>
  </si>
  <si>
    <t xml:space="preserve">公営企業債等繰入見込額 </t>
    <rPh sb="0" eb="2">
      <t>コウエイ</t>
    </rPh>
    <rPh sb="2" eb="5">
      <t>キギョウサイ</t>
    </rPh>
    <rPh sb="5" eb="6">
      <t>トウ</t>
    </rPh>
    <rPh sb="6" eb="8">
      <t>クリイ</t>
    </rPh>
    <rPh sb="8" eb="11">
      <t>ミコミガク</t>
    </rPh>
    <phoneticPr fontId="32"/>
  </si>
  <si>
    <t>企業債等
繰入見込額</t>
    <rPh sb="0" eb="2">
      <t>キギョウ</t>
    </rPh>
    <rPh sb="2" eb="3">
      <t>サイ</t>
    </rPh>
    <rPh sb="3" eb="4">
      <t>トウ</t>
    </rPh>
    <rPh sb="5" eb="7">
      <t>クリイレ</t>
    </rPh>
    <rPh sb="7" eb="9">
      <t>ミコ</t>
    </rPh>
    <rPh sb="9" eb="10">
      <t>ガク</t>
    </rPh>
    <phoneticPr fontId="5"/>
  </si>
  <si>
    <t>議会議員</t>
    <rPh sb="0" eb="2">
      <t>ギカイ</t>
    </rPh>
    <rPh sb="2" eb="4">
      <t>ギイン</t>
    </rPh>
    <phoneticPr fontId="5"/>
  </si>
  <si>
    <t>　法定外目的税</t>
  </si>
  <si>
    <t>合計</t>
    <rPh sb="0" eb="2">
      <t>ゴウケイ</t>
    </rPh>
    <phoneticPr fontId="5"/>
  </si>
  <si>
    <t>減債基金</t>
    <rPh sb="0" eb="1">
      <t>ゲン</t>
    </rPh>
    <rPh sb="1" eb="2">
      <t>サイ</t>
    </rPh>
    <rPh sb="2" eb="4">
      <t>キキン</t>
    </rPh>
    <phoneticPr fontId="5"/>
  </si>
  <si>
    <t>うち単独分</t>
    <rPh sb="2" eb="4">
      <t>タンドク</t>
    </rPh>
    <rPh sb="4" eb="5">
      <t>ブン</t>
    </rPh>
    <phoneticPr fontId="5"/>
  </si>
  <si>
    <t>ラスパイレス指数</t>
    <rPh sb="6" eb="8">
      <t>シスウ</t>
    </rPh>
    <phoneticPr fontId="5"/>
  </si>
  <si>
    <t>投資的経費計</t>
    <rPh sb="5" eb="6">
      <t>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</si>
  <si>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</si>
  <si>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</si>
  <si>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</si>
  <si>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将来負担の状況</t>
  </si>
  <si>
    <t>地方公社・第三セクター等一覧</t>
    <rPh sb="0" eb="2">
      <t>チホウ</t>
    </rPh>
    <rPh sb="2" eb="4">
      <t>コウシャ</t>
    </rPh>
    <rPh sb="5" eb="6">
      <t>ダイ</t>
    </rPh>
    <rPh sb="6" eb="7">
      <t>３</t>
    </rPh>
    <rPh sb="11" eb="12">
      <t>トウ</t>
    </rPh>
    <rPh sb="12" eb="14">
      <t>イチラン</t>
    </rPh>
    <phoneticPr fontId="5"/>
  </si>
  <si>
    <t>会計名</t>
  </si>
  <si>
    <t>項番</t>
    <rPh sb="0" eb="2">
      <t>コウバン</t>
    </rPh>
    <phoneticPr fontId="5"/>
  </si>
  <si>
    <t>　前年度繰上充用金</t>
  </si>
  <si>
    <t>団体名</t>
    <rPh sb="0" eb="2">
      <t>ダンタイ</t>
    </rPh>
    <phoneticPr fontId="5"/>
  </si>
  <si>
    <t>※1：経常収支比率の( )内の数値は、「減収補塡債（特例分）」「猶予特例債」及び「臨時財政対策債」を除いて算出したものである。</t>
  </si>
  <si>
    <t>決算額</t>
  </si>
  <si>
    <t>市町村民税</t>
    <rPh sb="0" eb="3">
      <t>シチョウソン</t>
    </rPh>
    <rPh sb="3" eb="4">
      <t>ミン</t>
    </rPh>
    <rPh sb="4" eb="5">
      <t>ゼイ</t>
    </rPh>
    <phoneticPr fontId="5"/>
  </si>
  <si>
    <t>繰越金</t>
  </si>
  <si>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39"/>
  </si>
  <si>
    <t>収入済額</t>
    <rPh sb="0" eb="2">
      <t>シュウニュウ</t>
    </rPh>
    <rPh sb="2" eb="3">
      <t>スミ</t>
    </rPh>
    <rPh sb="3" eb="4">
      <t>ガク</t>
    </rPh>
    <phoneticPr fontId="5"/>
  </si>
  <si>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</si>
  <si>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　特別交付税</t>
  </si>
  <si>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</si>
  <si>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　普通交付税</t>
  </si>
  <si>
    <t>※6：個人情報保護の観点から、対象となる職員数が1人又は2人の場合は、｢給料月額(百円)｣と｢一人当たり給料月額（百円）｣を｢アスタリスク（＊）｣としている。（その他、数値のない欄については、すべてハイフン（－）としている）。</t>
  </si>
  <si>
    <t>(2)各会計、関係団体の財政状況及び健全化判断比率（市町村）</t>
    <rPh sb="26" eb="29">
      <t>シチョウソン</t>
    </rPh>
    <phoneticPr fontId="5"/>
  </si>
  <si>
    <t>※7：人口については、調査対象年度の1月1日現在の住民基本台帳に登載されている人口に基づいている。</t>
    <rPh sb="13" eb="15">
      <t>タイショウ</t>
    </rPh>
    <rPh sb="27" eb="29">
      <t>キホン</t>
    </rPh>
    <rPh sb="42" eb="43">
      <t>モト</t>
    </rPh>
    <phoneticPr fontId="35"/>
  </si>
  <si>
    <t>充当一般財源等</t>
  </si>
  <si>
    <t>(1) 普通会計の状況（市町村）</t>
    <rPh sb="4" eb="6">
      <t>フツウ</t>
    </rPh>
    <rPh sb="6" eb="8">
      <t>カイケイ</t>
    </rPh>
    <rPh sb="9" eb="11">
      <t>ジョウキョウ</t>
    </rPh>
    <rPh sb="12" eb="15">
      <t>シチョウソン</t>
    </rPh>
    <phoneticPr fontId="5"/>
  </si>
  <si>
    <t>一般会計等（純計）</t>
    <rPh sb="0" eb="2">
      <t>イッパン</t>
    </rPh>
    <rPh sb="2" eb="4">
      <t>カイケイ</t>
    </rPh>
    <rPh sb="4" eb="5">
      <t>トウ</t>
    </rPh>
    <rPh sb="6" eb="8">
      <t>ジュンケイ</t>
    </rPh>
    <phoneticPr fontId="5"/>
  </si>
  <si>
    <t>地方税の状況（単位 千円・％）</t>
    <rPh sb="0" eb="2">
      <t>チホウ</t>
    </rPh>
    <rPh sb="2" eb="3">
      <t>ゼイ</t>
    </rPh>
    <rPh sb="4" eb="6">
      <t>ジョウキョウ</t>
    </rPh>
    <rPh sb="7" eb="9">
      <t>タンイ</t>
    </rPh>
    <rPh sb="10" eb="12">
      <t>センエン</t>
    </rPh>
    <phoneticPr fontId="5"/>
  </si>
  <si>
    <t>歳出の状況（単位 千円・％）</t>
  </si>
  <si>
    <t>上水道</t>
  </si>
  <si>
    <t>実質赤字比率</t>
    <rPh sb="0" eb="2">
      <t>ジッシツ</t>
    </rPh>
    <rPh sb="2" eb="4">
      <t>アカジ</t>
    </rPh>
    <rPh sb="4" eb="6">
      <t>ヒリツ</t>
    </rPh>
    <phoneticPr fontId="36"/>
  </si>
  <si>
    <t>地方税</t>
  </si>
  <si>
    <t>決算額</t>
    <rPh sb="0" eb="2">
      <t>ケッサン</t>
    </rPh>
    <rPh sb="2" eb="3">
      <t>ガク</t>
    </rPh>
    <phoneticPr fontId="5"/>
  </si>
  <si>
    <t>▲退職金</t>
    <rPh sb="1" eb="3">
      <t>タイショク</t>
    </rPh>
    <rPh sb="3" eb="4">
      <t>キン</t>
    </rPh>
    <phoneticPr fontId="5"/>
  </si>
  <si>
    <t>構成比</t>
    <rPh sb="0" eb="3">
      <t>コウセイヒ</t>
    </rPh>
    <phoneticPr fontId="5"/>
  </si>
  <si>
    <t>使用料</t>
  </si>
  <si>
    <t>区分</t>
  </si>
  <si>
    <t>　うち利子</t>
  </si>
  <si>
    <t>目的別歳出の状況（単位 千円・％）</t>
  </si>
  <si>
    <t>普通税</t>
    <rPh sb="0" eb="2">
      <t>フツウ</t>
    </rPh>
    <rPh sb="2" eb="3">
      <t>ゼイ</t>
    </rPh>
    <phoneticPr fontId="40"/>
  </si>
  <si>
    <t>軽油引取税交付金</t>
  </si>
  <si>
    <t>決算額 (A)</t>
    <rPh sb="0" eb="2">
      <t>ケッサン</t>
    </rPh>
    <rPh sb="2" eb="3">
      <t>ガク</t>
    </rPh>
    <phoneticPr fontId="5"/>
  </si>
  <si>
    <t>純資産又は
正味財産</t>
  </si>
  <si>
    <t>(A)のうち普通建設事業費</t>
    <rPh sb="6" eb="8">
      <t>フツウ</t>
    </rPh>
    <rPh sb="8" eb="10">
      <t>ケンセツ</t>
    </rPh>
    <rPh sb="10" eb="13">
      <t>ジギョウヒ</t>
    </rPh>
    <phoneticPr fontId="5"/>
  </si>
  <si>
    <t>(Ａ)</t>
  </si>
  <si>
    <t>(A)のうち充当一般財源等</t>
    <rPh sb="6" eb="8">
      <t>ジュウトウ</t>
    </rPh>
    <rPh sb="8" eb="10">
      <t>イッパン</t>
    </rPh>
    <rPh sb="10" eb="12">
      <t>ザイゲン</t>
    </rPh>
    <rPh sb="12" eb="13">
      <t>ナド</t>
    </rPh>
    <phoneticPr fontId="5"/>
  </si>
  <si>
    <t>地方譲与税</t>
  </si>
  <si>
    <t>議会費</t>
  </si>
  <si>
    <t>　　市町村民税</t>
  </si>
  <si>
    <t>元利償還金</t>
    <rPh sb="0" eb="2">
      <t>ガンリ</t>
    </rPh>
    <rPh sb="2" eb="5">
      <t>ショウカンキン</t>
    </rPh>
    <phoneticPr fontId="32"/>
  </si>
  <si>
    <t>総務費</t>
  </si>
  <si>
    <t>配当割交付金</t>
    <rPh sb="0" eb="2">
      <t>ハイトウ</t>
    </rPh>
    <rPh sb="2" eb="3">
      <t>ワリ</t>
    </rPh>
    <rPh sb="3" eb="6">
      <t>コウフキン</t>
    </rPh>
    <phoneticPr fontId="40"/>
  </si>
  <si>
    <t>人件費及び人件費に準ずる費用</t>
    <rPh sb="0" eb="3">
      <t>ジンケンヒ</t>
    </rPh>
    <rPh sb="3" eb="4">
      <t>オヨ</t>
    </rPh>
    <rPh sb="5" eb="8">
      <t>ジンケンヒ</t>
    </rPh>
    <rPh sb="9" eb="10">
      <t>ジュン</t>
    </rPh>
    <rPh sb="12" eb="14">
      <t>ヒヨウ</t>
    </rPh>
    <phoneticPr fontId="5"/>
  </si>
  <si>
    <t>民生費</t>
  </si>
  <si>
    <t>株式等譲渡所得割交付金</t>
    <rPh sb="0" eb="2">
      <t>カブシキ</t>
    </rPh>
    <rPh sb="2" eb="3">
      <t>トウ</t>
    </rPh>
    <rPh sb="3" eb="5">
      <t>ジョウト</t>
    </rPh>
    <rPh sb="5" eb="7">
      <t>ショトク</t>
    </rPh>
    <rPh sb="7" eb="8">
      <t>ワリ</t>
    </rPh>
    <rPh sb="8" eb="11">
      <t>コウフキン</t>
    </rPh>
    <phoneticPr fontId="40"/>
  </si>
  <si>
    <t>被保険者数(人)</t>
  </si>
  <si>
    <t>　　　所得割</t>
  </si>
  <si>
    <t>類似団体平均</t>
    <rPh sb="0" eb="2">
      <t>ルイジ</t>
    </rPh>
    <rPh sb="2" eb="4">
      <t>ダンタイ</t>
    </rPh>
    <rPh sb="4" eb="6">
      <t>ヘイキン</t>
    </rPh>
    <phoneticPr fontId="5"/>
  </si>
  <si>
    <t>衛生費</t>
  </si>
  <si>
    <t>損失補償・債務保証の履行に係るもの</t>
    <rPh sb="0" eb="2">
      <t>ソンシツ</t>
    </rPh>
    <rPh sb="2" eb="4">
      <t>ホショウ</t>
    </rPh>
    <rPh sb="5" eb="7">
      <t>サイム</t>
    </rPh>
    <rPh sb="7" eb="9">
      <t>ホショウ</t>
    </rPh>
    <rPh sb="10" eb="12">
      <t>リコウ</t>
    </rPh>
    <rPh sb="13" eb="14">
      <t>カカ</t>
    </rPh>
    <phoneticPr fontId="5"/>
  </si>
  <si>
    <t>　　　法人税割</t>
  </si>
  <si>
    <t>地方交付税</t>
  </si>
  <si>
    <t>国庫支出金</t>
  </si>
  <si>
    <t>農林水産業費</t>
  </si>
  <si>
    <t>　　固定資産税</t>
  </si>
  <si>
    <t>特別地方消費税交付金</t>
  </si>
  <si>
    <t>　　　うち純固定資産税</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</si>
  <si>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2"/>
  </si>
  <si>
    <t>高知県後期高齢者医療広域連合（後期高齢者医療特別会計）</t>
  </si>
  <si>
    <t>土木費</t>
  </si>
  <si>
    <t>自動車取得税交付金</t>
  </si>
  <si>
    <t>公債費に準ずる債務負担行為に係るもの</t>
  </si>
  <si>
    <t>消防費</t>
  </si>
  <si>
    <t>教育費</t>
  </si>
  <si>
    <t>自動車税環境性能割交付金</t>
  </si>
  <si>
    <t>　　鉱産税</t>
  </si>
  <si>
    <t>災害復旧費</t>
  </si>
  <si>
    <t xml:space="preserve">※8：職員の状況については、令和3年地方公務員給与実態調査に基づいている。 </t>
  </si>
  <si>
    <t>法人事業税交付金</t>
  </si>
  <si>
    <t>　　特別土地保有税</t>
  </si>
  <si>
    <t>企業債
（地方債）
現在高</t>
  </si>
  <si>
    <t>公債費</t>
  </si>
  <si>
    <t>地方特例交付金等</t>
    <rPh sb="7" eb="8">
      <t>トウ</t>
    </rPh>
    <phoneticPr fontId="34"/>
  </si>
  <si>
    <t>諸支出金</t>
    <rPh sb="3" eb="4">
      <t>キン</t>
    </rPh>
    <phoneticPr fontId="37"/>
  </si>
  <si>
    <t>　個人住民税減収補塡特例交付金</t>
  </si>
  <si>
    <t>前年度繰上充用金</t>
  </si>
  <si>
    <t>　法定目的税</t>
  </si>
  <si>
    <t>経常損益</t>
  </si>
  <si>
    <t>　軽自動車税減収補塡特例交付金</t>
    <rPh sb="8" eb="10">
      <t>ホテン</t>
    </rPh>
    <phoneticPr fontId="35"/>
  </si>
  <si>
    <t>高幡広域市町村圏事務組合（一般会計）</t>
  </si>
  <si>
    <t>　　入湯税</t>
  </si>
  <si>
    <t>　　事業所税</t>
  </si>
  <si>
    <t>中土佐町立美術館輝きの基金</t>
    <rPh sb="0" eb="3">
      <t>ナカトサ</t>
    </rPh>
    <rPh sb="3" eb="4">
      <t>チョウ</t>
    </rPh>
    <rPh sb="4" eb="5">
      <t>リツ</t>
    </rPh>
    <rPh sb="5" eb="8">
      <t>ビジュツカン</t>
    </rPh>
    <rPh sb="8" eb="9">
      <t>カガヤ</t>
    </rPh>
    <rPh sb="11" eb="13">
      <t>キキン</t>
    </rPh>
    <phoneticPr fontId="5"/>
  </si>
  <si>
    <t>　投資・出資金・貸付金</t>
  </si>
  <si>
    <t>性質別歳出の状況（単位 千円・％）</t>
    <rPh sb="0" eb="2">
      <t>セイシツ</t>
    </rPh>
    <phoneticPr fontId="5"/>
  </si>
  <si>
    <t>構成比</t>
  </si>
  <si>
    <t>公営企業会計等</t>
    <rPh sb="0" eb="2">
      <t>コウエイ</t>
    </rPh>
    <rPh sb="2" eb="4">
      <t>キギョウ</t>
    </rPh>
    <rPh sb="4" eb="6">
      <t>カイケイ</t>
    </rPh>
    <rPh sb="6" eb="7">
      <t>トウ</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</si>
  <si>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2"/>
  </si>
  <si>
    <t>経常経費充当一般財源等</t>
  </si>
  <si>
    <t>経常収支比率</t>
    <rPh sb="0" eb="2">
      <t>ケイジョウ</t>
    </rPh>
    <rPh sb="2" eb="4">
      <t>シュウシ</t>
    </rPh>
    <rPh sb="4" eb="6">
      <t>ヒリツ</t>
    </rPh>
    <phoneticPr fontId="36"/>
  </si>
  <si>
    <t>　　水利地益税等</t>
  </si>
  <si>
    <t>義務的経費計</t>
    <rPh sb="0" eb="3">
      <t>ギムテキ</t>
    </rPh>
    <rPh sb="3" eb="5">
      <t>ケイヒ</t>
    </rPh>
    <rPh sb="5" eb="6">
      <t>ケイ</t>
    </rPh>
    <phoneticPr fontId="5"/>
  </si>
  <si>
    <t>　公債費</t>
  </si>
  <si>
    <t>増減率(%)(B)</t>
    <rPh sb="0" eb="3">
      <t>ゾウゲンリツ</t>
    </rPh>
    <phoneticPr fontId="5"/>
  </si>
  <si>
    <t>　震災復興特別交付税</t>
  </si>
  <si>
    <t>旧法による税</t>
  </si>
  <si>
    <t>債務負担行為</t>
    <rPh sb="0" eb="2">
      <t>サイム</t>
    </rPh>
    <rPh sb="2" eb="4">
      <t>フタン</t>
    </rPh>
    <rPh sb="4" eb="6">
      <t>コウイ</t>
    </rPh>
    <phoneticPr fontId="5"/>
  </si>
  <si>
    <t>合計</t>
  </si>
  <si>
    <t>他会計等
からの
繰入金</t>
  </si>
  <si>
    <t>交通安全対策特別交付金</t>
  </si>
  <si>
    <t>　※一般会計等（純計）は、各会計の相互間の繰入・繰出等の重複を控除したものであり、各会計の合計と一致しない場合がある。</t>
  </si>
  <si>
    <t>令和3年度</t>
    <rPh sb="0" eb="2">
      <t>レイワ</t>
    </rPh>
    <rPh sb="3" eb="5">
      <t>ネンド</t>
    </rPh>
    <phoneticPr fontId="5"/>
  </si>
  <si>
    <t>令和2年度</t>
    <rPh sb="0" eb="2">
      <t>レイワ</t>
    </rPh>
    <rPh sb="4" eb="5">
      <t>ド</t>
    </rPh>
    <phoneticPr fontId="5"/>
  </si>
  <si>
    <t>　うち元金</t>
  </si>
  <si>
    <t>現年</t>
    <rPh sb="0" eb="1">
      <t>ゲン</t>
    </rPh>
    <rPh sb="1" eb="2">
      <t>ネン</t>
    </rPh>
    <phoneticPr fontId="5"/>
  </si>
  <si>
    <t>一時借入金利子</t>
  </si>
  <si>
    <t>国営土地改良事業に係るもの</t>
    <rPh sb="0" eb="2">
      <t>コクエイ</t>
    </rPh>
    <rPh sb="2" eb="4">
      <t>トチ</t>
    </rPh>
    <rPh sb="4" eb="6">
      <t>カイリョウ</t>
    </rPh>
    <rPh sb="6" eb="8">
      <t>ジギョウ</t>
    </rPh>
    <rPh sb="9" eb="10">
      <t>カカ</t>
    </rPh>
    <phoneticPr fontId="32"/>
  </si>
  <si>
    <t>その他の経費</t>
    <rPh sb="2" eb="3">
      <t>タ</t>
    </rPh>
    <rPh sb="4" eb="6">
      <t>ケイヒ</t>
    </rPh>
    <phoneticPr fontId="5"/>
  </si>
  <si>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</si>
  <si>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</si>
  <si>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都道府県支出金</t>
  </si>
  <si>
    <t>※令和4年度中に市町村合併した団体で、合併前の団体ごとの決算に基づく実質公債費比率を算出していない団体については、グラフを表記しない。</t>
    <rPh sb="1" eb="3">
      <t>レイワ</t>
    </rPh>
    <phoneticPr fontId="5"/>
  </si>
  <si>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</si>
  <si>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2"/>
  </si>
  <si>
    <t>公営事業等への繰出</t>
    <rPh sb="0" eb="2">
      <t>コウエイ</t>
    </rPh>
    <rPh sb="2" eb="4">
      <t>ジギョウ</t>
    </rPh>
    <rPh sb="4" eb="5">
      <t>トウ</t>
    </rPh>
    <rPh sb="7" eb="9">
      <t>クリダ</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</si>
  <si>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</si>
  <si>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維持補修費</t>
  </si>
  <si>
    <t>森林総合研究所等が行う事業に係るもの</t>
  </si>
  <si>
    <t>▲ 6.96</t>
  </si>
  <si>
    <t>実質収支</t>
    <rPh sb="0" eb="2">
      <t>ジッシツ</t>
    </rPh>
    <rPh sb="2" eb="4">
      <t>シュウシ</t>
    </rPh>
    <phoneticPr fontId="5"/>
  </si>
  <si>
    <t>繰入金</t>
  </si>
  <si>
    <t xml:space="preserve"> 過去５年間平均</t>
    <rPh sb="1" eb="3">
      <t>カコ</t>
    </rPh>
    <rPh sb="4" eb="6">
      <t>ネンカン</t>
    </rPh>
    <rPh sb="6" eb="8">
      <t>ヘイキン</t>
    </rPh>
    <phoneticPr fontId="5"/>
  </si>
  <si>
    <t>簡易水道</t>
  </si>
  <si>
    <t>再差引収支</t>
    <rPh sb="0" eb="1">
      <t>サイ</t>
    </rPh>
    <rPh sb="1" eb="3">
      <t>サシヒキ</t>
    </rPh>
    <rPh sb="3" eb="5">
      <t>シュウシ</t>
    </rPh>
    <phoneticPr fontId="5"/>
  </si>
  <si>
    <t>財政再生基準</t>
  </si>
  <si>
    <t>下水道</t>
  </si>
  <si>
    <t>加入世帯数(世帯)</t>
  </si>
  <si>
    <t>　繰出金</t>
  </si>
  <si>
    <t>介護サービス</t>
  </si>
  <si>
    <t>　積立金</t>
  </si>
  <si>
    <t>公営企業会計等の財政状況（単位：百万円）</t>
    <rPh sb="0" eb="2">
      <t>コウエイ</t>
    </rPh>
    <rPh sb="2" eb="4">
      <t>キギョウ</t>
    </rPh>
    <rPh sb="4" eb="6">
      <t>カイケイ</t>
    </rPh>
    <rPh sb="6" eb="7">
      <t>トウ</t>
    </rPh>
    <rPh sb="8" eb="10">
      <t>ザイセイ</t>
    </rPh>
    <rPh sb="10" eb="12">
      <t>ジョウキョウ</t>
    </rPh>
    <phoneticPr fontId="5"/>
  </si>
  <si>
    <t>土地開発公社に係る将来負担額</t>
    <rPh sb="0" eb="2">
      <t>トチ</t>
    </rPh>
    <rPh sb="2" eb="4">
      <t>カイハツ</t>
    </rPh>
    <rPh sb="4" eb="6">
      <t>コウシャ</t>
    </rPh>
    <rPh sb="7" eb="8">
      <t>カカ</t>
    </rPh>
    <rPh sb="9" eb="11">
      <t>ショウライ</t>
    </rPh>
    <rPh sb="11" eb="14">
      <t>フタンガク</t>
    </rPh>
    <phoneticPr fontId="32"/>
  </si>
  <si>
    <t>早期健全化基準</t>
  </si>
  <si>
    <t>地方債</t>
  </si>
  <si>
    <t>被保険者
1人当り</t>
  </si>
  <si>
    <t>保険税(料)収入額</t>
  </si>
  <si>
    <t>　うち減収補塡債(特例分)</t>
    <rPh sb="4" eb="5">
      <t>シュウ</t>
    </rPh>
    <rPh sb="9" eb="10">
      <t>トク</t>
    </rPh>
    <rPh sb="10" eb="11">
      <t>レイ</t>
    </rPh>
    <rPh sb="11" eb="12">
      <t>ブン</t>
    </rPh>
    <phoneticPr fontId="34"/>
  </si>
  <si>
    <t>国民健康保険</t>
  </si>
  <si>
    <t>　うち猶予特例債</t>
  </si>
  <si>
    <t>その他</t>
  </si>
  <si>
    <t>　うち臨時財政対策債</t>
  </si>
  <si>
    <t>歳入合計</t>
  </si>
  <si>
    <t>普通建設事業費</t>
  </si>
  <si>
    <t>　うち補助</t>
  </si>
  <si>
    <t>　うち単独</t>
  </si>
  <si>
    <t>令和2年度</t>
    <rPh sb="0" eb="2">
      <t>レイワ</t>
    </rPh>
    <rPh sb="3" eb="5">
      <t>ネンド</t>
    </rPh>
    <phoneticPr fontId="5"/>
  </si>
  <si>
    <t>災害復旧事業費</t>
  </si>
  <si>
    <t>実質公債費比率</t>
    <rPh sb="0" eb="2">
      <t>ジッシツ</t>
    </rPh>
    <rPh sb="2" eb="5">
      <t>コウサイヒ</t>
    </rPh>
    <rPh sb="5" eb="7">
      <t>ヒリツ</t>
    </rPh>
    <phoneticPr fontId="36"/>
  </si>
  <si>
    <t>失業対策事業費</t>
  </si>
  <si>
    <t>一般会計等の財政状況（単位：百万円）</t>
    <rPh sb="0" eb="2">
      <t>イッパン</t>
    </rPh>
    <rPh sb="2" eb="4">
      <t>カイケイ</t>
    </rPh>
    <rPh sb="4" eb="5">
      <t>トウ</t>
    </rPh>
    <rPh sb="6" eb="8">
      <t>ザイセイ</t>
    </rPh>
    <rPh sb="8" eb="10">
      <t>ジョウキョウ</t>
    </rPh>
    <phoneticPr fontId="32"/>
  </si>
  <si>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2"/>
  </si>
  <si>
    <t>会計名</t>
    <rPh sb="0" eb="2">
      <t>カイケイ</t>
    </rPh>
    <rPh sb="2" eb="3">
      <t>メイ</t>
    </rPh>
    <phoneticPr fontId="32"/>
  </si>
  <si>
    <t>歳出</t>
  </si>
  <si>
    <t>形式収支</t>
  </si>
  <si>
    <t>地方債
現在高</t>
  </si>
  <si>
    <t>人口１人当たり決算額</t>
    <rPh sb="0" eb="2">
      <t>ジンコウ</t>
    </rPh>
    <rPh sb="2" eb="4">
      <t>ヒトリ</t>
    </rPh>
    <rPh sb="4" eb="5">
      <t>ア</t>
    </rPh>
    <rPh sb="7" eb="10">
      <t>ケッサンガク</t>
    </rPh>
    <phoneticPr fontId="5"/>
  </si>
  <si>
    <t>備考</t>
    <rPh sb="0" eb="2">
      <t>ビコウ</t>
    </rPh>
    <phoneticPr fontId="5"/>
  </si>
  <si>
    <t>地方公社・第三セクター等名</t>
    <rPh sb="12" eb="13">
      <t>メイ</t>
    </rPh>
    <phoneticPr fontId="5"/>
  </si>
  <si>
    <t>当該団体
からの
貸付金</t>
  </si>
  <si>
    <t>一部事務組合等名</t>
    <rPh sb="0" eb="2">
      <t>イチブ</t>
    </rPh>
    <rPh sb="2" eb="4">
      <t>ジム</t>
    </rPh>
    <rPh sb="4" eb="6">
      <t>クミアイ</t>
    </rPh>
    <rPh sb="6" eb="7">
      <t>トウ</t>
    </rPh>
    <rPh sb="7" eb="8">
      <t>メイ</t>
    </rPh>
    <phoneticPr fontId="32"/>
  </si>
  <si>
    <t>H29</t>
  </si>
  <si>
    <t>地方独立行政法人に係る将来負担額</t>
  </si>
  <si>
    <t>当該団体からの損失補償に係る債務残高</t>
  </si>
  <si>
    <t>一般会計等
負担見込額</t>
  </si>
  <si>
    <t>地方公社・第三セクター等</t>
    <rPh sb="0" eb="4">
      <t>チホウコウシャ</t>
    </rPh>
    <rPh sb="5" eb="6">
      <t>ダイ</t>
    </rPh>
    <rPh sb="6" eb="7">
      <t>サン</t>
    </rPh>
    <rPh sb="11" eb="12">
      <t>ナド</t>
    </rPh>
    <phoneticPr fontId="5"/>
  </si>
  <si>
    <t>住宅新築資金等貸付事業特別会計</t>
  </si>
  <si>
    <t>実質赤字額</t>
    <rPh sb="0" eb="2">
      <t>ジッシツ</t>
    </rPh>
    <rPh sb="2" eb="5">
      <t>アカジガク</t>
    </rPh>
    <phoneticPr fontId="5"/>
  </si>
  <si>
    <t>減債基金積立不足算定額</t>
    <rPh sb="0" eb="2">
      <t>ゲンサイ</t>
    </rPh>
    <rPh sb="2" eb="4">
      <t>キキン</t>
    </rPh>
    <rPh sb="4" eb="6">
      <t>ツミタテ</t>
    </rPh>
    <rPh sb="6" eb="8">
      <t>ブソク</t>
    </rPh>
    <rPh sb="8" eb="10">
      <t>サンテイ</t>
    </rPh>
    <rPh sb="10" eb="11">
      <t>ガク</t>
    </rPh>
    <phoneticPr fontId="5"/>
  </si>
  <si>
    <t>総収益
（歳入）</t>
  </si>
  <si>
    <t>総費用
（歳出）</t>
  </si>
  <si>
    <t>純損益
（形式収支）</t>
  </si>
  <si>
    <t>左のうち
一般会計等
繰入見込額</t>
  </si>
  <si>
    <t>資金不足
比率</t>
    <rPh sb="0" eb="2">
      <t>シキン</t>
    </rPh>
    <rPh sb="2" eb="4">
      <t>フソク</t>
    </rPh>
    <rPh sb="5" eb="7">
      <t>ヒリツ</t>
    </rPh>
    <phoneticPr fontId="5"/>
  </si>
  <si>
    <t>簡易水道事業会計</t>
  </si>
  <si>
    <t>法適用企業</t>
  </si>
  <si>
    <t>農業集落排水事業特別会計</t>
  </si>
  <si>
    <t>人件費</t>
    <rPh sb="0" eb="3">
      <t>ジンケンヒ</t>
    </rPh>
    <phoneticPr fontId="5"/>
  </si>
  <si>
    <t>連結実質赤字額</t>
    <rPh sb="0" eb="2">
      <t>レンケツ</t>
    </rPh>
    <rPh sb="2" eb="4">
      <t>ジッシツ</t>
    </rPh>
    <rPh sb="4" eb="7">
      <t>アカジガク</t>
    </rPh>
    <phoneticPr fontId="5"/>
  </si>
  <si>
    <t>左のうち
一般会計等
負担見込額</t>
  </si>
  <si>
    <t>高幡広域市町村圏事務組合（滞納整理事業特別会計）</t>
  </si>
  <si>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</si>
  <si>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</si>
  <si>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5"/>
  </si>
  <si>
    <t>実質公債費比率　　（千円・％）</t>
    <rPh sb="0" eb="2">
      <t>ジッシツ</t>
    </rPh>
    <rPh sb="2" eb="4">
      <t>コウサイ</t>
    </rPh>
    <rPh sb="4" eb="5">
      <t>ヒ</t>
    </rPh>
    <rPh sb="5" eb="7">
      <t>ヒリツ</t>
    </rPh>
    <rPh sb="10" eb="12">
      <t>センエン</t>
    </rPh>
    <phoneticPr fontId="5"/>
  </si>
  <si>
    <t>区分</t>
    <rPh sb="0" eb="1">
      <t>ク</t>
    </rPh>
    <rPh sb="1" eb="2">
      <t>ブン</t>
    </rPh>
    <phoneticPr fontId="32"/>
  </si>
  <si>
    <t>分母比</t>
    <rPh sb="0" eb="2">
      <t>ブンボ</t>
    </rPh>
    <rPh sb="2" eb="3">
      <t>ヒ</t>
    </rPh>
    <phoneticPr fontId="5"/>
  </si>
  <si>
    <t xml:space="preserve">一般会計等に係る地方債の現在高 </t>
    <rPh sb="0" eb="2">
      <t>イッパン</t>
    </rPh>
    <rPh sb="2" eb="4">
      <t>カイケイ</t>
    </rPh>
    <rPh sb="4" eb="5">
      <t>トウ</t>
    </rPh>
    <rPh sb="6" eb="7">
      <t>カカ</t>
    </rPh>
    <rPh sb="8" eb="11">
      <t>チホウサイ</t>
    </rPh>
    <rPh sb="12" eb="15">
      <t>ゲンザイダカ</t>
    </rPh>
    <phoneticPr fontId="32"/>
  </si>
  <si>
    <t>PFI事業に係るもの</t>
    <rPh sb="3" eb="5">
      <t>ジギョウ</t>
    </rPh>
    <rPh sb="6" eb="7">
      <t>カカ</t>
    </rPh>
    <phoneticPr fontId="32"/>
  </si>
  <si>
    <t>将来負担比率</t>
    <rPh sb="0" eb="2">
      <t>ショウライ</t>
    </rPh>
    <rPh sb="2" eb="4">
      <t>フタン</t>
    </rPh>
    <rPh sb="4" eb="6">
      <t>ヒリツ</t>
    </rPh>
    <phoneticPr fontId="36"/>
  </si>
  <si>
    <t xml:space="preserve">債務負担行為に基づく支出予定額 </t>
    <rPh sb="0" eb="2">
      <t>サイム</t>
    </rPh>
    <rPh sb="2" eb="4">
      <t>フタン</t>
    </rPh>
    <rPh sb="4" eb="6">
      <t>コウイ</t>
    </rPh>
    <rPh sb="7" eb="8">
      <t>モト</t>
    </rPh>
    <rPh sb="10" eb="12">
      <t>シシュツ</t>
    </rPh>
    <rPh sb="12" eb="15">
      <t>ヨテイガク</t>
    </rPh>
    <phoneticPr fontId="32"/>
  </si>
  <si>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2"/>
  </si>
  <si>
    <t>充当可能
財源等</t>
    <rPh sb="0" eb="2">
      <t>ジュウトウ</t>
    </rPh>
    <rPh sb="2" eb="3">
      <t>カ</t>
    </rPh>
    <rPh sb="3" eb="4">
      <t>ノウ</t>
    </rPh>
    <rPh sb="5" eb="8">
      <t>ザイゲントウ</t>
    </rPh>
    <phoneticPr fontId="5"/>
  </si>
  <si>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2"/>
  </si>
  <si>
    <t xml:space="preserve"> R02</t>
  </si>
  <si>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2"/>
  </si>
  <si>
    <t xml:space="preserve">退職手当負担見込額 </t>
    <rPh sb="0" eb="2">
      <t>タイショク</t>
    </rPh>
    <rPh sb="2" eb="4">
      <t>テアテ</t>
    </rPh>
    <rPh sb="4" eb="6">
      <t>フタン</t>
    </rPh>
    <rPh sb="6" eb="9">
      <t>ミコミガク</t>
    </rPh>
    <phoneticPr fontId="32"/>
  </si>
  <si>
    <t>地方公務員等共済組合に係るもの</t>
    <rPh sb="0" eb="2">
      <t>チホウ</t>
    </rPh>
    <rPh sb="2" eb="5">
      <t>コウムイン</t>
    </rPh>
    <rPh sb="5" eb="6">
      <t>トウ</t>
    </rPh>
    <rPh sb="6" eb="8">
      <t>キョウサイ</t>
    </rPh>
    <rPh sb="8" eb="10">
      <t>クミアイ</t>
    </rPh>
    <rPh sb="11" eb="12">
      <t>カカ</t>
    </rPh>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</si>
  <si>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</si>
  <si>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</si>
  <si>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2"/>
  </si>
  <si>
    <t>引き受けた債務の履行に係るもの</t>
    <rPh sb="0" eb="1">
      <t>ヒ</t>
    </rPh>
    <rPh sb="2" eb="3">
      <t>ウ</t>
    </rPh>
    <rPh sb="5" eb="7">
      <t>サイム</t>
    </rPh>
    <rPh sb="8" eb="10">
      <t>リコウ</t>
    </rPh>
    <rPh sb="11" eb="12">
      <t>カカ</t>
    </rPh>
    <phoneticPr fontId="5"/>
  </si>
  <si>
    <t>その他上記に準ずるもの</t>
    <rPh sb="2" eb="3">
      <t>タ</t>
    </rPh>
    <rPh sb="3" eb="5">
      <t>ジョウキ</t>
    </rPh>
    <rPh sb="6" eb="7">
      <t>ジュン</t>
    </rPh>
    <phoneticPr fontId="5"/>
  </si>
  <si>
    <t xml:space="preserve">充当可能特定歳入 </t>
    <rPh sb="0" eb="2">
      <t>ジュウトウ</t>
    </rPh>
    <rPh sb="2" eb="4">
      <t>カノウ</t>
    </rPh>
    <rPh sb="4" eb="6">
      <t>トクテイ</t>
    </rPh>
    <rPh sb="6" eb="8">
      <t>サイニュウ</t>
    </rPh>
    <phoneticPr fontId="32"/>
  </si>
  <si>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</si>
  <si>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2"/>
  </si>
  <si>
    <t>(Ｆ)</t>
  </si>
  <si>
    <t>将来負担比率（(Ｅ)－(Ｆ)）／（(Ｃ)－(Ｄ)）×１００</t>
    <rPh sb="0" eb="2">
      <t>ショウライ</t>
    </rPh>
    <rPh sb="2" eb="4">
      <t>フタン</t>
    </rPh>
    <rPh sb="4" eb="6">
      <t>ヒリツ</t>
    </rPh>
    <phoneticPr fontId="5"/>
  </si>
  <si>
    <t>その他の会計</t>
  </si>
  <si>
    <t>公社・
三セク等</t>
    <rPh sb="0" eb="2">
      <t>コウシャ</t>
    </rPh>
    <rPh sb="4" eb="5">
      <t>サン</t>
    </rPh>
    <rPh sb="7" eb="8">
      <t>トウ</t>
    </rPh>
    <phoneticPr fontId="5"/>
  </si>
  <si>
    <t>当該団体(円)</t>
    <rPh sb="0" eb="2">
      <t>トウガイ</t>
    </rPh>
    <rPh sb="2" eb="4">
      <t>ダンタイ</t>
    </rPh>
    <rPh sb="5" eb="6">
      <t>エン</t>
    </rPh>
    <phoneticPr fontId="5"/>
  </si>
  <si>
    <t>増減率(%)(A)</t>
    <rPh sb="0" eb="3">
      <t>ゾウゲンリツ</t>
    </rPh>
    <phoneticPr fontId="5"/>
  </si>
  <si>
    <t>健全化判断比率</t>
    <rPh sb="0" eb="3">
      <t>ケンゼンカ</t>
    </rPh>
    <rPh sb="3" eb="5">
      <t>ハンダン</t>
    </rPh>
    <rPh sb="5" eb="7">
      <t>ヒリツ</t>
    </rPh>
    <phoneticPr fontId="36"/>
  </si>
  <si>
    <t>令和3年度</t>
    <rPh sb="0" eb="2">
      <t>レイワ</t>
    </rPh>
    <rPh sb="3" eb="5">
      <t>ネンド</t>
    </rPh>
    <phoneticPr fontId="36"/>
  </si>
  <si>
    <t>特定財源の額</t>
    <rPh sb="0" eb="2">
      <t>トクテイ</t>
    </rPh>
    <rPh sb="2" eb="4">
      <t>ザイゲン</t>
    </rPh>
    <rPh sb="5" eb="6">
      <t>ガク</t>
    </rPh>
    <phoneticPr fontId="5"/>
  </si>
  <si>
    <t>算入公債費等の額</t>
    <rPh sb="0" eb="2">
      <t>サンニュウ</t>
    </rPh>
    <rPh sb="2" eb="4">
      <t>コウサイ</t>
    </rPh>
    <rPh sb="4" eb="5">
      <t>ヒ</t>
    </rPh>
    <rPh sb="5" eb="6">
      <t>トウ</t>
    </rPh>
    <rPh sb="7" eb="8">
      <t>ガク</t>
    </rPh>
    <phoneticPr fontId="5"/>
  </si>
  <si>
    <t>(Ｄ)</t>
  </si>
  <si>
    <t>(単年度)</t>
    <rPh sb="1" eb="4">
      <t>タンネンド</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</si>
  <si>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</si>
  <si>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</si>
  <si>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</si>
  <si>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 xml:space="preserve"> H30</t>
  </si>
  <si>
    <t>類似団体平均（円）</t>
    <rPh sb="0" eb="2">
      <t>ルイジ</t>
    </rPh>
    <rPh sb="2" eb="4">
      <t>ダンタイ</t>
    </rPh>
    <rPh sb="4" eb="6">
      <t>ヘイキン</t>
    </rPh>
    <rPh sb="7" eb="8">
      <t>エン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</si>
  <si>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</si>
  <si>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</si>
  <si>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当該団体</t>
    <rPh sb="0" eb="2">
      <t>トウガイ</t>
    </rPh>
    <rPh sb="2" eb="4">
      <t>ダンタイ</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</si>
  <si>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</si>
  <si>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41"/>
  </si>
  <si>
    <t>（注）人口については、各調査対象年度の1月1日現在の住民基本台帳に登載されている人口に基づいている。</t>
    <rPh sb="14" eb="16">
      <t>タイショウ</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</si>
  <si>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</si>
  <si>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公営企業に要する経費の財源とする地方債の償還の財源に
充てたと認められる繰入金</t>
  </si>
  <si>
    <t>一時借入金利子
（同一団体における会計間の現金運用に係る利子は除く）</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</si>
  <si>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</si>
  <si>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</si>
  <si>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</si>
  <si>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類似団体平均(円)</t>
    <rPh sb="0" eb="2">
      <t>ルイジ</t>
    </rPh>
    <rPh sb="2" eb="4">
      <t>ダンタイ</t>
    </rPh>
    <rPh sb="4" eb="6">
      <t>ヘイキン</t>
    </rPh>
    <rPh sb="7" eb="8">
      <t>エン</t>
    </rPh>
    <phoneticPr fontId="5"/>
  </si>
  <si>
    <t>(A)-(B)</t>
  </si>
  <si>
    <t xml:space="preserve"> R01</t>
  </si>
  <si>
    <t xml:space="preserve"> R03</t>
  </si>
  <si>
    <t>類似団体内平均(円)</t>
    <rPh sb="0" eb="2">
      <t>ルイジ</t>
    </rPh>
    <rPh sb="2" eb="4">
      <t>ダンタイ</t>
    </rPh>
    <phoneticPr fontId="5"/>
  </si>
  <si>
    <t>H30</t>
  </si>
  <si>
    <t>R01</t>
  </si>
  <si>
    <t>R02</t>
  </si>
  <si>
    <t>R03</t>
  </si>
  <si>
    <t>▲ 2.99</t>
  </si>
  <si>
    <t>▲ 7.56</t>
  </si>
  <si>
    <t>その他会計（赤字）</t>
  </si>
  <si>
    <t>（百万円）</t>
  </si>
  <si>
    <t>H28末</t>
  </si>
  <si>
    <t>H29末</t>
  </si>
  <si>
    <t>高陵特別養護老人ホーム組合</t>
  </si>
  <si>
    <t>H30末</t>
  </si>
  <si>
    <t>R01末</t>
  </si>
  <si>
    <t>R02末</t>
  </si>
  <si>
    <t>高幡消防組合</t>
  </si>
  <si>
    <t>津野山養護老人ホーム組合</t>
  </si>
  <si>
    <t>高幡東部清掃組合</t>
  </si>
  <si>
    <t>高幡障害者支援施設組合</t>
  </si>
  <si>
    <t>高知県市町村総合事務組合（一般会計）</t>
  </si>
  <si>
    <t>高知県市町村総合事務組合（交通災害共済事業特別会計）</t>
  </si>
  <si>
    <t>高知県後期高齢者医療広域連合（一般会計）</t>
  </si>
  <si>
    <t>（株）ＳＥＡプロジェクト</t>
  </si>
  <si>
    <t>未来・夢基金</t>
  </si>
  <si>
    <t>施設等整備基金</t>
    <rPh sb="0" eb="2">
      <t>シセツ</t>
    </rPh>
    <rPh sb="2" eb="3">
      <t>トウ</t>
    </rPh>
    <rPh sb="3" eb="5">
      <t>セイビ</t>
    </rPh>
    <rPh sb="5" eb="7">
      <t>キキン</t>
    </rPh>
    <phoneticPr fontId="5"/>
  </si>
  <si>
    <t>防災対策加速化基金</t>
    <rPh sb="0" eb="2">
      <t>ボウサイ</t>
    </rPh>
    <rPh sb="2" eb="4">
      <t>タイサク</t>
    </rPh>
    <rPh sb="4" eb="7">
      <t>カソクカ</t>
    </rPh>
    <rPh sb="7" eb="9">
      <t>キキン</t>
    </rPh>
    <phoneticPr fontId="5"/>
  </si>
  <si>
    <t>地域福祉基金</t>
    <rPh sb="0" eb="2">
      <t>チイキ</t>
    </rPh>
    <rPh sb="2" eb="4">
      <t>フクシ</t>
    </rPh>
    <rPh sb="4" eb="6">
      <t>キキン</t>
    </rPh>
    <phoneticPr fontId="5"/>
  </si>
  <si>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45"/>
  </si>
  <si>
    <t>分析欄</t>
    <rPh sb="0" eb="2">
      <t>ブンセキ</t>
    </rPh>
    <rPh sb="2" eb="3">
      <t>ラン</t>
    </rPh>
    <phoneticPr fontId="45"/>
  </si>
  <si>
    <t>　将来負担比率は類似団体と比較して低い水準であるものの、南海トラフ地震対策事業や庁舎建設等の大型事業の実施に伴う地方債残高の増加により、一時的に上昇する見込みである。
　有形固定資産減価償却率は類似団体を下回っており、これは、、庁舎建設等の大型事業の完了に伴い新規施設が増加しているためである。
　公共施設等総合管理計画及び個別施設計画に基づき、施設保有量の適正化や管理運営の効率化、安全性の確保と長寿命化を図っていく。</t>
    <phoneticPr fontId="45"/>
  </si>
  <si>
    <t>(　参考　）</t>
    <rPh sb="2" eb="4">
      <t>サンコウ</t>
    </rPh>
    <phoneticPr fontId="45"/>
  </si>
  <si>
    <t>当該団体値</t>
    <rPh sb="0" eb="2">
      <t>トウガイ</t>
    </rPh>
    <rPh sb="2" eb="4">
      <t>ダンタイ</t>
    </rPh>
    <rPh sb="4" eb="5">
      <t>アタイ</t>
    </rPh>
    <phoneticPr fontId="45"/>
  </si>
  <si>
    <t>将来負担比率</t>
    <phoneticPr fontId="45"/>
  </si>
  <si>
    <t>有形固定資産減価償却率</t>
    <phoneticPr fontId="45"/>
  </si>
  <si>
    <t>類似団体内平均値</t>
    <phoneticPr fontId="4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</si>
  <si>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45"/>
  </si>
  <si>
    <t>　実質公債費比率は類似団体平均を上回っており、これは、南海トラフ地震対策事業の実施に伴い発行した地方債の償還によるものであり、一時的に上昇する見込みである。
　将来負担比率は類似団体と比較して低い水準であるものの、南海トラフ地震対策事業や庁舎建設等の大型事業の実施に伴う地方債残高の増加により、一時的に上昇する見込みである。
　今後は、上記の理由により実質公債費比率、将来負担比率共に上昇していくと考えられるが、新たな事業を実施する際には中期的な財政運営の視点から事業規模や実施時期等を検討するとともに、普通建設事業の財源には財政措置の大きい地方債を有効に活用し、比率の上昇を抑えるよう努める。</t>
    <phoneticPr fontId="45"/>
  </si>
  <si>
    <t>実質公債費比率</t>
    <phoneticPr fontId="45"/>
  </si>
  <si>
    <t xml:space="preserve"> </t>
    <phoneticPr fontId="4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</si>
</sst>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quot;( &quot;0.0&quot; )&quot;;&quot;( &quot;\-0.0&quot; )&quot;"/>
    <numFmt numFmtId="177" formatCode="&quot;(&quot;0&quot;)&quot;"/>
    <numFmt numFmtId="178" formatCode="#,##0.00;&quot;▲ &quot;#,##0.00"/>
    <numFmt numFmtId="179" formatCode="#,##0.0;&quot;▲ &quot;#,##0.0"/>
    <numFmt numFmtId="180" formatCode="#,##0.0;&quot;△ &quot;#,##0.0"/>
    <numFmt numFmtId="181" formatCode="#,##0.0_ "/>
    <numFmt numFmtId="182" formatCode="#,##0;&quot;▲ &quot;#,##0"/>
    <numFmt numFmtId="183" formatCode="#,##0;&quot;△ &quot;#,##0"/>
    <numFmt numFmtId="184" formatCode="#,##0_ "/>
    <numFmt numFmtId="185" formatCode="0.00;&quot;▲ &quot;0.00"/>
    <numFmt numFmtId="186" formatCode="0.00_ "/>
    <numFmt numFmtId="187" formatCode="0.0;&quot;▲ &quot;0.0"/>
    <numFmt numFmtId="188" formatCode="0.0_ "/>
    <numFmt numFmtId="189" formatCode="0_ "/>
    <numFmt numFmtId="190" formatCode="@&quot; &quot;"/>
    <numFmt numFmtId="191" formatCode="#,##0.0_);[Red]\(#,##0.0\)"/>
  </numFmts>
  <fonts count="50" x14ac:knownFonts="1">
    <font>
      <sz val="11"/>
      <color theme="1"/>
      <name val="ＭＳ Ｐゴシック"/>
      <family val="3"/>
    </font>
    <font>
      <sz val="1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6"/>
      <name val="ＭＳ Ｐゴシック"/>
      <family val="3"/>
    </font>
    <font>
      <b/>
      <sz val="28"/>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9"/>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1"/>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rgb="FFFF0000"/>
      <name val="ＭＳ ゴシック"/>
      <family val="3"/>
    </font>
    <font>
      <b/>
      <sz val="13"/>
      <color theme="1"/>
      <name val="ＭＳ ゴシック"/>
      <family val="3"/>
    </font>
    <font>
      <sz val="16"/>
      <color indexed="8"/>
      <name val="ＭＳ ゴシック"/>
      <family val="3"/>
    </font>
    <font>
      <sz val="16"/>
      <name val="ＭＳ ゴシック"/>
      <family val="3"/>
    </font>
    <font>
      <sz val="10"/>
      <color indexed="8"/>
      <name val="ＭＳ Ｐゴシック"/>
      <family val="3"/>
    </font>
    <font>
      <b/>
      <sz val="18"/>
      <color indexed="8"/>
      <name val="ＭＳ ゴシック"/>
      <family val="3"/>
    </font>
    <font>
      <sz val="11"/>
      <color indexed="8"/>
      <name val="ＭＳ Ｐゴシック"/>
      <family val="3"/>
    </font>
    <font>
      <sz val="11"/>
      <name val="ＭＳ Ｐゴシック"/>
      <family val="3"/>
    </font>
    <font>
      <b/>
      <sz val="9"/>
      <color indexed="9"/>
      <name val="ＭＳ ゴシック"/>
      <family val="3"/>
    </font>
    <font>
      <sz val="9"/>
      <color indexed="8"/>
      <name val="ＭＳ ゴシック"/>
      <family val="3"/>
    </font>
    <font>
      <sz val="6"/>
      <name val="ＭＳ ゴシック"/>
      <family val="3"/>
    </font>
    <font>
      <sz val="11"/>
      <name val="ＭＳ ゴシック"/>
      <family val="3"/>
    </font>
    <font>
      <b/>
      <sz val="13"/>
      <color indexed="56"/>
      <name val="ＭＳ ゴシック"/>
      <family val="3"/>
    </font>
    <font>
      <sz val="9"/>
      <name val="ＭＳ ゴシック"/>
      <family val="3"/>
    </font>
    <font>
      <sz val="11"/>
      <color indexed="8"/>
      <name val="ＭＳ ゴシック"/>
      <family val="3"/>
    </font>
    <font>
      <sz val="11"/>
      <color theme="1"/>
      <name val="ＭＳ ゴシック"/>
      <family val="3"/>
      <charset val="128"/>
    </font>
    <font>
      <sz val="9"/>
      <color indexed="8"/>
      <name val="ＭＳ 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4"/>
      <color indexed="8"/>
      <name val="ＭＳ Ｐ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6">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xf numFmtId="0" fontId="44" fillId="0" borderId="0"/>
    <xf numFmtId="0" fontId="44" fillId="0" borderId="0">
      <alignment vertical="center"/>
    </xf>
    <xf numFmtId="0" fontId="44" fillId="0" borderId="0">
      <alignment vertical="center"/>
    </xf>
    <xf numFmtId="0" fontId="44" fillId="0" borderId="0"/>
    <xf numFmtId="0" fontId="44" fillId="0" borderId="0"/>
    <xf numFmtId="0" fontId="48" fillId="0" borderId="0">
      <alignment vertical="center"/>
    </xf>
  </cellStyleXfs>
  <cellXfs count="1138">
    <xf numFmtId="0" fontId="0" fillId="0" borderId="0" xfId="0">
      <alignment vertical="center"/>
    </xf>
    <xf numFmtId="0" fontId="2" fillId="0" borderId="0" xfId="9" applyFont="1">
      <alignment vertical="center"/>
    </xf>
    <xf numFmtId="49" fontId="2" fillId="0" borderId="0" xfId="9" applyNumberFormat="1" applyFont="1">
      <alignment vertical="center"/>
    </xf>
    <xf numFmtId="0" fontId="7" fillId="0" borderId="0" xfId="9" applyFont="1">
      <alignment vertical="center"/>
    </xf>
    <xf numFmtId="0" fontId="2" fillId="0" borderId="8" xfId="9" applyFont="1" applyBorder="1">
      <alignment vertical="center"/>
    </xf>
    <xf numFmtId="49" fontId="2" fillId="0" borderId="8" xfId="9" applyNumberFormat="1" applyFont="1" applyBorder="1">
      <alignment vertical="center"/>
    </xf>
    <xf numFmtId="0" fontId="2" fillId="0" borderId="9" xfId="9" applyFont="1" applyBorder="1">
      <alignment vertical="center"/>
    </xf>
    <xf numFmtId="49" fontId="2" fillId="0" borderId="0" xfId="9" applyNumberFormat="1" applyFont="1" applyAlignment="1">
      <alignment horizontal="center" vertical="center"/>
    </xf>
    <xf numFmtId="0" fontId="2" fillId="0" borderId="20" xfId="9" applyFont="1" applyBorder="1">
      <alignment vertical="center"/>
    </xf>
    <xf numFmtId="0" fontId="8" fillId="0" borderId="0" xfId="9" applyFont="1">
      <alignment vertical="center"/>
    </xf>
    <xf numFmtId="0" fontId="2" fillId="0" borderId="30" xfId="9" applyFont="1" applyBorder="1" applyAlignment="1">
      <alignment horizontal="center" vertical="center"/>
    </xf>
    <xf numFmtId="0" fontId="2" fillId="0" borderId="0" xfId="9" applyFont="1" applyAlignment="1">
      <alignment horizontal="center" vertical="center"/>
    </xf>
    <xf numFmtId="0" fontId="2" fillId="0" borderId="23" xfId="9" applyFont="1" applyBorder="1" applyAlignment="1">
      <alignment horizontal="center" vertical="center"/>
    </xf>
    <xf numFmtId="0" fontId="10" fillId="0" borderId="26" xfId="10" applyFont="1" applyBorder="1">
      <alignment vertical="center"/>
    </xf>
    <xf numFmtId="0" fontId="10" fillId="0" borderId="28" xfId="10" applyFont="1" applyBorder="1" applyAlignment="1">
      <alignment horizontal="center" vertical="center"/>
    </xf>
    <xf numFmtId="0" fontId="2" fillId="0" borderId="42" xfId="9" applyFont="1" applyBorder="1" applyAlignment="1">
      <alignment horizontal="center" vertical="center"/>
    </xf>
    <xf numFmtId="0" fontId="2" fillId="0" borderId="8" xfId="9" applyFont="1" applyBorder="1" applyAlignment="1">
      <alignment horizontal="center" vertical="center"/>
    </xf>
    <xf numFmtId="0" fontId="2" fillId="0" borderId="9" xfId="9" applyFont="1" applyBorder="1" applyAlignment="1">
      <alignment horizontal="center" vertical="center"/>
    </xf>
    <xf numFmtId="0" fontId="2" fillId="0" borderId="58" xfId="9" applyFont="1" applyBorder="1" applyAlignment="1">
      <alignment horizontal="center" vertical="center"/>
    </xf>
    <xf numFmtId="0" fontId="2" fillId="0" borderId="34" xfId="9" applyFont="1" applyBorder="1" applyAlignment="1">
      <alignment horizontal="center" vertical="center" wrapText="1"/>
    </xf>
    <xf numFmtId="0" fontId="2" fillId="0" borderId="8" xfId="9" applyFont="1" applyBorder="1" applyAlignment="1">
      <alignment horizontal="left" vertical="center"/>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9" fillId="0" borderId="20" xfId="9" applyFont="1" applyBorder="1" applyAlignment="1">
      <alignment vertical="center" wrapText="1"/>
    </xf>
    <xf numFmtId="0" fontId="2" fillId="0" borderId="53" xfId="9" applyFont="1" applyBorder="1" applyAlignment="1">
      <alignment horizontal="left" vertical="center"/>
    </xf>
    <xf numFmtId="0" fontId="9" fillId="0" borderId="60" xfId="9" applyFont="1" applyBorder="1" applyAlignment="1">
      <alignment vertical="center" wrapText="1"/>
    </xf>
    <xf numFmtId="189" fontId="2" fillId="0" borderId="7" xfId="9" applyNumberFormat="1" applyFont="1" applyBorder="1" applyAlignment="1">
      <alignment horizontal="right" vertical="center" shrinkToFit="1"/>
    </xf>
    <xf numFmtId="189" fontId="2" fillId="0" borderId="7" xfId="9" applyNumberFormat="1" applyFont="1" applyBorder="1" applyAlignment="1">
      <alignment vertical="center" shrinkToFit="1"/>
    </xf>
    <xf numFmtId="188" fontId="2" fillId="0" borderId="9" xfId="9" applyNumberFormat="1" applyFont="1" applyBorder="1">
      <alignment vertical="center"/>
    </xf>
    <xf numFmtId="189" fontId="2" fillId="0" borderId="19" xfId="9" applyNumberFormat="1" applyFont="1" applyBorder="1" applyAlignment="1">
      <alignment horizontal="right" vertical="center" shrinkToFit="1"/>
    </xf>
    <xf numFmtId="189" fontId="2" fillId="0" borderId="19" xfId="9" applyNumberFormat="1" applyFont="1" applyBorder="1" applyAlignment="1">
      <alignment vertical="center" shrinkToFit="1"/>
    </xf>
    <xf numFmtId="188" fontId="2" fillId="0" borderId="20" xfId="9" applyNumberFormat="1" applyFont="1" applyBorder="1">
      <alignment vertical="center"/>
    </xf>
    <xf numFmtId="189" fontId="2" fillId="0" borderId="53" xfId="9" applyNumberFormat="1" applyFont="1" applyBorder="1" applyAlignment="1">
      <alignment horizontal="right" vertical="center" shrinkToFit="1"/>
    </xf>
    <xf numFmtId="189" fontId="2" fillId="0" borderId="53" xfId="9" applyNumberFormat="1" applyFont="1" applyBorder="1" applyAlignment="1">
      <alignment vertical="center" shrinkToFit="1"/>
    </xf>
    <xf numFmtId="188" fontId="2" fillId="0" borderId="60" xfId="9" applyNumberFormat="1" applyFont="1" applyBorder="1">
      <alignment vertical="center"/>
    </xf>
    <xf numFmtId="0" fontId="2" fillId="0" borderId="58" xfId="9" applyFont="1" applyBorder="1">
      <alignment vertical="center"/>
    </xf>
    <xf numFmtId="0" fontId="2" fillId="0" borderId="60" xfId="9" applyFont="1" applyBorder="1">
      <alignment vertical="center"/>
    </xf>
    <xf numFmtId="0" fontId="2" fillId="0" borderId="0" xfId="4" applyFont="1" applyAlignment="1">
      <alignment vertical="center" shrinkToFit="1"/>
    </xf>
    <xf numFmtId="0" fontId="2" fillId="0" borderId="0" xfId="4" applyFont="1">
      <alignment vertical="center"/>
    </xf>
    <xf numFmtId="49" fontId="12" fillId="0" borderId="0" xfId="4" applyNumberFormat="1" applyFont="1">
      <alignment vertical="center"/>
    </xf>
    <xf numFmtId="0" fontId="13" fillId="0" borderId="0" xfId="4" applyFont="1">
      <alignment vertical="center"/>
    </xf>
    <xf numFmtId="0" fontId="10" fillId="0" borderId="0" xfId="4" applyFont="1">
      <alignment vertical="center"/>
    </xf>
    <xf numFmtId="0" fontId="2" fillId="0" borderId="23" xfId="4" applyFont="1" applyBorder="1">
      <alignment vertical="center"/>
    </xf>
    <xf numFmtId="0" fontId="2" fillId="0" borderId="34" xfId="4" applyFont="1" applyBorder="1">
      <alignment vertical="center"/>
    </xf>
    <xf numFmtId="0" fontId="14" fillId="0" borderId="34" xfId="4" applyFont="1" applyBorder="1" applyAlignment="1">
      <alignment horizontal="center" vertical="center"/>
    </xf>
    <xf numFmtId="0" fontId="14" fillId="0" borderId="34" xfId="4" applyFont="1" applyBorder="1">
      <alignment vertical="center"/>
    </xf>
    <xf numFmtId="0" fontId="2" fillId="0" borderId="0" xfId="4" applyFont="1" applyAlignment="1">
      <alignment horizontal="center" vertical="center" wrapText="1"/>
    </xf>
    <xf numFmtId="0" fontId="3" fillId="0" borderId="0" xfId="15">
      <alignment vertical="center"/>
    </xf>
    <xf numFmtId="0" fontId="15" fillId="0" borderId="0" xfId="15" applyFont="1">
      <alignment vertical="center"/>
    </xf>
    <xf numFmtId="0" fontId="3" fillId="3" borderId="0" xfId="15" applyFill="1">
      <alignment vertical="center"/>
    </xf>
    <xf numFmtId="49" fontId="2" fillId="3" borderId="0" xfId="12" applyNumberFormat="1" applyFont="1" applyFill="1">
      <alignment vertical="center"/>
    </xf>
    <xf numFmtId="0" fontId="2" fillId="3" borderId="0" xfId="12" applyFont="1" applyFill="1">
      <alignment vertical="center"/>
    </xf>
    <xf numFmtId="0" fontId="17" fillId="0" borderId="77" xfId="12" applyFont="1" applyBorder="1" applyAlignment="1" applyProtection="1">
      <alignment horizontal="center" vertical="center" shrinkToFit="1"/>
      <protection locked="0"/>
    </xf>
    <xf numFmtId="0" fontId="17" fillId="0" borderId="78" xfId="12" applyFont="1" applyBorder="1" applyAlignment="1" applyProtection="1">
      <alignment horizontal="center" vertical="center" shrinkToFit="1"/>
      <protection locked="0"/>
    </xf>
    <xf numFmtId="0" fontId="17" fillId="5" borderId="79" xfId="12" applyFont="1" applyFill="1" applyBorder="1" applyAlignment="1" applyProtection="1">
      <alignment horizontal="center" vertical="center" shrinkToFit="1"/>
      <protection locked="0"/>
    </xf>
    <xf numFmtId="0" fontId="17" fillId="0" borderId="80" xfId="12" applyFont="1" applyBorder="1" applyAlignment="1" applyProtection="1">
      <alignment horizontal="center" vertical="center" shrinkToFit="1"/>
      <protection locked="0"/>
    </xf>
    <xf numFmtId="0" fontId="11" fillId="3" borderId="0" xfId="12" applyFont="1" applyFill="1">
      <alignment vertical="center"/>
    </xf>
    <xf numFmtId="0" fontId="17" fillId="3" borderId="0" xfId="12" applyFont="1" applyFill="1">
      <alignment vertical="center"/>
    </xf>
    <xf numFmtId="0" fontId="17" fillId="0" borderId="81" xfId="12" applyFont="1" applyBorder="1" applyAlignment="1" applyProtection="1">
      <alignment horizontal="center" vertical="center" shrinkToFit="1"/>
      <protection locked="0"/>
    </xf>
    <xf numFmtId="0" fontId="17" fillId="3" borderId="0" xfId="12" applyFont="1" applyFill="1" applyAlignment="1">
      <alignment horizontal="center" vertical="center" shrinkToFit="1"/>
    </xf>
    <xf numFmtId="0" fontId="17" fillId="3" borderId="20" xfId="12" applyFont="1" applyFill="1" applyBorder="1">
      <alignment vertical="center"/>
    </xf>
    <xf numFmtId="0" fontId="17" fillId="3" borderId="12" xfId="12" applyFont="1" applyFill="1" applyBorder="1">
      <alignment vertical="center"/>
    </xf>
    <xf numFmtId="0" fontId="19" fillId="3" borderId="0" xfId="15" applyFont="1" applyFill="1">
      <alignment vertical="center"/>
    </xf>
    <xf numFmtId="0" fontId="17" fillId="3" borderId="0" xfId="12" applyFont="1" applyFill="1" applyAlignment="1">
      <alignment horizontal="left" vertical="center" shrinkToFit="1"/>
    </xf>
    <xf numFmtId="0" fontId="17" fillId="3" borderId="20" xfId="12" applyFont="1" applyFill="1" applyBorder="1" applyAlignment="1">
      <alignment horizontal="center" vertical="center"/>
    </xf>
    <xf numFmtId="0" fontId="17" fillId="3" borderId="23" xfId="12" applyFont="1" applyFill="1" applyBorder="1">
      <alignment vertical="center"/>
    </xf>
    <xf numFmtId="182" fontId="17" fillId="3" borderId="0" xfId="12" applyNumberFormat="1" applyFont="1" applyFill="1" applyAlignment="1">
      <alignment horizontal="right" vertical="center" shrinkToFit="1"/>
    </xf>
    <xf numFmtId="0" fontId="15" fillId="3" borderId="8" xfId="12" applyFont="1" applyFill="1" applyBorder="1">
      <alignment vertical="center"/>
    </xf>
    <xf numFmtId="0" fontId="15" fillId="3" borderId="0" xfId="12" applyFont="1" applyFill="1">
      <alignment vertical="center"/>
    </xf>
    <xf numFmtId="182" fontId="17" fillId="3" borderId="0" xfId="12" applyNumberFormat="1" applyFont="1" applyFill="1" applyAlignment="1">
      <alignment horizontal="left" vertical="center" shrinkToFit="1"/>
    </xf>
    <xf numFmtId="0" fontId="17" fillId="3" borderId="35" xfId="12" applyFont="1" applyFill="1" applyBorder="1">
      <alignment vertical="center"/>
    </xf>
    <xf numFmtId="0" fontId="15" fillId="3" borderId="0" xfId="12" applyFont="1" applyFill="1" applyAlignment="1">
      <alignment horizontal="center" vertical="center"/>
    </xf>
    <xf numFmtId="0" fontId="17" fillId="0" borderId="152" xfId="11" applyFont="1" applyBorder="1" applyAlignment="1" applyProtection="1">
      <alignment horizontal="center" vertical="center" shrinkToFit="1"/>
      <protection locked="0"/>
    </xf>
    <xf numFmtId="0" fontId="17" fillId="0" borderId="153" xfId="11" applyFont="1" applyBorder="1" applyAlignment="1" applyProtection="1">
      <alignment horizontal="center" vertical="center" shrinkToFit="1"/>
      <protection locked="0"/>
    </xf>
    <xf numFmtId="0" fontId="17" fillId="3" borderId="153" xfId="12" applyFont="1" applyFill="1" applyBorder="1" applyAlignment="1" applyProtection="1">
      <alignment horizontal="center" vertical="center" shrinkToFit="1"/>
      <protection locked="0"/>
    </xf>
    <xf numFmtId="0" fontId="17" fillId="3" borderId="0" xfId="12" applyFont="1" applyFill="1" applyAlignment="1">
      <alignment horizontal="center" vertical="center"/>
    </xf>
    <xf numFmtId="0" fontId="17" fillId="3" borderId="58" xfId="12" applyFont="1" applyFill="1" applyBorder="1">
      <alignment vertical="center"/>
    </xf>
    <xf numFmtId="0" fontId="2" fillId="3" borderId="20" xfId="12" applyFont="1" applyFill="1" applyBorder="1">
      <alignment vertical="center"/>
    </xf>
    <xf numFmtId="0" fontId="1" fillId="3" borderId="0" xfId="1" applyFill="1"/>
    <xf numFmtId="0" fontId="1" fillId="3" borderId="0" xfId="1" applyFill="1" applyProtection="1">
      <protection hidden="1"/>
    </xf>
    <xf numFmtId="0" fontId="3" fillId="0" borderId="14" xfId="19" applyFont="1" applyBorder="1">
      <alignment vertical="center"/>
    </xf>
    <xf numFmtId="0" fontId="3" fillId="0" borderId="42" xfId="19" applyFont="1" applyBorder="1">
      <alignment vertical="center"/>
    </xf>
    <xf numFmtId="184" fontId="14" fillId="0" borderId="0" xfId="19" applyNumberFormat="1" applyFont="1">
      <alignment vertical="center"/>
    </xf>
    <xf numFmtId="0" fontId="17" fillId="0" borderId="30" xfId="19" applyFont="1" applyBorder="1">
      <alignment vertical="center"/>
    </xf>
    <xf numFmtId="184" fontId="14" fillId="0" borderId="42" xfId="19" applyNumberFormat="1" applyFont="1" applyBorder="1">
      <alignment vertical="center"/>
    </xf>
    <xf numFmtId="184" fontId="14" fillId="0" borderId="31" xfId="19" applyNumberFormat="1" applyFont="1" applyBorder="1">
      <alignment vertical="center"/>
    </xf>
    <xf numFmtId="0" fontId="14" fillId="0" borderId="0" xfId="19" applyFont="1">
      <alignment vertical="center"/>
    </xf>
    <xf numFmtId="0" fontId="3" fillId="0" borderId="23" xfId="19" applyFont="1" applyBorder="1">
      <alignment vertical="center"/>
    </xf>
    <xf numFmtId="0" fontId="3" fillId="0" borderId="34" xfId="19" applyFont="1" applyBorder="1">
      <alignment vertical="center"/>
    </xf>
    <xf numFmtId="0" fontId="17" fillId="0" borderId="42" xfId="19" applyFont="1" applyBorder="1">
      <alignment vertical="center"/>
    </xf>
    <xf numFmtId="0" fontId="3" fillId="0" borderId="31" xfId="19" applyFont="1" applyBorder="1">
      <alignment vertical="center"/>
    </xf>
    <xf numFmtId="0" fontId="3" fillId="0" borderId="0" xfId="19" applyFont="1">
      <alignment vertical="center"/>
    </xf>
    <xf numFmtId="184" fontId="14" fillId="0" borderId="34" xfId="19" applyNumberFormat="1" applyFont="1" applyBorder="1">
      <alignment vertical="center"/>
    </xf>
    <xf numFmtId="0" fontId="3" fillId="3" borderId="30" xfId="19" applyFont="1" applyFill="1" applyBorder="1">
      <alignment vertical="center"/>
    </xf>
    <xf numFmtId="184" fontId="14" fillId="3" borderId="31" xfId="19" applyNumberFormat="1" applyFont="1" applyFill="1" applyBorder="1">
      <alignment vertical="center"/>
    </xf>
    <xf numFmtId="184" fontId="14" fillId="0" borderId="32" xfId="19" applyNumberFormat="1" applyFont="1" applyBorder="1">
      <alignment vertical="center"/>
    </xf>
    <xf numFmtId="0" fontId="14" fillId="0" borderId="0" xfId="19" applyFont="1" applyAlignment="1"/>
    <xf numFmtId="184" fontId="21" fillId="0" borderId="30" xfId="13" applyNumberFormat="1" applyFont="1" applyBorder="1" applyAlignment="1">
      <alignment vertical="center"/>
    </xf>
    <xf numFmtId="184" fontId="21" fillId="0" borderId="31" xfId="13" applyNumberFormat="1" applyFont="1" applyBorder="1" applyAlignment="1">
      <alignment vertical="center"/>
    </xf>
    <xf numFmtId="184" fontId="21" fillId="0" borderId="31" xfId="13" applyNumberFormat="1" applyFont="1" applyBorder="1" applyAlignment="1">
      <alignment horizontal="center" vertical="center"/>
    </xf>
    <xf numFmtId="0" fontId="3" fillId="3" borderId="23" xfId="19" applyFont="1" applyFill="1" applyBorder="1">
      <alignment vertical="center"/>
    </xf>
    <xf numFmtId="184" fontId="14" fillId="3" borderId="34" xfId="19" applyNumberFormat="1" applyFont="1" applyFill="1" applyBorder="1">
      <alignment vertical="center"/>
    </xf>
    <xf numFmtId="184" fontId="14" fillId="0" borderId="35" xfId="19" applyNumberFormat="1" applyFont="1" applyBorder="1">
      <alignment vertical="center"/>
    </xf>
    <xf numFmtId="184" fontId="21" fillId="0" borderId="16" xfId="13" applyNumberFormat="1" applyFont="1" applyBorder="1" applyAlignment="1">
      <alignment vertical="center"/>
    </xf>
    <xf numFmtId="184" fontId="21" fillId="0" borderId="15" xfId="13" applyNumberFormat="1" applyFont="1" applyBorder="1" applyAlignment="1">
      <alignment vertical="center"/>
    </xf>
    <xf numFmtId="184" fontId="21" fillId="0" borderId="171" xfId="13" applyNumberFormat="1" applyFont="1" applyBorder="1" applyAlignment="1">
      <alignment horizontal="center" vertical="center"/>
    </xf>
    <xf numFmtId="184" fontId="21" fillId="0" borderId="16" xfId="13" applyNumberFormat="1" applyFont="1" applyBorder="1" applyAlignment="1">
      <alignment horizontal="center" vertical="center"/>
    </xf>
    <xf numFmtId="184" fontId="21" fillId="0" borderId="27" xfId="13" applyNumberFormat="1" applyFont="1" applyBorder="1" applyAlignment="1">
      <alignment horizontal="center" vertical="center" wrapText="1"/>
    </xf>
    <xf numFmtId="182" fontId="21" fillId="0" borderId="27" xfId="14" applyNumberFormat="1" applyFont="1" applyBorder="1" applyAlignment="1">
      <alignment horizontal="right" vertical="center" shrinkToFit="1"/>
    </xf>
    <xf numFmtId="182" fontId="21" fillId="0" borderId="172" xfId="14" applyNumberFormat="1" applyFont="1" applyBorder="1" applyAlignment="1">
      <alignment horizontal="right" vertical="center" shrinkToFit="1"/>
    </xf>
    <xf numFmtId="0" fontId="3" fillId="3" borderId="16" xfId="19" applyFont="1" applyFill="1" applyBorder="1">
      <alignment vertical="center"/>
    </xf>
    <xf numFmtId="184" fontId="14" fillId="3" borderId="15" xfId="19" applyNumberFormat="1" applyFont="1" applyFill="1" applyBorder="1">
      <alignment vertical="center"/>
    </xf>
    <xf numFmtId="184" fontId="14" fillId="0" borderId="37" xfId="19" applyNumberFormat="1" applyFont="1" applyBorder="1">
      <alignment vertical="center"/>
    </xf>
    <xf numFmtId="184" fontId="21" fillId="0" borderId="32" xfId="13" applyNumberFormat="1" applyFont="1" applyBorder="1" applyAlignment="1">
      <alignment horizontal="center" vertical="center"/>
    </xf>
    <xf numFmtId="184" fontId="21" fillId="0" borderId="30" xfId="13" applyNumberFormat="1" applyFont="1" applyBorder="1" applyAlignment="1">
      <alignment horizontal="center" vertical="center"/>
    </xf>
    <xf numFmtId="182" fontId="21" fillId="0" borderId="30" xfId="14" applyNumberFormat="1" applyFont="1" applyBorder="1" applyAlignment="1">
      <alignment horizontal="right" vertical="center" shrinkToFit="1"/>
    </xf>
    <xf numFmtId="182" fontId="21" fillId="0" borderId="173" xfId="14" applyNumberFormat="1" applyFont="1" applyBorder="1" applyAlignment="1">
      <alignment horizontal="right" vertical="center" shrinkToFit="1"/>
    </xf>
    <xf numFmtId="182" fontId="14" fillId="3" borderId="26" xfId="18" applyNumberFormat="1" applyFont="1" applyFill="1" applyBorder="1" applyAlignment="1">
      <alignment horizontal="right" vertical="center" shrinkToFit="1"/>
    </xf>
    <xf numFmtId="182" fontId="14" fillId="3" borderId="74" xfId="18" applyNumberFormat="1" applyFont="1" applyFill="1" applyBorder="1" applyAlignment="1">
      <alignment horizontal="right" vertical="center" shrinkToFit="1"/>
    </xf>
    <xf numFmtId="184" fontId="14" fillId="0" borderId="74" xfId="19" applyNumberFormat="1" applyFont="1" applyBorder="1" applyAlignment="1">
      <alignment horizontal="center" vertical="center"/>
    </xf>
    <xf numFmtId="178" fontId="21" fillId="0" borderId="74" xfId="19" applyNumberFormat="1" applyFont="1" applyBorder="1" applyAlignment="1">
      <alignment horizontal="right" vertical="center" shrinkToFit="1"/>
    </xf>
    <xf numFmtId="179" fontId="21" fillId="0" borderId="74" xfId="19" applyNumberFormat="1" applyFont="1" applyBorder="1" applyAlignment="1">
      <alignment horizontal="right" vertical="center" shrinkToFit="1"/>
    </xf>
    <xf numFmtId="182" fontId="14" fillId="0" borderId="74" xfId="19" applyNumberFormat="1" applyFont="1" applyBorder="1" applyAlignment="1">
      <alignment horizontal="right" vertical="center" shrinkToFit="1"/>
    </xf>
    <xf numFmtId="184" fontId="21" fillId="0" borderId="35" xfId="13" applyNumberFormat="1" applyFont="1" applyBorder="1" applyAlignment="1">
      <alignment horizontal="center" vertical="center"/>
    </xf>
    <xf numFmtId="184" fontId="21" fillId="0" borderId="174" xfId="13" applyNumberFormat="1" applyFont="1" applyBorder="1" applyAlignment="1">
      <alignment horizontal="center" vertical="center" wrapText="1"/>
    </xf>
    <xf numFmtId="179" fontId="21" fillId="0" borderId="175" xfId="14" applyNumberFormat="1" applyFont="1" applyBorder="1" applyAlignment="1">
      <alignment horizontal="right" vertical="center" shrinkToFit="1"/>
    </xf>
    <xf numFmtId="179" fontId="21" fillId="0" borderId="171" xfId="14" applyNumberFormat="1" applyFont="1" applyBorder="1" applyAlignment="1">
      <alignment horizontal="right" vertical="center" shrinkToFit="1"/>
    </xf>
    <xf numFmtId="0" fontId="3" fillId="3" borderId="32" xfId="19" applyFont="1" applyFill="1" applyBorder="1">
      <alignment vertical="center"/>
    </xf>
    <xf numFmtId="184" fontId="14" fillId="3" borderId="74" xfId="19" applyNumberFormat="1" applyFont="1" applyFill="1" applyBorder="1" applyAlignment="1">
      <alignment horizontal="center" vertical="center"/>
    </xf>
    <xf numFmtId="184" fontId="14" fillId="0" borderId="176" xfId="19" applyNumberFormat="1" applyFont="1" applyBorder="1" applyAlignment="1">
      <alignment horizontal="center" vertical="center"/>
    </xf>
    <xf numFmtId="178" fontId="21" fillId="0" borderId="176" xfId="19" applyNumberFormat="1" applyFont="1" applyBorder="1" applyAlignment="1">
      <alignment horizontal="right" vertical="center" shrinkToFit="1"/>
    </xf>
    <xf numFmtId="179" fontId="21" fillId="0" borderId="176" xfId="19" applyNumberFormat="1" applyFont="1" applyBorder="1" applyAlignment="1">
      <alignment horizontal="right" vertical="center" shrinkToFit="1"/>
    </xf>
    <xf numFmtId="181" fontId="14" fillId="0" borderId="0" xfId="19" applyNumberFormat="1" applyFont="1">
      <alignment vertical="center"/>
    </xf>
    <xf numFmtId="181" fontId="14" fillId="0" borderId="34" xfId="19" applyNumberFormat="1" applyFont="1" applyBorder="1">
      <alignment vertical="center"/>
    </xf>
    <xf numFmtId="0" fontId="3" fillId="0" borderId="0" xfId="19" applyFont="1" applyAlignment="1"/>
    <xf numFmtId="184" fontId="10" fillId="0" borderId="177" xfId="13" applyNumberFormat="1" applyFont="1" applyBorder="1" applyAlignment="1">
      <alignment horizontal="center" vertical="center"/>
    </xf>
    <xf numFmtId="182" fontId="21" fillId="0" borderId="177" xfId="14" applyNumberFormat="1" applyFont="1" applyBorder="1" applyAlignment="1">
      <alignment horizontal="right" vertical="center" shrinkToFit="1"/>
    </xf>
    <xf numFmtId="182" fontId="21" fillId="0" borderId="178" xfId="14" applyNumberFormat="1" applyFont="1" applyBorder="1" applyAlignment="1">
      <alignment horizontal="right" vertical="center" shrinkToFit="1"/>
    </xf>
    <xf numFmtId="0" fontId="3" fillId="3" borderId="35" xfId="19" applyFont="1" applyFill="1" applyBorder="1">
      <alignment vertical="center"/>
    </xf>
    <xf numFmtId="184" fontId="2" fillId="3" borderId="176" xfId="19" applyNumberFormat="1" applyFont="1" applyFill="1" applyBorder="1" applyAlignment="1">
      <alignment horizontal="center" vertical="center"/>
    </xf>
    <xf numFmtId="182" fontId="14" fillId="3" borderId="31" xfId="18" applyNumberFormat="1" applyFont="1" applyFill="1" applyBorder="1" applyAlignment="1">
      <alignment horizontal="right" vertical="center" shrinkToFit="1"/>
    </xf>
    <xf numFmtId="182" fontId="14" fillId="3" borderId="32" xfId="18" applyNumberFormat="1" applyFont="1" applyFill="1" applyBorder="1" applyAlignment="1">
      <alignment horizontal="right" vertical="center" shrinkToFit="1"/>
    </xf>
    <xf numFmtId="184" fontId="14" fillId="0" borderId="174" xfId="19" applyNumberFormat="1" applyFont="1" applyBorder="1" applyAlignment="1">
      <alignment horizontal="center" vertical="center"/>
    </xf>
    <xf numFmtId="178" fontId="14" fillId="0" borderId="174" xfId="19" applyNumberFormat="1" applyFont="1" applyBorder="1" applyAlignment="1">
      <alignment horizontal="right" vertical="center" shrinkToFit="1"/>
    </xf>
    <xf numFmtId="179" fontId="14" fillId="0" borderId="174" xfId="19" applyNumberFormat="1" applyFont="1" applyBorder="1" applyAlignment="1">
      <alignment horizontal="right" vertical="center" shrinkToFit="1"/>
    </xf>
    <xf numFmtId="182" fontId="14" fillId="3" borderId="176" xfId="19" applyNumberFormat="1" applyFont="1" applyFill="1" applyBorder="1" applyAlignment="1">
      <alignment horizontal="right" vertical="center" shrinkToFit="1"/>
    </xf>
    <xf numFmtId="182" fontId="14" fillId="0" borderId="176" xfId="19" applyNumberFormat="1" applyFont="1" applyBorder="1" applyAlignment="1">
      <alignment horizontal="right" vertical="center" shrinkToFit="1"/>
    </xf>
    <xf numFmtId="181" fontId="14" fillId="0" borderId="23" xfId="19" applyNumberFormat="1" applyFont="1" applyBorder="1">
      <alignment vertical="center"/>
    </xf>
    <xf numFmtId="184" fontId="21" fillId="0" borderId="34" xfId="13" applyNumberFormat="1" applyFont="1" applyBorder="1" applyAlignment="1">
      <alignment horizontal="center" vertical="center" wrapText="1"/>
    </xf>
    <xf numFmtId="179" fontId="21" fillId="0" borderId="179" xfId="14" applyNumberFormat="1" applyFont="1" applyBorder="1" applyAlignment="1">
      <alignment horizontal="right" vertical="center" shrinkToFit="1"/>
    </xf>
    <xf numFmtId="179" fontId="21" fillId="0" borderId="180" xfId="14" applyNumberFormat="1" applyFont="1" applyBorder="1" applyAlignment="1">
      <alignment horizontal="right" vertical="center" shrinkToFit="1"/>
    </xf>
    <xf numFmtId="179" fontId="21" fillId="0" borderId="23" xfId="14" applyNumberFormat="1" applyFont="1" applyBorder="1" applyAlignment="1">
      <alignment horizontal="right" vertical="center" shrinkToFit="1"/>
    </xf>
    <xf numFmtId="0" fontId="3" fillId="3" borderId="37" xfId="19" applyFont="1" applyFill="1" applyBorder="1">
      <alignment vertical="center"/>
    </xf>
    <xf numFmtId="184" fontId="14" fillId="3" borderId="174" xfId="19" applyNumberFormat="1" applyFont="1" applyFill="1" applyBorder="1" applyAlignment="1">
      <alignment horizontal="center" vertical="center"/>
    </xf>
    <xf numFmtId="179" fontId="14" fillId="3" borderId="181" xfId="18" applyNumberFormat="1" applyFont="1" applyFill="1" applyBorder="1" applyAlignment="1">
      <alignment horizontal="right" vertical="center" shrinkToFit="1"/>
    </xf>
    <xf numFmtId="179" fontId="14" fillId="3" borderId="174" xfId="18" applyNumberFormat="1" applyFont="1" applyFill="1" applyBorder="1" applyAlignment="1">
      <alignment horizontal="right" vertical="center" shrinkToFit="1"/>
    </xf>
    <xf numFmtId="184" fontId="14" fillId="0" borderId="0" xfId="19" applyNumberFormat="1" applyFont="1" applyAlignment="1">
      <alignment horizontal="center" vertical="center"/>
    </xf>
    <xf numFmtId="184" fontId="21" fillId="0" borderId="37" xfId="13" applyNumberFormat="1" applyFont="1" applyBorder="1" applyAlignment="1">
      <alignment horizontal="center" vertical="center"/>
    </xf>
    <xf numFmtId="184" fontId="21" fillId="0" borderId="74" xfId="13" applyNumberFormat="1" applyFont="1" applyBorder="1" applyAlignment="1">
      <alignment horizontal="center" vertical="center"/>
    </xf>
    <xf numFmtId="179" fontId="21" fillId="0" borderId="27" xfId="14" applyNumberFormat="1" applyFont="1" applyBorder="1" applyAlignment="1">
      <alignment horizontal="right" vertical="center" shrinkToFit="1"/>
    </xf>
    <xf numFmtId="179" fontId="21" fillId="0" borderId="172" xfId="14" applyNumberFormat="1" applyFont="1" applyBorder="1" applyAlignment="1">
      <alignment horizontal="right" vertical="center" shrinkToFit="1"/>
    </xf>
    <xf numFmtId="0" fontId="3" fillId="0" borderId="16" xfId="19" applyFont="1" applyBorder="1">
      <alignment vertical="center"/>
    </xf>
    <xf numFmtId="184" fontId="14" fillId="0" borderId="14" xfId="19" applyNumberFormat="1" applyFont="1" applyBorder="1">
      <alignment vertical="center"/>
    </xf>
    <xf numFmtId="184" fontId="14" fillId="0" borderId="15" xfId="19" applyNumberFormat="1" applyFont="1" applyBorder="1">
      <alignment vertical="center"/>
    </xf>
    <xf numFmtId="0" fontId="3" fillId="0" borderId="16" xfId="19" applyFont="1" applyBorder="1" applyAlignment="1"/>
    <xf numFmtId="0" fontId="3" fillId="0" borderId="14" xfId="19" applyFont="1" applyBorder="1" applyAlignment="1"/>
    <xf numFmtId="0" fontId="3" fillId="0" borderId="15" xfId="19" applyFont="1" applyBorder="1">
      <alignment vertical="center"/>
    </xf>
    <xf numFmtId="0" fontId="22" fillId="6" borderId="6" xfId="6" applyFont="1" applyFill="1" applyBorder="1" applyAlignment="1"/>
    <xf numFmtId="0" fontId="22" fillId="0" borderId="8" xfId="6" applyFont="1" applyBorder="1" applyAlignment="1">
      <alignment horizontal="center" vertical="center" wrapText="1"/>
    </xf>
    <xf numFmtId="0" fontId="22" fillId="0" borderId="12" xfId="6" applyFont="1" applyBorder="1" applyAlignment="1">
      <alignment horizontal="center" vertical="center" wrapText="1"/>
    </xf>
    <xf numFmtId="0" fontId="22" fillId="0" borderId="61" xfId="6" applyFont="1" applyBorder="1" applyAlignment="1">
      <alignment horizontal="center" vertical="center"/>
    </xf>
    <xf numFmtId="0" fontId="22" fillId="6" borderId="18" xfId="6" applyFont="1" applyFill="1" applyBorder="1" applyAlignment="1">
      <alignment horizontal="right" vertical="top"/>
    </xf>
    <xf numFmtId="0" fontId="22" fillId="6" borderId="64" xfId="6" applyFont="1" applyFill="1" applyBorder="1" applyAlignment="1">
      <alignment horizontal="right" vertical="top"/>
    </xf>
    <xf numFmtId="0" fontId="22" fillId="6" borderId="1" xfId="6" applyFont="1" applyFill="1" applyBorder="1" applyAlignment="1">
      <alignment horizontal="center" vertical="center"/>
    </xf>
    <xf numFmtId="185" fontId="22" fillId="0" borderId="1" xfId="6" applyNumberFormat="1" applyFont="1" applyBorder="1" applyAlignment="1">
      <alignment horizontal="right" vertical="center" shrinkToFit="1"/>
    </xf>
    <xf numFmtId="185" fontId="22" fillId="0" borderId="4" xfId="6" applyNumberFormat="1" applyFont="1" applyBorder="1" applyAlignment="1">
      <alignment horizontal="right" vertical="center" shrinkToFit="1"/>
    </xf>
    <xf numFmtId="185" fontId="22" fillId="0" borderId="79" xfId="6" applyNumberFormat="1" applyFont="1" applyBorder="1" applyAlignment="1">
      <alignment horizontal="right" vertical="center" shrinkToFit="1"/>
    </xf>
    <xf numFmtId="0" fontId="22" fillId="6" borderId="24" xfId="6" applyFont="1" applyFill="1" applyBorder="1" applyAlignment="1">
      <alignment horizontal="center" vertical="center"/>
    </xf>
    <xf numFmtId="185" fontId="22" fillId="0" borderId="24" xfId="6" applyNumberFormat="1" applyFont="1" applyBorder="1" applyAlignment="1">
      <alignment horizontal="right" vertical="center" shrinkToFit="1"/>
    </xf>
    <xf numFmtId="185" fontId="22" fillId="0" borderId="27" xfId="6" applyNumberFormat="1" applyFont="1" applyBorder="1" applyAlignment="1">
      <alignment horizontal="right" vertical="center" shrinkToFit="1"/>
    </xf>
    <xf numFmtId="185" fontId="22" fillId="0" borderId="182" xfId="6" applyNumberFormat="1" applyFont="1" applyBorder="1" applyAlignment="1">
      <alignment horizontal="right" vertical="center" shrinkToFit="1"/>
    </xf>
    <xf numFmtId="0" fontId="23" fillId="0" borderId="0" xfId="6" applyFont="1" applyAlignment="1">
      <alignment horizontal="right" vertical="center"/>
    </xf>
    <xf numFmtId="0" fontId="22" fillId="6" borderId="55" xfId="6" applyFont="1" applyFill="1" applyBorder="1" applyAlignment="1">
      <alignment horizontal="center" vertical="center"/>
    </xf>
    <xf numFmtId="185" fontId="22" fillId="0" borderId="45" xfId="6" applyNumberFormat="1" applyFont="1" applyBorder="1" applyAlignment="1">
      <alignment horizontal="right" vertical="center" shrinkToFit="1"/>
    </xf>
    <xf numFmtId="185" fontId="22" fillId="0" borderId="48" xfId="6" applyNumberFormat="1" applyFont="1" applyBorder="1" applyAlignment="1">
      <alignment horizontal="right" vertical="center" shrinkToFit="1"/>
    </xf>
    <xf numFmtId="185" fontId="22" fillId="0" borderId="62" xfId="6" applyNumberFormat="1" applyFont="1" applyBorder="1" applyAlignment="1">
      <alignment horizontal="right" vertical="center" shrinkToFit="1"/>
    </xf>
    <xf numFmtId="0" fontId="22" fillId="0" borderId="0" xfId="17" applyFont="1">
      <alignment vertical="center"/>
    </xf>
    <xf numFmtId="0" fontId="22" fillId="7" borderId="6" xfId="17" applyFont="1" applyFill="1" applyBorder="1" applyAlignment="1"/>
    <xf numFmtId="0" fontId="22" fillId="0" borderId="56" xfId="17" applyFont="1" applyBorder="1" applyAlignment="1">
      <alignment vertical="center" wrapText="1"/>
    </xf>
    <xf numFmtId="0" fontId="22" fillId="0" borderId="57" xfId="17" applyFont="1" applyBorder="1">
      <alignment vertical="center"/>
    </xf>
    <xf numFmtId="0" fontId="22" fillId="0" borderId="12" xfId="17" applyFont="1" applyBorder="1">
      <alignment vertical="center"/>
    </xf>
    <xf numFmtId="0" fontId="22" fillId="0" borderId="61" xfId="17" applyFont="1" applyBorder="1">
      <alignment vertical="center"/>
    </xf>
    <xf numFmtId="0" fontId="24" fillId="0" borderId="0" xfId="17" applyFont="1">
      <alignment vertical="center"/>
    </xf>
    <xf numFmtId="0" fontId="22" fillId="7" borderId="18" xfId="17" applyFont="1" applyFill="1" applyBorder="1" applyAlignment="1">
      <alignment horizontal="right" vertical="top"/>
    </xf>
    <xf numFmtId="0" fontId="24" fillId="0" borderId="0" xfId="17" applyFont="1" applyAlignment="1">
      <alignment vertical="center" wrapText="1"/>
    </xf>
    <xf numFmtId="0" fontId="22" fillId="7" borderId="64" xfId="17" applyFont="1" applyFill="1" applyBorder="1" applyAlignment="1">
      <alignment horizontal="right" vertical="top"/>
    </xf>
    <xf numFmtId="0" fontId="22" fillId="7" borderId="13" xfId="17" applyFont="1" applyFill="1" applyBorder="1" applyAlignment="1">
      <alignment horizontal="center" vertical="center"/>
    </xf>
    <xf numFmtId="185" fontId="22" fillId="0" borderId="183" xfId="17" applyNumberFormat="1" applyFont="1" applyBorder="1" applyAlignment="1">
      <alignment horizontal="right" vertical="center" shrinkToFit="1"/>
    </xf>
    <xf numFmtId="185" fontId="22" fillId="0" borderId="184" xfId="17" applyNumberFormat="1" applyFont="1" applyBorder="1" applyAlignment="1">
      <alignment horizontal="right" vertical="center" shrinkToFit="1"/>
    </xf>
    <xf numFmtId="185" fontId="22" fillId="0" borderId="79" xfId="17" applyNumberFormat="1" applyFont="1" applyBorder="1" applyAlignment="1">
      <alignment horizontal="right" vertical="center" shrinkToFit="1"/>
    </xf>
    <xf numFmtId="0" fontId="22" fillId="7" borderId="24" xfId="17" applyFont="1" applyFill="1" applyBorder="1" applyAlignment="1">
      <alignment horizontal="center" vertical="center"/>
    </xf>
    <xf numFmtId="185" fontId="22" fillId="0" borderId="185" xfId="17" applyNumberFormat="1" applyFont="1" applyBorder="1" applyAlignment="1">
      <alignment horizontal="right" vertical="center" shrinkToFit="1"/>
    </xf>
    <xf numFmtId="185" fontId="22" fillId="0" borderId="74" xfId="17" applyNumberFormat="1" applyFont="1" applyBorder="1" applyAlignment="1">
      <alignment horizontal="right" vertical="center" shrinkToFit="1"/>
    </xf>
    <xf numFmtId="185" fontId="22" fillId="0" borderId="182" xfId="17" applyNumberFormat="1" applyFont="1" applyBorder="1" applyAlignment="1">
      <alignment horizontal="right" vertical="center" shrinkToFit="1"/>
    </xf>
    <xf numFmtId="0" fontId="22" fillId="7" borderId="45" xfId="17" applyFont="1" applyFill="1" applyBorder="1" applyAlignment="1">
      <alignment horizontal="center" vertical="center"/>
    </xf>
    <xf numFmtId="185" fontId="22" fillId="0" borderId="186" xfId="17" applyNumberFormat="1" applyFont="1" applyBorder="1" applyAlignment="1">
      <alignment horizontal="right" vertical="center" shrinkToFit="1"/>
    </xf>
    <xf numFmtId="185" fontId="22" fillId="0" borderId="187" xfId="17" applyNumberFormat="1" applyFont="1" applyBorder="1" applyAlignment="1">
      <alignment horizontal="right" vertical="center" shrinkToFit="1"/>
    </xf>
    <xf numFmtId="185" fontId="22" fillId="0" borderId="62" xfId="17" applyNumberFormat="1" applyFont="1" applyBorder="1" applyAlignment="1">
      <alignment horizontal="right" vertical="center" shrinkToFit="1"/>
    </xf>
    <xf numFmtId="0" fontId="24" fillId="6" borderId="6" xfId="8" applyFont="1" applyFill="1" applyBorder="1" applyAlignment="1"/>
    <xf numFmtId="0" fontId="24" fillId="0" borderId="0" xfId="8" applyFont="1" applyAlignment="1"/>
    <xf numFmtId="0" fontId="25" fillId="0" borderId="0" xfId="8" applyFont="1" applyAlignment="1"/>
    <xf numFmtId="0" fontId="25" fillId="8" borderId="6" xfId="8" applyFont="1" applyFill="1" applyBorder="1" applyAlignment="1"/>
    <xf numFmtId="0" fontId="26" fillId="0" borderId="0" xfId="8" applyFont="1" applyAlignment="1">
      <alignment horizontal="center" vertical="center" wrapText="1"/>
    </xf>
    <xf numFmtId="0" fontId="26" fillId="0" borderId="0" xfId="8" applyFont="1" applyAlignment="1">
      <alignment vertical="center" wrapText="1"/>
    </xf>
    <xf numFmtId="0" fontId="24" fillId="6" borderId="18" xfId="8" applyFont="1" applyFill="1" applyBorder="1" applyAlignment="1"/>
    <xf numFmtId="0" fontId="25" fillId="0" borderId="0" xfId="8" applyFont="1">
      <alignment vertical="center"/>
    </xf>
    <xf numFmtId="0" fontId="25" fillId="8" borderId="18" xfId="8" applyFont="1" applyFill="1" applyBorder="1" applyAlignment="1"/>
    <xf numFmtId="0" fontId="24" fillId="0" borderId="31" xfId="8" applyFont="1" applyBorder="1" applyAlignment="1">
      <alignment vertical="center" wrapText="1"/>
    </xf>
    <xf numFmtId="0" fontId="24" fillId="0" borderId="32" xfId="8" applyFont="1" applyBorder="1">
      <alignment vertical="center"/>
    </xf>
    <xf numFmtId="0" fontId="24" fillId="0" borderId="30" xfId="8" applyFont="1" applyBorder="1">
      <alignment vertical="center"/>
    </xf>
    <xf numFmtId="0" fontId="24" fillId="0" borderId="33" xfId="8" applyFont="1" applyBorder="1">
      <alignment vertical="center"/>
    </xf>
    <xf numFmtId="0" fontId="25" fillId="0" borderId="0" xfId="8" applyFont="1" applyAlignment="1">
      <alignment vertical="top"/>
    </xf>
    <xf numFmtId="0" fontId="24" fillId="6" borderId="18" xfId="8" applyFont="1" applyFill="1" applyBorder="1" applyAlignment="1">
      <alignment horizontal="right" vertical="center"/>
    </xf>
    <xf numFmtId="0" fontId="25" fillId="8" borderId="18" xfId="8" applyFont="1" applyFill="1" applyBorder="1" applyAlignment="1">
      <alignment horizontal="right" vertical="center"/>
    </xf>
    <xf numFmtId="0" fontId="27" fillId="0" borderId="0" xfId="8" applyFont="1">
      <alignment vertical="center"/>
    </xf>
    <xf numFmtId="0" fontId="24" fillId="6" borderId="64" xfId="8" applyFont="1" applyFill="1" applyBorder="1" applyAlignment="1">
      <alignment horizontal="right" vertical="top"/>
    </xf>
    <xf numFmtId="0" fontId="25" fillId="8" borderId="64" xfId="8" applyFont="1" applyFill="1" applyBorder="1" applyAlignment="1">
      <alignment horizontal="right" vertical="top"/>
    </xf>
    <xf numFmtId="0" fontId="24" fillId="6" borderId="13" xfId="8" applyFont="1" applyFill="1" applyBorder="1" applyAlignment="1">
      <alignment horizontal="center" vertical="center"/>
    </xf>
    <xf numFmtId="182" fontId="24" fillId="0" borderId="183" xfId="8" applyNumberFormat="1" applyFont="1" applyBorder="1" applyAlignment="1">
      <alignment horizontal="right" vertical="center" shrinkToFit="1"/>
    </xf>
    <xf numFmtId="182" fontId="24" fillId="0" borderId="184" xfId="8" applyNumberFormat="1" applyFont="1" applyBorder="1" applyAlignment="1">
      <alignment horizontal="right" vertical="center" shrinkToFit="1"/>
    </xf>
    <xf numFmtId="182" fontId="24" fillId="0" borderId="79" xfId="8" applyNumberFormat="1" applyFont="1" applyBorder="1" applyAlignment="1">
      <alignment horizontal="right" vertical="center" shrinkToFit="1"/>
    </xf>
    <xf numFmtId="182" fontId="25" fillId="0" borderId="0" xfId="8" applyNumberFormat="1" applyFont="1" applyAlignment="1">
      <alignment horizontal="right" vertical="center" shrinkToFit="1"/>
    </xf>
    <xf numFmtId="0" fontId="25" fillId="8" borderId="13" xfId="8" applyFont="1" applyFill="1" applyBorder="1" applyAlignment="1">
      <alignment horizontal="center" vertical="center"/>
    </xf>
    <xf numFmtId="182" fontId="25" fillId="0" borderId="183" xfId="8" applyNumberFormat="1" applyFont="1" applyBorder="1" applyAlignment="1" applyProtection="1">
      <alignment horizontal="right" vertical="center" shrinkToFit="1"/>
      <protection locked="0"/>
    </xf>
    <xf numFmtId="182" fontId="25" fillId="0" borderId="79" xfId="8" applyNumberFormat="1" applyFont="1" applyBorder="1" applyAlignment="1" applyProtection="1">
      <alignment horizontal="right" vertical="center" shrinkToFit="1"/>
      <protection locked="0"/>
    </xf>
    <xf numFmtId="0" fontId="24" fillId="6" borderId="24" xfId="8" applyFont="1" applyFill="1" applyBorder="1" applyAlignment="1">
      <alignment horizontal="center" vertical="center"/>
    </xf>
    <xf numFmtId="182" fontId="24" fillId="0" borderId="185" xfId="8" applyNumberFormat="1" applyFont="1" applyBorder="1" applyAlignment="1">
      <alignment horizontal="right" vertical="center" shrinkToFit="1"/>
    </xf>
    <xf numFmtId="182" fontId="24" fillId="0" borderId="74" xfId="8" applyNumberFormat="1" applyFont="1" applyBorder="1" applyAlignment="1">
      <alignment horizontal="right" vertical="center" shrinkToFit="1"/>
    </xf>
    <xf numFmtId="182" fontId="24" fillId="0" borderId="182" xfId="8" applyNumberFormat="1" applyFont="1" applyBorder="1" applyAlignment="1">
      <alignment horizontal="right" vertical="center" shrinkToFit="1"/>
    </xf>
    <xf numFmtId="0" fontId="25" fillId="8" borderId="24" xfId="8" applyFont="1" applyFill="1" applyBorder="1" applyAlignment="1">
      <alignment horizontal="center" vertical="center"/>
    </xf>
    <xf numFmtId="182" fontId="25" fillId="0" borderId="185" xfId="8" applyNumberFormat="1" applyFont="1" applyBorder="1" applyAlignment="1" applyProtection="1">
      <alignment horizontal="right" vertical="center" shrinkToFit="1"/>
      <protection locked="0"/>
    </xf>
    <xf numFmtId="182" fontId="25" fillId="0" borderId="182" xfId="8" applyNumberFormat="1" applyFont="1" applyBorder="1" applyAlignment="1" applyProtection="1">
      <alignment horizontal="right" vertical="center" shrinkToFit="1"/>
      <protection locked="0"/>
    </xf>
    <xf numFmtId="0" fontId="23" fillId="0" borderId="0" xfId="8" applyFont="1" applyAlignment="1">
      <alignment horizontal="center" vertical="center"/>
    </xf>
    <xf numFmtId="0" fontId="24" fillId="6" borderId="55" xfId="8" applyFont="1" applyFill="1" applyBorder="1" applyAlignment="1">
      <alignment horizontal="center" vertical="center"/>
    </xf>
    <xf numFmtId="182" fontId="24" fillId="0" borderId="186" xfId="8" applyNumberFormat="1" applyFont="1" applyBorder="1" applyAlignment="1">
      <alignment horizontal="right" vertical="center" shrinkToFit="1"/>
    </xf>
    <xf numFmtId="182" fontId="24" fillId="0" borderId="187" xfId="8" applyNumberFormat="1" applyFont="1" applyBorder="1" applyAlignment="1">
      <alignment horizontal="right" vertical="center" shrinkToFit="1"/>
    </xf>
    <xf numFmtId="182" fontId="24" fillId="0" borderId="62" xfId="8" applyNumberFormat="1" applyFont="1" applyBorder="1" applyAlignment="1">
      <alignment horizontal="right" vertical="center" shrinkToFit="1"/>
    </xf>
    <xf numFmtId="0" fontId="28" fillId="0" borderId="0" xfId="8" applyFont="1" applyAlignment="1">
      <alignment horizontal="center" vertical="center" shrinkToFit="1"/>
    </xf>
    <xf numFmtId="0" fontId="25" fillId="8" borderId="55" xfId="8" applyFont="1" applyFill="1" applyBorder="1" applyAlignment="1">
      <alignment horizontal="center" vertical="center"/>
    </xf>
    <xf numFmtId="182" fontId="25" fillId="0" borderId="186" xfId="8" applyNumberFormat="1" applyFont="1" applyBorder="1" applyAlignment="1" applyProtection="1">
      <alignment horizontal="right" vertical="center" shrinkToFit="1"/>
      <protection locked="0"/>
    </xf>
    <xf numFmtId="182" fontId="25" fillId="0" borderId="62" xfId="8" applyNumberFormat="1" applyFont="1" applyBorder="1" applyAlignment="1" applyProtection="1">
      <alignment horizontal="right" vertical="center" shrinkToFit="1"/>
      <protection locked="0"/>
    </xf>
    <xf numFmtId="0" fontId="24" fillId="0" borderId="0" xfId="7" applyFont="1" applyAlignment="1"/>
    <xf numFmtId="0" fontId="24" fillId="0" borderId="26" xfId="7" applyFont="1" applyBorder="1">
      <alignment vertical="center"/>
    </xf>
    <xf numFmtId="0" fontId="24" fillId="0" borderId="32" xfId="7" applyFont="1" applyBorder="1" applyAlignment="1">
      <alignment vertical="center" wrapText="1"/>
    </xf>
    <xf numFmtId="0" fontId="24" fillId="0" borderId="0" xfId="7" applyFont="1" applyAlignment="1">
      <alignment horizontal="left" vertical="center"/>
    </xf>
    <xf numFmtId="182" fontId="24" fillId="0" borderId="183" xfId="7" applyNumberFormat="1" applyFont="1" applyBorder="1" applyAlignment="1">
      <alignment horizontal="right" vertical="center" shrinkToFit="1"/>
    </xf>
    <xf numFmtId="182" fontId="24" fillId="0" borderId="184" xfId="7" applyNumberFormat="1" applyFont="1" applyBorder="1" applyAlignment="1">
      <alignment horizontal="right" vertical="center" shrinkToFit="1"/>
    </xf>
    <xf numFmtId="182" fontId="24" fillId="0" borderId="79" xfId="7" applyNumberFormat="1" applyFont="1" applyBorder="1" applyAlignment="1">
      <alignment horizontal="right" vertical="center" shrinkToFit="1"/>
    </xf>
    <xf numFmtId="182" fontId="24" fillId="0" borderId="0" xfId="7" applyNumberFormat="1" applyFont="1" applyAlignment="1">
      <alignment horizontal="right" vertical="center"/>
    </xf>
    <xf numFmtId="182" fontId="24" fillId="0" borderId="185" xfId="7" applyNumberFormat="1" applyFont="1" applyBorder="1" applyAlignment="1">
      <alignment horizontal="right" vertical="center" shrinkToFit="1"/>
    </xf>
    <xf numFmtId="182" fontId="24" fillId="0" borderId="74" xfId="7" applyNumberFormat="1" applyFont="1" applyBorder="1" applyAlignment="1">
      <alignment horizontal="right" vertical="center" shrinkToFit="1"/>
    </xf>
    <xf numFmtId="182" fontId="24" fillId="0" borderId="182" xfId="7" applyNumberFormat="1" applyFont="1" applyBorder="1" applyAlignment="1">
      <alignment horizontal="right" vertical="center" shrinkToFit="1"/>
    </xf>
    <xf numFmtId="0" fontId="24" fillId="6" borderId="45" xfId="7" applyFont="1" applyFill="1" applyBorder="1" applyAlignment="1">
      <alignment horizontal="center" vertical="center"/>
    </xf>
    <xf numFmtId="182" fontId="24" fillId="0" borderId="186" xfId="7" applyNumberFormat="1" applyFont="1" applyBorder="1" applyAlignment="1">
      <alignment horizontal="right" vertical="center" shrinkToFit="1"/>
    </xf>
    <xf numFmtId="182" fontId="24" fillId="0" borderId="187" xfId="7" applyNumberFormat="1" applyFont="1" applyBorder="1" applyAlignment="1">
      <alignment horizontal="right" vertical="center" shrinkToFit="1"/>
    </xf>
    <xf numFmtId="182" fontId="24" fillId="0" borderId="62" xfId="7" applyNumberFormat="1" applyFont="1" applyBorder="1" applyAlignment="1">
      <alignment horizontal="right" vertical="center" shrinkToFit="1"/>
    </xf>
    <xf numFmtId="0" fontId="29" fillId="6" borderId="6" xfId="6" applyFont="1" applyFill="1" applyBorder="1" applyAlignment="1"/>
    <xf numFmtId="0" fontId="29" fillId="0" borderId="8" xfId="6" applyFont="1" applyBorder="1" applyAlignment="1">
      <alignment horizontal="center" vertical="center" wrapText="1"/>
    </xf>
    <xf numFmtId="0" fontId="29" fillId="0" borderId="12" xfId="6" applyFont="1" applyBorder="1" applyAlignment="1">
      <alignment horizontal="center" vertical="center" wrapText="1"/>
    </xf>
    <xf numFmtId="0" fontId="29" fillId="0" borderId="2" xfId="6" applyFont="1" applyBorder="1" applyAlignment="1">
      <alignment horizontal="center" vertical="center"/>
    </xf>
    <xf numFmtId="0" fontId="29" fillId="0" borderId="5" xfId="6" applyFont="1" applyBorder="1" applyAlignment="1">
      <alignment horizontal="center" vertical="center"/>
    </xf>
    <xf numFmtId="0" fontId="29" fillId="0" borderId="6" xfId="6" applyFont="1" applyBorder="1" applyAlignment="1">
      <alignment horizontal="center" vertical="center"/>
    </xf>
    <xf numFmtId="0" fontId="29" fillId="6" borderId="18" xfId="6" applyFont="1" applyFill="1" applyBorder="1" applyAlignment="1">
      <alignment horizontal="right" vertical="top"/>
    </xf>
    <xf numFmtId="0" fontId="29" fillId="6" borderId="64" xfId="6" applyFont="1" applyFill="1" applyBorder="1" applyAlignment="1">
      <alignment horizontal="right" vertical="top"/>
    </xf>
    <xf numFmtId="0" fontId="30" fillId="8" borderId="24" xfId="5" applyFont="1" applyFill="1" applyBorder="1" applyAlignment="1">
      <alignment horizontal="center" vertical="center"/>
    </xf>
    <xf numFmtId="182" fontId="29" fillId="0" borderId="24" xfId="5" applyNumberFormat="1" applyFont="1" applyBorder="1" applyAlignment="1">
      <alignment horizontal="right" vertical="center" shrinkToFit="1"/>
    </xf>
    <xf numFmtId="182" fontId="29" fillId="0" borderId="27" xfId="5" applyNumberFormat="1" applyFont="1" applyBorder="1" applyAlignment="1">
      <alignment horizontal="right" vertical="center" shrinkToFit="1"/>
    </xf>
    <xf numFmtId="182" fontId="29" fillId="0" borderId="74" xfId="5" applyNumberFormat="1" applyFont="1" applyBorder="1" applyAlignment="1">
      <alignment horizontal="right" vertical="center" shrinkToFit="1"/>
    </xf>
    <xf numFmtId="182" fontId="29" fillId="0" borderId="74" xfId="5" applyNumberFormat="1" applyFont="1" applyBorder="1" applyAlignment="1" applyProtection="1">
      <alignment horizontal="right" vertical="center" shrinkToFit="1"/>
      <protection locked="0"/>
    </xf>
    <xf numFmtId="182" fontId="29" fillId="0" borderId="182" xfId="5" applyNumberFormat="1" applyFont="1" applyBorder="1" applyAlignment="1" applyProtection="1">
      <alignment horizontal="right" vertical="center" shrinkToFit="1"/>
      <protection locked="0"/>
    </xf>
    <xf numFmtId="182" fontId="29" fillId="0" borderId="29" xfId="5" applyNumberFormat="1" applyFont="1" applyBorder="1" applyAlignment="1">
      <alignment horizontal="right" vertical="center" shrinkToFit="1"/>
    </xf>
    <xf numFmtId="0" fontId="23" fillId="0" borderId="0" xfId="6" applyFont="1" applyAlignment="1">
      <alignment horizontal="right"/>
    </xf>
    <xf numFmtId="0" fontId="30" fillId="8" borderId="55" xfId="5" applyFont="1" applyFill="1" applyBorder="1" applyAlignment="1">
      <alignment horizontal="center" vertical="center"/>
    </xf>
    <xf numFmtId="182" fontId="29" fillId="0" borderId="45" xfId="5" applyNumberFormat="1" applyFont="1" applyBorder="1" applyAlignment="1">
      <alignment horizontal="right" vertical="center" shrinkToFit="1"/>
    </xf>
    <xf numFmtId="182" fontId="29" fillId="0" borderId="48" xfId="5" applyNumberFormat="1" applyFont="1" applyBorder="1" applyAlignment="1">
      <alignment horizontal="right" vertical="center" shrinkToFit="1"/>
    </xf>
    <xf numFmtId="182" fontId="29" fillId="0" borderId="187" xfId="5" applyNumberFormat="1" applyFont="1" applyBorder="1" applyAlignment="1">
      <alignment horizontal="right" vertical="center" shrinkToFit="1"/>
    </xf>
    <xf numFmtId="182" fontId="29" fillId="0" borderId="187" xfId="5" applyNumberFormat="1" applyFont="1" applyBorder="1" applyAlignment="1" applyProtection="1">
      <alignment horizontal="right" vertical="center" shrinkToFit="1"/>
      <protection locked="0"/>
    </xf>
    <xf numFmtId="182" fontId="29" fillId="0" borderId="62" xfId="5" applyNumberFormat="1" applyFont="1" applyBorder="1" applyAlignment="1" applyProtection="1">
      <alignment horizontal="right" vertical="center" shrinkToFit="1"/>
      <protection locked="0"/>
    </xf>
    <xf numFmtId="182" fontId="29" fillId="0" borderId="55" xfId="5" applyNumberFormat="1" applyFont="1" applyBorder="1" applyAlignment="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1" fillId="0" borderId="74" xfId="1" applyFont="1" applyBorder="1"/>
    <xf numFmtId="0" fontId="1" fillId="0" borderId="74" xfId="2" applyBorder="1" applyAlignment="1"/>
    <xf numFmtId="0" fontId="1" fillId="0" borderId="0" xfId="2" applyAlignment="1"/>
    <xf numFmtId="182" fontId="1" fillId="0" borderId="74" xfId="2" applyNumberFormat="1" applyBorder="1" applyAlignment="1"/>
    <xf numFmtId="0" fontId="1" fillId="0" borderId="26" xfId="1" applyBorder="1" applyAlignment="1">
      <alignment vertical="center"/>
    </xf>
    <xf numFmtId="183" fontId="21" fillId="0" borderId="27" xfId="1" applyNumberFormat="1" applyFont="1" applyBorder="1" applyAlignment="1">
      <alignment vertical="center"/>
    </xf>
    <xf numFmtId="183" fontId="21" fillId="0" borderId="172" xfId="1" applyNumberFormat="1" applyFont="1" applyBorder="1" applyAlignment="1">
      <alignment vertical="center"/>
    </xf>
    <xf numFmtId="183" fontId="21" fillId="0" borderId="172" xfId="1" applyNumberFormat="1" applyFont="1" applyBorder="1" applyAlignment="1">
      <alignment vertical="center" wrapText="1"/>
    </xf>
    <xf numFmtId="183" fontId="21" fillId="0" borderId="30" xfId="1" applyNumberFormat="1" applyFont="1" applyBorder="1" applyAlignment="1">
      <alignment vertical="center"/>
    </xf>
    <xf numFmtId="183" fontId="21" fillId="0" borderId="173" xfId="1" applyNumberFormat="1" applyFont="1" applyBorder="1" applyAlignment="1">
      <alignment vertical="center"/>
    </xf>
    <xf numFmtId="180" fontId="21" fillId="0" borderId="175" xfId="1" applyNumberFormat="1" applyFont="1" applyBorder="1" applyAlignment="1">
      <alignment vertical="center"/>
    </xf>
    <xf numFmtId="180" fontId="21" fillId="0" borderId="171" xfId="1" applyNumberFormat="1" applyFont="1" applyBorder="1" applyAlignment="1">
      <alignment vertical="center"/>
    </xf>
    <xf numFmtId="184" fontId="21" fillId="0" borderId="177" xfId="1" applyNumberFormat="1" applyFont="1" applyBorder="1" applyAlignment="1">
      <alignment horizontal="center" vertical="center"/>
    </xf>
    <xf numFmtId="183" fontId="21" fillId="0" borderId="177" xfId="1" applyNumberFormat="1" applyFont="1" applyBorder="1" applyAlignment="1">
      <alignment vertical="center"/>
    </xf>
    <xf numFmtId="183" fontId="21" fillId="0" borderId="178" xfId="1" applyNumberFormat="1" applyFont="1" applyBorder="1" applyAlignment="1">
      <alignment vertical="center"/>
    </xf>
    <xf numFmtId="180" fontId="21" fillId="0" borderId="179" xfId="1" applyNumberFormat="1" applyFont="1" applyBorder="1" applyAlignment="1">
      <alignment vertical="center"/>
    </xf>
    <xf numFmtId="180" fontId="21" fillId="0" borderId="180" xfId="1" applyNumberFormat="1" applyFont="1" applyBorder="1" applyAlignment="1">
      <alignment vertical="center"/>
    </xf>
    <xf numFmtId="180" fontId="21" fillId="0" borderId="23" xfId="1" applyNumberFormat="1" applyFont="1" applyBorder="1" applyAlignment="1">
      <alignment vertical="center"/>
    </xf>
    <xf numFmtId="180" fontId="21" fillId="0" borderId="27" xfId="1" applyNumberFormat="1" applyFont="1" applyBorder="1" applyAlignment="1">
      <alignment vertical="center"/>
    </xf>
    <xf numFmtId="180" fontId="21" fillId="0" borderId="172" xfId="1" applyNumberFormat="1" applyFont="1" applyBorder="1" applyAlignment="1">
      <alignment vertical="center"/>
    </xf>
    <xf numFmtId="0" fontId="9" fillId="0" borderId="0" xfId="9" applyFont="1" applyAlignment="1">
      <alignment horizontal="left" vertical="center" wrapText="1"/>
    </xf>
    <xf numFmtId="0" fontId="9" fillId="0" borderId="58" xfId="9" applyFont="1" applyBorder="1" applyAlignment="1">
      <alignment horizontal="left" vertical="center" wrapText="1"/>
    </xf>
    <xf numFmtId="188" fontId="2" fillId="0" borderId="8" xfId="9" applyNumberFormat="1" applyFont="1" applyBorder="1" applyAlignment="1">
      <alignment horizontal="right" vertical="center" shrinkToFit="1"/>
    </xf>
    <xf numFmtId="188" fontId="2" fillId="0" borderId="0" xfId="9" applyNumberFormat="1" applyFont="1" applyAlignment="1">
      <alignment horizontal="right" vertical="center" shrinkToFit="1"/>
    </xf>
    <xf numFmtId="188" fontId="2" fillId="0" borderId="58" xfId="9" applyNumberFormat="1" applyFont="1" applyBorder="1" applyAlignment="1">
      <alignment horizontal="right" vertical="center" shrinkToFit="1"/>
    </xf>
    <xf numFmtId="0" fontId="10" fillId="0" borderId="7" xfId="2" applyFont="1" applyBorder="1" applyAlignment="1">
      <alignment horizontal="center" vertical="center" wrapText="1"/>
    </xf>
    <xf numFmtId="0" fontId="10" fillId="0" borderId="19" xfId="2" applyFont="1" applyBorder="1" applyAlignment="1">
      <alignment horizontal="center" vertical="center" wrapText="1"/>
    </xf>
    <xf numFmtId="0" fontId="10" fillId="0" borderId="53" xfId="2" applyFont="1" applyBorder="1" applyAlignment="1">
      <alignment horizontal="center" vertical="center" wrapText="1"/>
    </xf>
    <xf numFmtId="0" fontId="10" fillId="0" borderId="8" xfId="2" applyFont="1" applyBorder="1" applyAlignment="1">
      <alignment horizontal="center" vertical="center" wrapText="1"/>
    </xf>
    <xf numFmtId="0" fontId="10" fillId="0" borderId="0" xfId="2" applyFont="1" applyAlignment="1">
      <alignment horizontal="center" vertical="center" wrapText="1"/>
    </xf>
    <xf numFmtId="0" fontId="10" fillId="0" borderId="58" xfId="2" applyFont="1" applyBorder="1" applyAlignment="1">
      <alignment horizontal="center" vertical="center" wrapText="1"/>
    </xf>
    <xf numFmtId="0" fontId="10" fillId="0" borderId="9" xfId="2" applyFont="1" applyBorder="1" applyAlignment="1">
      <alignment horizontal="center" vertical="center" wrapText="1"/>
    </xf>
    <xf numFmtId="0" fontId="10" fillId="0" borderId="20" xfId="2" applyFont="1" applyBorder="1" applyAlignment="1">
      <alignment horizontal="center" vertical="center" wrapText="1"/>
    </xf>
    <xf numFmtId="0" fontId="10" fillId="0" borderId="60" xfId="2" applyFont="1" applyBorder="1" applyAlignment="1">
      <alignment horizontal="center" vertical="center" wrapText="1"/>
    </xf>
    <xf numFmtId="0" fontId="2" fillId="0" borderId="30" xfId="9" applyFont="1" applyBorder="1" applyAlignment="1">
      <alignment horizontal="center" vertical="center"/>
    </xf>
    <xf numFmtId="0" fontId="2" fillId="0" borderId="23" xfId="9" applyFont="1" applyBorder="1" applyAlignment="1">
      <alignment horizontal="center" vertical="center"/>
    </xf>
    <xf numFmtId="0" fontId="2" fillId="0" borderId="16" xfId="9" applyFont="1" applyBorder="1" applyAlignment="1">
      <alignment horizontal="center" vertical="center"/>
    </xf>
    <xf numFmtId="0" fontId="2" fillId="0" borderId="31" xfId="9" applyFont="1" applyBorder="1" applyAlignment="1">
      <alignment horizontal="center" vertical="center"/>
    </xf>
    <xf numFmtId="0" fontId="2" fillId="0" borderId="34" xfId="9" applyFont="1" applyBorder="1" applyAlignment="1">
      <alignment horizontal="center" vertical="center"/>
    </xf>
    <xf numFmtId="0" fontId="2" fillId="0" borderId="15" xfId="9" applyFont="1" applyBorder="1" applyAlignment="1">
      <alignment horizontal="center" vertical="center"/>
    </xf>
    <xf numFmtId="0" fontId="9" fillId="0" borderId="30" xfId="9" applyFont="1" applyBorder="1" applyAlignment="1">
      <alignment horizontal="center" vertical="center" wrapText="1"/>
    </xf>
    <xf numFmtId="0" fontId="9" fillId="0" borderId="23" xfId="9" applyFont="1" applyBorder="1" applyAlignment="1">
      <alignment horizontal="center" vertical="center" wrapText="1"/>
    </xf>
    <xf numFmtId="0" fontId="9" fillId="0" borderId="16" xfId="9" applyFont="1" applyBorder="1" applyAlignment="1">
      <alignment horizontal="center" vertical="center" wrapText="1"/>
    </xf>
    <xf numFmtId="0" fontId="9" fillId="0" borderId="31" xfId="9" applyFont="1" applyBorder="1" applyAlignment="1">
      <alignment horizontal="center" vertical="center" wrapText="1"/>
    </xf>
    <xf numFmtId="0" fontId="9" fillId="0" borderId="34" xfId="9" applyFont="1" applyBorder="1" applyAlignment="1">
      <alignment horizontal="center" vertical="center" wrapText="1"/>
    </xf>
    <xf numFmtId="0" fontId="9" fillId="0" borderId="15" xfId="9" applyFont="1" applyBorder="1" applyAlignment="1">
      <alignment horizontal="center" vertical="center" wrapText="1"/>
    </xf>
    <xf numFmtId="0" fontId="2" fillId="0" borderId="30" xfId="9" applyFont="1" applyBorder="1" applyAlignment="1">
      <alignment horizontal="center" vertical="center" wrapText="1"/>
    </xf>
    <xf numFmtId="0" fontId="2" fillId="0" borderId="23" xfId="9" applyFont="1" applyBorder="1" applyAlignment="1">
      <alignment horizontal="center" vertical="center" wrapText="1"/>
    </xf>
    <xf numFmtId="0" fontId="2" fillId="0" borderId="16" xfId="9" applyFont="1" applyBorder="1" applyAlignment="1">
      <alignment horizontal="center" vertical="center" wrapText="1"/>
    </xf>
    <xf numFmtId="0" fontId="2" fillId="0" borderId="31" xfId="9" applyFont="1" applyBorder="1" applyAlignment="1">
      <alignment horizontal="center" vertical="center" wrapText="1"/>
    </xf>
    <xf numFmtId="0" fontId="2" fillId="0" borderId="34" xfId="9" applyFont="1" applyBorder="1" applyAlignment="1">
      <alignment horizontal="center" vertical="center" wrapText="1"/>
    </xf>
    <xf numFmtId="0" fontId="2" fillId="0" borderId="15" xfId="9" applyFont="1" applyBorder="1" applyAlignment="1">
      <alignment horizontal="center" vertical="center" wrapText="1"/>
    </xf>
    <xf numFmtId="0" fontId="9" fillId="0" borderId="54" xfId="9" applyFont="1" applyBorder="1" applyAlignment="1">
      <alignment horizontal="center" vertical="center" wrapText="1"/>
    </xf>
    <xf numFmtId="0" fontId="9" fillId="0" borderId="59" xfId="9" applyFont="1" applyBorder="1" applyAlignment="1">
      <alignment horizontal="center" vertical="center" wrapText="1"/>
    </xf>
    <xf numFmtId="0" fontId="2" fillId="0" borderId="30" xfId="9" applyFont="1" applyBorder="1" applyAlignment="1">
      <alignment horizontal="center" vertical="center" textRotation="255"/>
    </xf>
    <xf numFmtId="0" fontId="2" fillId="0" borderId="23" xfId="9" applyFont="1" applyBorder="1" applyAlignment="1">
      <alignment horizontal="center" vertical="center" textRotation="255"/>
    </xf>
    <xf numFmtId="0" fontId="2" fillId="0" borderId="16" xfId="9" applyFont="1" applyBorder="1" applyAlignment="1">
      <alignment horizontal="center" vertical="center" textRotation="255"/>
    </xf>
    <xf numFmtId="0" fontId="2" fillId="0" borderId="42" xfId="9" applyFont="1" applyBorder="1" applyAlignment="1">
      <alignment horizontal="center" vertical="center" textRotation="255"/>
    </xf>
    <xf numFmtId="0" fontId="2" fillId="0" borderId="0" xfId="9" applyFont="1" applyAlignment="1">
      <alignment horizontal="center" vertical="center" textRotation="255"/>
    </xf>
    <xf numFmtId="0" fontId="2" fillId="0" borderId="14" xfId="9" applyFont="1" applyBorder="1" applyAlignment="1">
      <alignment horizontal="center" vertical="center" textRotation="255"/>
    </xf>
    <xf numFmtId="0" fontId="2" fillId="0" borderId="31" xfId="9" applyFont="1" applyBorder="1" applyAlignment="1">
      <alignment horizontal="center" vertical="center" textRotation="255"/>
    </xf>
    <xf numFmtId="0" fontId="2" fillId="0" borderId="34" xfId="9" applyFont="1" applyBorder="1" applyAlignment="1">
      <alignment horizontal="center" vertical="center" textRotation="255"/>
    </xf>
    <xf numFmtId="0" fontId="2" fillId="0" borderId="15" xfId="9" applyFont="1" applyBorder="1" applyAlignment="1">
      <alignment horizontal="center" vertical="center" textRotation="255"/>
    </xf>
    <xf numFmtId="0" fontId="0" fillId="0" borderId="0" xfId="0">
      <alignment vertical="center"/>
    </xf>
    <xf numFmtId="0" fontId="2" fillId="0" borderId="1" xfId="9" applyFont="1" applyBorder="1" applyAlignment="1">
      <alignment horizontal="center" vertical="center"/>
    </xf>
    <xf numFmtId="0" fontId="2" fillId="0" borderId="13" xfId="9" applyFont="1" applyBorder="1" applyAlignment="1">
      <alignment horizontal="center" vertical="center"/>
    </xf>
    <xf numFmtId="0" fontId="2" fillId="0" borderId="24" xfId="9" applyFont="1" applyBorder="1" applyAlignment="1">
      <alignment horizontal="center" vertical="center"/>
    </xf>
    <xf numFmtId="0" fontId="2" fillId="0" borderId="2" xfId="9" applyFont="1" applyBorder="1" applyAlignment="1">
      <alignment horizontal="center" vertical="center"/>
    </xf>
    <xf numFmtId="0" fontId="2" fillId="0" borderId="14" xfId="9" applyFont="1" applyBorder="1" applyAlignment="1">
      <alignment horizontal="center" vertical="center"/>
    </xf>
    <xf numFmtId="0" fontId="2" fillId="0" borderId="25" xfId="9" applyFont="1" applyBorder="1" applyAlignment="1">
      <alignment horizontal="center" vertical="center"/>
    </xf>
    <xf numFmtId="0" fontId="2" fillId="0" borderId="3" xfId="9" applyFont="1" applyBorder="1" applyAlignment="1">
      <alignment horizontal="center" vertical="center"/>
    </xf>
    <xf numFmtId="0" fontId="2" fillId="0" borderId="26" xfId="9" applyFont="1" applyBorder="1" applyAlignment="1">
      <alignment horizontal="center" vertical="center"/>
    </xf>
    <xf numFmtId="0" fontId="2" fillId="0" borderId="40" xfId="9" applyFont="1" applyBorder="1" applyAlignment="1">
      <alignment horizontal="center" vertical="center"/>
    </xf>
    <xf numFmtId="0" fontId="2" fillId="0" borderId="45" xfId="9" applyFont="1" applyBorder="1" applyAlignment="1">
      <alignment horizontal="center" vertical="center"/>
    </xf>
    <xf numFmtId="0" fontId="2" fillId="0" borderId="42" xfId="9" applyFont="1" applyBorder="1" applyAlignment="1">
      <alignment horizontal="center" vertical="center"/>
    </xf>
    <xf numFmtId="0" fontId="2" fillId="0" borderId="46" xfId="9" applyFont="1" applyBorder="1" applyAlignment="1">
      <alignment horizontal="center" vertical="center"/>
    </xf>
    <xf numFmtId="0" fontId="2" fillId="0" borderId="47" xfId="9" applyFont="1" applyBorder="1" applyAlignment="1">
      <alignment horizontal="center" vertical="center"/>
    </xf>
    <xf numFmtId="0" fontId="2" fillId="0" borderId="7" xfId="9" applyFont="1" applyBorder="1" applyAlignment="1">
      <alignment horizontal="center" vertical="center"/>
    </xf>
    <xf numFmtId="0" fontId="2" fillId="0" borderId="19" xfId="9" applyFont="1" applyBorder="1" applyAlignment="1">
      <alignment horizontal="center" vertical="center"/>
    </xf>
    <xf numFmtId="0" fontId="2" fillId="0" borderId="8" xfId="9" applyFont="1" applyBorder="1" applyAlignment="1">
      <alignment horizontal="center" vertical="center"/>
    </xf>
    <xf numFmtId="0" fontId="2" fillId="0" borderId="0" xfId="9" applyFont="1" applyAlignment="1">
      <alignment horizontal="center" vertical="center"/>
    </xf>
    <xf numFmtId="0" fontId="2" fillId="0" borderId="56" xfId="9" applyFont="1" applyBorder="1" applyAlignment="1">
      <alignment horizontal="center" vertical="center"/>
    </xf>
    <xf numFmtId="0" fontId="2" fillId="0" borderId="53" xfId="9" applyFont="1" applyBorder="1" applyAlignment="1">
      <alignment horizontal="center" vertical="center"/>
    </xf>
    <xf numFmtId="0" fontId="2" fillId="0" borderId="58" xfId="9" applyFont="1" applyBorder="1" applyAlignment="1">
      <alignment horizontal="center" vertical="center"/>
    </xf>
    <xf numFmtId="0" fontId="2" fillId="0" borderId="59" xfId="9" applyFont="1" applyBorder="1" applyAlignment="1">
      <alignment horizontal="center" vertical="center"/>
    </xf>
    <xf numFmtId="0" fontId="2" fillId="0" borderId="4" xfId="9" applyFont="1" applyBorder="1" applyAlignment="1">
      <alignment horizontal="center" vertical="center"/>
    </xf>
    <xf numFmtId="0" fontId="2" fillId="0" borderId="27" xfId="9" applyFont="1" applyBorder="1" applyAlignment="1">
      <alignment horizontal="center" vertical="center"/>
    </xf>
    <xf numFmtId="0" fontId="2" fillId="0" borderId="5" xfId="9" applyFont="1" applyBorder="1" applyAlignment="1">
      <alignment horizontal="center" vertical="center"/>
    </xf>
    <xf numFmtId="0" fontId="2" fillId="0" borderId="17" xfId="9" applyFont="1" applyBorder="1" applyAlignment="1">
      <alignment horizontal="center" vertical="center"/>
    </xf>
    <xf numFmtId="0" fontId="2" fillId="0" borderId="28" xfId="9" applyFont="1" applyBorder="1" applyAlignment="1">
      <alignment horizontal="center" vertical="center"/>
    </xf>
    <xf numFmtId="0" fontId="2" fillId="0" borderId="48" xfId="9" applyFont="1" applyBorder="1" applyAlignment="1">
      <alignment horizontal="center" vertical="center"/>
    </xf>
    <xf numFmtId="0" fontId="2" fillId="0" borderId="43" xfId="9" applyFont="1" applyBorder="1" applyAlignment="1">
      <alignment horizontal="center" vertical="center"/>
    </xf>
    <xf numFmtId="0" fontId="2" fillId="0" borderId="49" xfId="9" applyFont="1" applyBorder="1" applyAlignment="1">
      <alignment horizontal="center" vertical="center"/>
    </xf>
    <xf numFmtId="0" fontId="2" fillId="0" borderId="12" xfId="9" applyFont="1" applyBorder="1" applyAlignment="1">
      <alignment horizontal="center" vertical="center"/>
    </xf>
    <xf numFmtId="0" fontId="2" fillId="0" borderId="9" xfId="9" applyFont="1" applyBorder="1" applyAlignment="1">
      <alignment horizontal="center" vertical="center"/>
    </xf>
    <xf numFmtId="0" fontId="2" fillId="0" borderId="20" xfId="9" applyFont="1" applyBorder="1" applyAlignment="1">
      <alignment horizontal="center" vertical="center"/>
    </xf>
    <xf numFmtId="49" fontId="2" fillId="0" borderId="30" xfId="9" applyNumberFormat="1" applyFont="1" applyBorder="1" applyAlignment="1">
      <alignment horizontal="center" vertical="center"/>
    </xf>
    <xf numFmtId="49" fontId="2" fillId="0" borderId="23" xfId="9" applyNumberFormat="1" applyFont="1" applyBorder="1" applyAlignment="1">
      <alignment horizontal="center" vertical="center"/>
    </xf>
    <xf numFmtId="49" fontId="2" fillId="0" borderId="54" xfId="9" applyNumberFormat="1" applyFont="1" applyBorder="1" applyAlignment="1">
      <alignment horizontal="center" vertical="center"/>
    </xf>
    <xf numFmtId="49" fontId="2" fillId="0" borderId="42" xfId="9" applyNumberFormat="1" applyFont="1" applyBorder="1" applyAlignment="1">
      <alignment horizontal="center" vertical="center"/>
    </xf>
    <xf numFmtId="49" fontId="2" fillId="0" borderId="0" xfId="9" applyNumberFormat="1" applyFont="1" applyAlignment="1">
      <alignment horizontal="center" vertical="center"/>
    </xf>
    <xf numFmtId="49" fontId="2" fillId="0" borderId="58" xfId="9" applyNumberFormat="1" applyFont="1" applyBorder="1" applyAlignment="1">
      <alignment horizontal="center" vertical="center"/>
    </xf>
    <xf numFmtId="49" fontId="2" fillId="0" borderId="43" xfId="9" applyNumberFormat="1" applyFont="1" applyBorder="1" applyAlignment="1">
      <alignment horizontal="center" vertical="center"/>
    </xf>
    <xf numFmtId="49" fontId="2" fillId="0" borderId="20" xfId="9" applyNumberFormat="1" applyFont="1" applyBorder="1" applyAlignment="1">
      <alignment horizontal="center" vertical="center"/>
    </xf>
    <xf numFmtId="49" fontId="2" fillId="0" borderId="60" xfId="9" applyNumberFormat="1" applyFont="1" applyBorder="1" applyAlignment="1">
      <alignment horizontal="center" vertical="center"/>
    </xf>
    <xf numFmtId="0" fontId="2" fillId="0" borderId="6" xfId="9" applyFont="1" applyBorder="1" applyAlignment="1">
      <alignment horizontal="center" vertical="center"/>
    </xf>
    <xf numFmtId="0" fontId="2" fillId="0" borderId="18" xfId="9" applyFont="1" applyBorder="1" applyAlignment="1">
      <alignment horizontal="center" vertical="center"/>
    </xf>
    <xf numFmtId="0" fontId="2" fillId="0" borderId="21" xfId="9" applyFont="1" applyBorder="1" applyAlignment="1">
      <alignment horizontal="center" vertical="center"/>
    </xf>
    <xf numFmtId="0" fontId="2" fillId="0" borderId="7" xfId="9" applyFont="1" applyBorder="1" applyAlignment="1">
      <alignment horizontal="center" vertical="center" wrapText="1"/>
    </xf>
    <xf numFmtId="0" fontId="2" fillId="0" borderId="19" xfId="9" applyFont="1" applyBorder="1" applyAlignment="1">
      <alignment horizontal="center" vertical="center" wrapText="1"/>
    </xf>
    <xf numFmtId="0" fontId="2" fillId="0" borderId="13" xfId="9" applyFont="1" applyBorder="1" applyAlignment="1">
      <alignment horizontal="center" vertical="center" wrapText="1"/>
    </xf>
    <xf numFmtId="0" fontId="2" fillId="0" borderId="8" xfId="9" applyFont="1" applyBorder="1" applyAlignment="1">
      <alignment horizontal="center" vertical="center" wrapText="1"/>
    </xf>
    <xf numFmtId="0" fontId="2" fillId="0" borderId="0" xfId="9" applyFont="1" applyAlignment="1">
      <alignment horizontal="center" vertical="center" wrapText="1"/>
    </xf>
    <xf numFmtId="0" fontId="2" fillId="0" borderId="14" xfId="9" applyFont="1" applyBorder="1" applyAlignment="1">
      <alignment horizontal="center" vertical="center" wrapText="1"/>
    </xf>
    <xf numFmtId="0" fontId="2" fillId="0" borderId="9" xfId="9" applyFont="1" applyBorder="1" applyAlignment="1">
      <alignment horizontal="center" vertical="center" wrapText="1"/>
    </xf>
    <xf numFmtId="0" fontId="2" fillId="0" borderId="20" xfId="9" applyFont="1" applyBorder="1" applyAlignment="1">
      <alignment horizontal="center" vertical="center" wrapText="1"/>
    </xf>
    <xf numFmtId="0" fontId="2" fillId="0" borderId="17" xfId="9" applyFont="1" applyBorder="1" applyAlignment="1">
      <alignment horizontal="center" vertical="center" wrapText="1"/>
    </xf>
    <xf numFmtId="0" fontId="9" fillId="0" borderId="0" xfId="9" applyFont="1" applyAlignment="1" applyProtection="1">
      <alignment horizontal="left" vertical="center" wrapText="1"/>
      <protection hidden="1"/>
    </xf>
    <xf numFmtId="177" fontId="2" fillId="0" borderId="0" xfId="9" applyNumberFormat="1" applyFont="1" applyAlignment="1" applyProtection="1">
      <alignment horizontal="center" vertical="center" shrinkToFit="1"/>
      <protection hidden="1"/>
    </xf>
    <xf numFmtId="0" fontId="2" fillId="0" borderId="0" xfId="9" applyFont="1" applyAlignment="1" applyProtection="1">
      <alignment horizontal="center" vertical="center" shrinkToFit="1"/>
      <protection hidden="1"/>
    </xf>
    <xf numFmtId="0" fontId="2" fillId="0" borderId="0" xfId="9" applyFont="1" applyAlignment="1">
      <alignment horizontal="center" vertical="center" shrinkToFit="1"/>
    </xf>
    <xf numFmtId="0" fontId="2" fillId="0" borderId="0" xfId="9" applyFont="1" applyAlignment="1">
      <alignment horizontal="left" vertical="center"/>
    </xf>
    <xf numFmtId="0" fontId="2" fillId="0" borderId="33" xfId="9" applyFont="1" applyBorder="1">
      <alignment vertical="center"/>
    </xf>
    <xf numFmtId="0" fontId="2" fillId="0" borderId="36" xfId="9" applyFont="1" applyBorder="1">
      <alignment vertical="center"/>
    </xf>
    <xf numFmtId="0" fontId="2" fillId="0" borderId="38" xfId="9" applyFont="1" applyBorder="1">
      <alignment vertical="center"/>
    </xf>
    <xf numFmtId="184" fontId="2" fillId="0" borderId="33" xfId="9" applyNumberFormat="1" applyFont="1" applyBorder="1" applyAlignment="1">
      <alignment horizontal="right" vertical="center"/>
    </xf>
    <xf numFmtId="184" fontId="2" fillId="0" borderId="36" xfId="9" applyNumberFormat="1" applyFont="1" applyBorder="1" applyAlignment="1">
      <alignment horizontal="right" vertical="center"/>
    </xf>
    <xf numFmtId="184" fontId="2" fillId="0" borderId="38" xfId="9" applyNumberFormat="1" applyFont="1" applyBorder="1" applyAlignment="1">
      <alignment horizontal="right" vertical="center"/>
    </xf>
    <xf numFmtId="0" fontId="2" fillId="0" borderId="43" xfId="9" applyFont="1" applyBorder="1" applyAlignment="1">
      <alignment horizontal="center" vertical="center" shrinkToFit="1"/>
    </xf>
    <xf numFmtId="0" fontId="2" fillId="0" borderId="20" xfId="9" applyFont="1" applyBorder="1" applyAlignment="1">
      <alignment horizontal="center" vertical="center" shrinkToFit="1"/>
    </xf>
    <xf numFmtId="0" fontId="2" fillId="0" borderId="17" xfId="9" applyFont="1" applyBorder="1" applyAlignment="1">
      <alignment horizontal="center" vertical="center" shrinkToFit="1"/>
    </xf>
    <xf numFmtId="188" fontId="2" fillId="0" borderId="33" xfId="9" applyNumberFormat="1" applyFont="1" applyBorder="1" applyAlignment="1">
      <alignment horizontal="right" vertical="center" shrinkToFit="1"/>
    </xf>
    <xf numFmtId="188" fontId="2" fillId="0" borderId="36" xfId="9" applyNumberFormat="1" applyFont="1" applyBorder="1" applyAlignment="1">
      <alignment horizontal="right" vertical="center" shrinkToFit="1"/>
    </xf>
    <xf numFmtId="188" fontId="2" fillId="0" borderId="52" xfId="9" applyNumberFormat="1" applyFont="1" applyBorder="1" applyAlignment="1">
      <alignment horizontal="right" vertical="center" shrinkToFit="1"/>
    </xf>
    <xf numFmtId="0" fontId="10" fillId="0" borderId="9" xfId="2" applyFont="1" applyBorder="1" applyAlignment="1">
      <alignment horizontal="left" vertical="center"/>
    </xf>
    <xf numFmtId="0" fontId="10" fillId="0" borderId="20" xfId="2" applyFont="1" applyBorder="1" applyAlignment="1">
      <alignment horizontal="left" vertical="center"/>
    </xf>
    <xf numFmtId="0" fontId="10" fillId="0" borderId="60" xfId="2" applyFont="1" applyBorder="1" applyAlignment="1">
      <alignment horizontal="left" vertical="center"/>
    </xf>
    <xf numFmtId="184" fontId="2" fillId="0" borderId="9" xfId="9" applyNumberFormat="1" applyFont="1" applyBorder="1" applyAlignment="1">
      <alignment horizontal="right" vertical="center" shrinkToFit="1"/>
    </xf>
    <xf numFmtId="184" fontId="2" fillId="0" borderId="20" xfId="9" applyNumberFormat="1" applyFont="1" applyBorder="1" applyAlignment="1">
      <alignment horizontal="right" vertical="center" shrinkToFit="1"/>
    </xf>
    <xf numFmtId="184" fontId="2" fillId="0" borderId="60" xfId="9" applyNumberFormat="1" applyFont="1" applyBorder="1" applyAlignment="1">
      <alignment horizontal="right" vertical="center" shrinkToFit="1"/>
    </xf>
    <xf numFmtId="49" fontId="2" fillId="0" borderId="0" xfId="9" applyNumberFormat="1" applyFont="1" applyAlignment="1">
      <alignment horizontal="left" vertical="center"/>
    </xf>
    <xf numFmtId="0" fontId="2" fillId="0" borderId="12" xfId="9" applyFont="1" applyBorder="1" applyAlignment="1">
      <alignment horizontal="center" vertical="center" textRotation="255"/>
    </xf>
    <xf numFmtId="0" fontId="2" fillId="0" borderId="8" xfId="9" applyFont="1" applyBorder="1" applyAlignment="1">
      <alignment horizontal="center" vertical="center" textRotation="255"/>
    </xf>
    <xf numFmtId="0" fontId="2" fillId="0" borderId="9" xfId="9" applyFont="1" applyBorder="1" applyAlignment="1">
      <alignment horizontal="center" vertical="center" textRotation="255"/>
    </xf>
    <xf numFmtId="0" fontId="2" fillId="0" borderId="20" xfId="9" applyFont="1" applyBorder="1" applyAlignment="1">
      <alignment horizontal="center" vertical="center" textRotation="255"/>
    </xf>
    <xf numFmtId="0" fontId="2" fillId="0" borderId="17" xfId="9" applyFont="1" applyBorder="1" applyAlignment="1">
      <alignment horizontal="center" vertical="center" textRotation="255"/>
    </xf>
    <xf numFmtId="184" fontId="2" fillId="0" borderId="7" xfId="9" applyNumberFormat="1" applyFont="1" applyBorder="1" applyAlignment="1">
      <alignment horizontal="right" vertical="center" shrinkToFit="1"/>
    </xf>
    <xf numFmtId="184" fontId="2" fillId="0" borderId="19" xfId="9" applyNumberFormat="1" applyFont="1" applyBorder="1" applyAlignment="1">
      <alignment horizontal="right" vertical="center" shrinkToFit="1"/>
    </xf>
    <xf numFmtId="184" fontId="2" fillId="0" borderId="53" xfId="9" applyNumberFormat="1" applyFont="1" applyBorder="1" applyAlignment="1">
      <alignment horizontal="right" vertical="center" shrinkToFit="1"/>
    </xf>
    <xf numFmtId="0" fontId="2" fillId="0" borderId="32" xfId="9" applyFont="1" applyBorder="1">
      <alignment vertical="center"/>
    </xf>
    <xf numFmtId="0" fontId="2" fillId="0" borderId="35" xfId="9" applyFont="1" applyBorder="1">
      <alignment vertical="center"/>
    </xf>
    <xf numFmtId="0" fontId="2" fillId="0" borderId="37" xfId="9" applyFont="1" applyBorder="1">
      <alignment vertical="center"/>
    </xf>
    <xf numFmtId="184" fontId="2" fillId="0" borderId="32" xfId="9" applyNumberFormat="1" applyFont="1" applyBorder="1" applyAlignment="1">
      <alignment horizontal="right" vertical="center" shrinkToFit="1"/>
    </xf>
    <xf numFmtId="184" fontId="2" fillId="0" borderId="35" xfId="9" applyNumberFormat="1" applyFont="1" applyBorder="1" applyAlignment="1">
      <alignment horizontal="right" vertical="center" shrinkToFit="1"/>
    </xf>
    <xf numFmtId="184" fontId="2" fillId="0" borderId="37" xfId="9" applyNumberFormat="1" applyFont="1" applyBorder="1" applyAlignment="1">
      <alignment horizontal="right" vertical="center" shrinkToFit="1"/>
    </xf>
    <xf numFmtId="184" fontId="2" fillId="0" borderId="51" xfId="9" applyNumberFormat="1" applyFont="1" applyBorder="1" applyAlignment="1">
      <alignment horizontal="right" vertical="center" shrinkToFit="1"/>
    </xf>
    <xf numFmtId="0" fontId="10" fillId="0" borderId="8" xfId="2" applyFont="1" applyBorder="1" applyAlignment="1">
      <alignment horizontal="left" vertical="center"/>
    </xf>
    <xf numFmtId="0" fontId="10" fillId="0" borderId="0" xfId="2" applyFont="1" applyAlignment="1">
      <alignment horizontal="left" vertical="center"/>
    </xf>
    <xf numFmtId="0" fontId="10" fillId="0" borderId="58" xfId="2" applyFont="1" applyBorder="1" applyAlignment="1">
      <alignment horizontal="left" vertical="center"/>
    </xf>
    <xf numFmtId="184" fontId="2" fillId="0" borderId="8" xfId="9" applyNumberFormat="1" applyFont="1" applyBorder="1" applyAlignment="1">
      <alignment horizontal="right" vertical="center" shrinkToFit="1"/>
    </xf>
    <xf numFmtId="184" fontId="2" fillId="0" borderId="0" xfId="9" applyNumberFormat="1" applyFont="1" applyAlignment="1">
      <alignment horizontal="right" vertical="center" shrinkToFit="1"/>
    </xf>
    <xf numFmtId="184" fontId="2" fillId="0" borderId="58" xfId="9" applyNumberFormat="1" applyFont="1" applyBorder="1" applyAlignment="1">
      <alignment horizontal="right" vertical="center" shrinkToFit="1"/>
    </xf>
    <xf numFmtId="0" fontId="10" fillId="0" borderId="7" xfId="2" applyFont="1" applyBorder="1" applyAlignment="1">
      <alignment horizontal="left" vertical="center"/>
    </xf>
    <xf numFmtId="0" fontId="10" fillId="0" borderId="19" xfId="2" applyFont="1" applyBorder="1" applyAlignment="1">
      <alignment horizontal="left" vertical="center"/>
    </xf>
    <xf numFmtId="0" fontId="10" fillId="0" borderId="53" xfId="2" applyFont="1" applyBorder="1" applyAlignment="1">
      <alignment horizontal="left" vertical="center"/>
    </xf>
    <xf numFmtId="0" fontId="2" fillId="0" borderId="9" xfId="9" applyFont="1" applyBorder="1" applyAlignment="1">
      <alignment horizontal="left" vertical="center"/>
    </xf>
    <xf numFmtId="0" fontId="2" fillId="0" borderId="20" xfId="9" applyFont="1" applyBorder="1" applyAlignment="1">
      <alignment horizontal="left" vertical="center"/>
    </xf>
    <xf numFmtId="0" fontId="2" fillId="0" borderId="60" xfId="9" applyFont="1" applyBorder="1" applyAlignment="1">
      <alignment horizontal="left" vertical="center"/>
    </xf>
    <xf numFmtId="0" fontId="11" fillId="0" borderId="35" xfId="9" applyFont="1" applyBorder="1">
      <alignment vertical="center"/>
    </xf>
    <xf numFmtId="0" fontId="11" fillId="0" borderId="37" xfId="9" applyFont="1" applyBorder="1">
      <alignment vertical="center"/>
    </xf>
    <xf numFmtId="0" fontId="2" fillId="0" borderId="8" xfId="9" applyFont="1" applyBorder="1" applyAlignment="1">
      <alignment horizontal="left" vertical="center"/>
    </xf>
    <xf numFmtId="0" fontId="2" fillId="0" borderId="58" xfId="9" applyFont="1" applyBorder="1" applyAlignment="1">
      <alignment horizontal="left" vertical="center"/>
    </xf>
    <xf numFmtId="0" fontId="2" fillId="0" borderId="11" xfId="9" applyFont="1" applyBorder="1" applyAlignment="1">
      <alignment horizontal="center" vertical="center"/>
    </xf>
    <xf numFmtId="0" fontId="2" fillId="0" borderId="22" xfId="9" applyFont="1" applyBorder="1" applyAlignment="1">
      <alignment horizontal="center" vertical="center"/>
    </xf>
    <xf numFmtId="0" fontId="2" fillId="0" borderId="50" xfId="9" applyFont="1" applyBorder="1" applyAlignment="1">
      <alignment horizontal="center" vertical="center"/>
    </xf>
    <xf numFmtId="0" fontId="2" fillId="0" borderId="10" xfId="9" applyFont="1" applyBorder="1" applyAlignment="1">
      <alignment horizontal="center" vertical="center"/>
    </xf>
    <xf numFmtId="0" fontId="2" fillId="0" borderId="29" xfId="9" applyFont="1" applyBorder="1" applyAlignment="1">
      <alignment horizontal="center" vertical="center"/>
    </xf>
    <xf numFmtId="184" fontId="2" fillId="0" borderId="29" xfId="9" applyNumberFormat="1" applyFont="1" applyBorder="1" applyAlignment="1">
      <alignment horizontal="right" vertical="center" shrinkToFit="1"/>
    </xf>
    <xf numFmtId="184" fontId="2" fillId="0" borderId="44" xfId="9" applyNumberFormat="1" applyFont="1" applyBorder="1" applyAlignment="1">
      <alignment horizontal="right" vertical="center" shrinkToFit="1"/>
    </xf>
    <xf numFmtId="184" fontId="2" fillId="0" borderId="55" xfId="9" applyNumberFormat="1" applyFont="1" applyBorder="1" applyAlignment="1">
      <alignment horizontal="right" vertical="center" shrinkToFit="1"/>
    </xf>
    <xf numFmtId="188" fontId="2" fillId="0" borderId="20" xfId="9" applyNumberFormat="1" applyFont="1" applyBorder="1" applyAlignment="1">
      <alignment horizontal="right" vertical="center"/>
    </xf>
    <xf numFmtId="188" fontId="2" fillId="0" borderId="60" xfId="9" applyNumberFormat="1" applyFont="1" applyBorder="1" applyAlignment="1">
      <alignment horizontal="right" vertical="center"/>
    </xf>
    <xf numFmtId="0" fontId="2" fillId="0" borderId="61" xfId="9" applyFont="1" applyBorder="1">
      <alignment vertical="center"/>
    </xf>
    <xf numFmtId="0" fontId="2" fillId="0" borderId="62" xfId="9" applyFont="1" applyBorder="1" applyAlignment="1">
      <alignment horizontal="center" vertical="center"/>
    </xf>
    <xf numFmtId="0" fontId="2" fillId="0" borderId="52" xfId="9" applyFont="1" applyBorder="1" applyAlignment="1">
      <alignment horizontal="center" vertical="center"/>
    </xf>
    <xf numFmtId="0" fontId="2" fillId="0" borderId="63" xfId="9" applyFont="1" applyBorder="1" applyAlignment="1">
      <alignment horizontal="center" vertical="center"/>
    </xf>
    <xf numFmtId="184" fontId="2" fillId="0" borderId="19" xfId="9" applyNumberFormat="1" applyFont="1" applyBorder="1" applyAlignment="1">
      <alignment horizontal="right" vertical="center"/>
    </xf>
    <xf numFmtId="184" fontId="2" fillId="0" borderId="53" xfId="9" applyNumberFormat="1" applyFont="1" applyBorder="1" applyAlignment="1">
      <alignment horizontal="right" vertical="center"/>
    </xf>
    <xf numFmtId="0" fontId="2" fillId="0" borderId="57" xfId="9" applyFont="1" applyBorder="1">
      <alignment vertical="center"/>
    </xf>
    <xf numFmtId="0" fontId="2" fillId="0" borderId="32" xfId="9" applyFont="1" applyBorder="1" applyAlignment="1">
      <alignment horizontal="center" vertical="center"/>
    </xf>
    <xf numFmtId="0" fontId="2" fillId="0" borderId="35" xfId="9" applyFont="1" applyBorder="1" applyAlignment="1">
      <alignment horizontal="center" vertical="center"/>
    </xf>
    <xf numFmtId="186" fontId="2" fillId="0" borderId="29" xfId="9" applyNumberFormat="1" applyFont="1" applyBorder="1" applyAlignment="1">
      <alignment horizontal="right" vertical="center" shrinkToFit="1"/>
    </xf>
    <xf numFmtId="186" fontId="2" fillId="0" borderId="44" xfId="9" applyNumberFormat="1" applyFont="1" applyBorder="1" applyAlignment="1">
      <alignment horizontal="right" vertical="center" shrinkToFit="1"/>
    </xf>
    <xf numFmtId="186" fontId="2" fillId="0" borderId="55" xfId="9" applyNumberFormat="1" applyFont="1" applyBorder="1" applyAlignment="1">
      <alignment horizontal="right" vertical="center" shrinkToFit="1"/>
    </xf>
    <xf numFmtId="188" fontId="2" fillId="0" borderId="38" xfId="9" applyNumberFormat="1" applyFont="1" applyBorder="1" applyAlignment="1">
      <alignment horizontal="right" vertical="center" shrinkToFit="1"/>
    </xf>
    <xf numFmtId="0" fontId="10" fillId="0" borderId="33" xfId="10" applyFont="1" applyBorder="1" applyAlignment="1">
      <alignment horizontal="center" vertical="center" shrinkToFit="1"/>
    </xf>
    <xf numFmtId="0" fontId="10" fillId="0" borderId="36" xfId="10" applyFont="1" applyBorder="1" applyAlignment="1">
      <alignment horizontal="center" vertical="center" shrinkToFit="1"/>
    </xf>
    <xf numFmtId="0" fontId="10" fillId="0" borderId="38" xfId="10" applyFont="1" applyBorder="1" applyAlignment="1">
      <alignment horizontal="center" vertical="center" shrinkToFit="1"/>
    </xf>
    <xf numFmtId="190" fontId="10" fillId="0" borderId="30" xfId="9" applyNumberFormat="1" applyFont="1" applyBorder="1" applyAlignment="1">
      <alignment horizontal="right" vertical="center" shrinkToFit="1"/>
    </xf>
    <xf numFmtId="190" fontId="10" fillId="0" borderId="23" xfId="9" applyNumberFormat="1" applyFont="1" applyBorder="1" applyAlignment="1">
      <alignment horizontal="right" vertical="center" shrinkToFit="1"/>
    </xf>
    <xf numFmtId="190" fontId="10" fillId="0" borderId="54" xfId="9" applyNumberFormat="1" applyFont="1" applyBorder="1" applyAlignment="1">
      <alignment horizontal="right" vertical="center" shrinkToFit="1"/>
    </xf>
    <xf numFmtId="0" fontId="10" fillId="0" borderId="30" xfId="9" applyFont="1" applyBorder="1">
      <alignment vertical="center"/>
    </xf>
    <xf numFmtId="0" fontId="10" fillId="0" borderId="23" xfId="9" applyFont="1" applyBorder="1">
      <alignment vertical="center"/>
    </xf>
    <xf numFmtId="0" fontId="10" fillId="0" borderId="16" xfId="9" applyFont="1" applyBorder="1">
      <alignment vertical="center"/>
    </xf>
    <xf numFmtId="188" fontId="2" fillId="0" borderId="32" xfId="9" applyNumberFormat="1" applyFont="1" applyBorder="1" applyAlignment="1">
      <alignment horizontal="right" vertical="center" shrinkToFit="1"/>
    </xf>
    <xf numFmtId="188" fontId="2" fillId="0" borderId="35" xfId="9" applyNumberFormat="1" applyFont="1" applyBorder="1" applyAlignment="1">
      <alignment horizontal="right" vertical="center" shrinkToFit="1"/>
    </xf>
    <xf numFmtId="188" fontId="2" fillId="0" borderId="37" xfId="9" applyNumberFormat="1" applyFont="1" applyBorder="1" applyAlignment="1">
      <alignment horizontal="right" vertical="center" shrinkToFit="1"/>
    </xf>
    <xf numFmtId="188" fontId="2" fillId="0" borderId="51" xfId="9" applyNumberFormat="1" applyFont="1" applyBorder="1" applyAlignment="1">
      <alignment horizontal="right" vertical="center" shrinkToFit="1"/>
    </xf>
    <xf numFmtId="188" fontId="2" fillId="0" borderId="9" xfId="9" applyNumberFormat="1" applyFont="1" applyBorder="1" applyAlignment="1">
      <alignment horizontal="right" vertical="center" shrinkToFit="1"/>
    </xf>
    <xf numFmtId="188" fontId="2" fillId="0" borderId="20" xfId="9" applyNumberFormat="1" applyFont="1" applyBorder="1" applyAlignment="1">
      <alignment horizontal="right" vertical="center" shrinkToFit="1"/>
    </xf>
    <xf numFmtId="188" fontId="2" fillId="0" borderId="60" xfId="9" applyNumberFormat="1" applyFont="1" applyBorder="1" applyAlignment="1">
      <alignment horizontal="right" vertical="center" shrinkToFit="1"/>
    </xf>
    <xf numFmtId="0" fontId="10" fillId="0" borderId="30" xfId="10" applyFont="1" applyBorder="1" applyAlignment="1">
      <alignment horizontal="center" vertical="center" shrinkToFit="1"/>
    </xf>
    <xf numFmtId="0" fontId="10" fillId="0" borderId="23" xfId="10" applyFont="1" applyBorder="1" applyAlignment="1">
      <alignment horizontal="center" vertical="center" shrinkToFit="1"/>
    </xf>
    <xf numFmtId="0" fontId="10" fillId="0" borderId="16" xfId="10" applyFont="1" applyBorder="1" applyAlignment="1">
      <alignment horizontal="center" vertical="center" shrinkToFit="1"/>
    </xf>
    <xf numFmtId="184" fontId="10" fillId="0" borderId="32" xfId="9" applyNumberFormat="1" applyFont="1" applyBorder="1" applyAlignment="1">
      <alignment horizontal="right" vertical="center" shrinkToFit="1"/>
    </xf>
    <xf numFmtId="184" fontId="10" fillId="0" borderId="35" xfId="9" applyNumberFormat="1" applyFont="1" applyBorder="1" applyAlignment="1">
      <alignment horizontal="right" vertical="center" shrinkToFit="1"/>
    </xf>
    <xf numFmtId="184" fontId="10" fillId="0" borderId="51" xfId="9" applyNumberFormat="1" applyFont="1" applyBorder="1" applyAlignment="1">
      <alignment horizontal="right" vertical="center" shrinkToFit="1"/>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2" fillId="0" borderId="53" xfId="9" applyFont="1" applyBorder="1" applyAlignment="1">
      <alignment horizontal="left" vertical="center"/>
    </xf>
    <xf numFmtId="0" fontId="10" fillId="0" borderId="35" xfId="9" applyFont="1" applyBorder="1">
      <alignment vertical="center"/>
    </xf>
    <xf numFmtId="0" fontId="10" fillId="0" borderId="37" xfId="9" applyFont="1" applyBorder="1">
      <alignment vertical="center"/>
    </xf>
    <xf numFmtId="186" fontId="2" fillId="0" borderId="8" xfId="9" applyNumberFormat="1" applyFont="1" applyBorder="1" applyAlignment="1">
      <alignment horizontal="right" vertical="center" shrinkToFit="1"/>
    </xf>
    <xf numFmtId="186" fontId="2" fillId="0" borderId="0" xfId="9" applyNumberFormat="1" applyFont="1" applyAlignment="1">
      <alignment horizontal="right" vertical="center" shrinkToFit="1"/>
    </xf>
    <xf numFmtId="186" fontId="2" fillId="0" borderId="58" xfId="9" applyNumberFormat="1" applyFont="1" applyBorder="1" applyAlignment="1">
      <alignment horizontal="right" vertical="center" shrinkToFit="1"/>
    </xf>
    <xf numFmtId="0" fontId="10" fillId="0" borderId="40" xfId="9" applyFont="1" applyBorder="1">
      <alignment vertical="center"/>
    </xf>
    <xf numFmtId="0" fontId="10" fillId="0" borderId="22" xfId="9" applyFont="1" applyBorder="1">
      <alignment vertical="center"/>
    </xf>
    <xf numFmtId="0" fontId="10" fillId="0" borderId="41" xfId="9" applyFont="1" applyBorder="1">
      <alignment vertical="center"/>
    </xf>
    <xf numFmtId="184" fontId="10" fillId="0" borderId="40" xfId="9" applyNumberFormat="1" applyFont="1" applyBorder="1" applyAlignment="1">
      <alignment horizontal="right" vertical="center" shrinkToFit="1"/>
    </xf>
    <xf numFmtId="184" fontId="10" fillId="0" borderId="19" xfId="9" applyNumberFormat="1" applyFont="1" applyBorder="1" applyAlignment="1">
      <alignment horizontal="right" vertical="center" shrinkToFit="1"/>
    </xf>
    <xf numFmtId="184" fontId="10" fillId="0" borderId="53" xfId="9" applyNumberFormat="1" applyFont="1" applyBorder="1" applyAlignment="1">
      <alignment horizontal="right" vertical="center" shrinkToFit="1"/>
    </xf>
    <xf numFmtId="0" fontId="2" fillId="0" borderId="57" xfId="9" applyFont="1" applyBorder="1" applyAlignment="1">
      <alignment horizontal="center" vertical="center"/>
    </xf>
    <xf numFmtId="0" fontId="2" fillId="0" borderId="37" xfId="9" applyFont="1" applyBorder="1" applyAlignment="1">
      <alignment horizontal="center" vertical="center"/>
    </xf>
    <xf numFmtId="0" fontId="2" fillId="0" borderId="32" xfId="9" applyFont="1" applyBorder="1" applyAlignment="1">
      <alignment horizontal="center" vertical="center" shrinkToFit="1"/>
    </xf>
    <xf numFmtId="0" fontId="2" fillId="0" borderId="35" xfId="9" applyFont="1" applyBorder="1" applyAlignment="1">
      <alignment horizontal="center" vertical="center" shrinkToFit="1"/>
    </xf>
    <xf numFmtId="0" fontId="2" fillId="0" borderId="37" xfId="9" applyFont="1" applyBorder="1" applyAlignment="1">
      <alignment horizontal="center" vertical="center" shrinkToFit="1"/>
    </xf>
    <xf numFmtId="0" fontId="2" fillId="0" borderId="51" xfId="9" applyFont="1" applyBorder="1" applyAlignment="1">
      <alignment horizontal="center" vertical="center" shrinkToFit="1"/>
    </xf>
    <xf numFmtId="190" fontId="2" fillId="0" borderId="33" xfId="9" applyNumberFormat="1" applyFont="1" applyBorder="1" applyAlignment="1">
      <alignment horizontal="right" vertical="center" shrinkToFit="1"/>
    </xf>
    <xf numFmtId="190" fontId="2" fillId="0" borderId="36" xfId="9" applyNumberFormat="1" applyFont="1" applyBorder="1" applyAlignment="1">
      <alignment horizontal="right" vertical="center" shrinkToFit="1"/>
    </xf>
    <xf numFmtId="190" fontId="2" fillId="0" borderId="52" xfId="9" applyNumberFormat="1" applyFont="1" applyBorder="1" applyAlignment="1">
      <alignment horizontal="right" vertical="center" shrinkToFit="1"/>
    </xf>
    <xf numFmtId="0" fontId="2" fillId="0" borderId="39" xfId="9" applyFont="1" applyBorder="1">
      <alignment vertical="center"/>
    </xf>
    <xf numFmtId="0" fontId="2" fillId="0" borderId="22" xfId="9" applyFont="1" applyBorder="1">
      <alignment vertical="center"/>
    </xf>
    <xf numFmtId="0" fontId="2" fillId="0" borderId="41" xfId="9" applyFont="1" applyBorder="1">
      <alignment vertical="center"/>
    </xf>
    <xf numFmtId="184" fontId="2" fillId="0" borderId="39" xfId="9" applyNumberFormat="1" applyFont="1" applyBorder="1" applyAlignment="1">
      <alignment horizontal="right" vertical="center" shrinkToFit="1"/>
    </xf>
    <xf numFmtId="184" fontId="2" fillId="0" borderId="22" xfId="9" applyNumberFormat="1" applyFont="1" applyBorder="1" applyAlignment="1">
      <alignment horizontal="right" vertical="center" shrinkToFit="1"/>
    </xf>
    <xf numFmtId="184" fontId="2" fillId="0" borderId="50" xfId="9" applyNumberFormat="1" applyFont="1" applyBorder="1" applyAlignment="1">
      <alignment horizontal="right" vertical="center" shrinkToFit="1"/>
    </xf>
    <xf numFmtId="176" fontId="2" fillId="0" borderId="8" xfId="9" applyNumberFormat="1" applyFont="1" applyBorder="1" applyAlignment="1">
      <alignment horizontal="right" vertical="center" shrinkToFit="1"/>
    </xf>
    <xf numFmtId="176" fontId="2" fillId="0" borderId="0" xfId="9" applyNumberFormat="1" applyFont="1" applyAlignment="1">
      <alignment horizontal="right" vertical="center" shrinkToFit="1"/>
    </xf>
    <xf numFmtId="176" fontId="2" fillId="0" borderId="58" xfId="9" applyNumberFormat="1" applyFont="1" applyBorder="1" applyAlignment="1">
      <alignment horizontal="right" vertical="center" shrinkToFit="1"/>
    </xf>
    <xf numFmtId="49" fontId="6" fillId="0" borderId="0" xfId="9" applyNumberFormat="1" applyFont="1" applyAlignment="1">
      <alignment horizontal="center" vertical="center"/>
    </xf>
    <xf numFmtId="0" fontId="2" fillId="0" borderId="64" xfId="9" applyFont="1" applyBorder="1" applyAlignment="1">
      <alignment horizontal="center" vertical="center"/>
    </xf>
    <xf numFmtId="188" fontId="2" fillId="0" borderId="7" xfId="9" applyNumberFormat="1" applyFont="1" applyBorder="1" applyAlignment="1">
      <alignment horizontal="right" vertical="center" shrinkToFit="1"/>
    </xf>
    <xf numFmtId="188" fontId="2" fillId="0" borderId="19" xfId="9" applyNumberFormat="1" applyFont="1" applyBorder="1" applyAlignment="1">
      <alignment horizontal="right" vertical="center" shrinkToFit="1"/>
    </xf>
    <xf numFmtId="188" fontId="2" fillId="0" borderId="53" xfId="9" applyNumberFormat="1" applyFont="1" applyBorder="1" applyAlignment="1">
      <alignment horizontal="right" vertical="center" shrinkToFit="1"/>
    </xf>
    <xf numFmtId="0" fontId="2" fillId="0" borderId="31" xfId="4" applyFont="1" applyBorder="1">
      <alignment vertical="center"/>
    </xf>
    <xf numFmtId="0" fontId="2" fillId="0" borderId="34" xfId="4" applyFont="1" applyBorder="1">
      <alignment vertical="center"/>
    </xf>
    <xf numFmtId="0" fontId="2" fillId="0" borderId="15" xfId="4" applyFont="1" applyBorder="1">
      <alignment vertical="center"/>
    </xf>
    <xf numFmtId="184" fontId="2" fillId="0" borderId="31" xfId="4" applyNumberFormat="1" applyFont="1" applyBorder="1" applyAlignment="1">
      <alignment horizontal="right" vertical="center" shrinkToFit="1"/>
    </xf>
    <xf numFmtId="0" fontId="3" fillId="0" borderId="34" xfId="4" applyBorder="1" applyAlignment="1">
      <alignment horizontal="right" vertical="center" shrinkToFit="1"/>
    </xf>
    <xf numFmtId="0" fontId="3" fillId="0" borderId="67" xfId="4" applyBorder="1" applyAlignment="1">
      <alignment horizontal="right" vertical="center" shrinkToFit="1"/>
    </xf>
    <xf numFmtId="188" fontId="2" fillId="0" borderId="73" xfId="4" applyNumberFormat="1" applyFont="1" applyBorder="1" applyAlignment="1">
      <alignment horizontal="right" vertical="center" shrinkToFit="1"/>
    </xf>
    <xf numFmtId="188" fontId="3" fillId="0" borderId="34" xfId="4" applyNumberFormat="1" applyBorder="1" applyAlignment="1">
      <alignment horizontal="right" vertical="center" shrinkToFit="1"/>
    </xf>
    <xf numFmtId="188" fontId="3" fillId="0" borderId="67" xfId="4" applyNumberFormat="1" applyBorder="1" applyAlignment="1">
      <alignment horizontal="right" vertical="center" shrinkToFit="1"/>
    </xf>
    <xf numFmtId="184" fontId="2" fillId="0" borderId="73" xfId="4" applyNumberFormat="1" applyFont="1" applyBorder="1" applyAlignment="1">
      <alignment horizontal="right" vertical="center" shrinkToFit="1"/>
    </xf>
    <xf numFmtId="184" fontId="2" fillId="2" borderId="73" xfId="4" applyNumberFormat="1" applyFont="1" applyFill="1" applyBorder="1" applyAlignment="1">
      <alignment horizontal="right" vertical="center" shrinkToFit="1"/>
    </xf>
    <xf numFmtId="184" fontId="2" fillId="2" borderId="34" xfId="4" applyNumberFormat="1" applyFont="1" applyFill="1" applyBorder="1" applyAlignment="1">
      <alignment horizontal="right" vertical="center" shrinkToFit="1"/>
    </xf>
    <xf numFmtId="184" fontId="2" fillId="2" borderId="67" xfId="4" applyNumberFormat="1"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2" fillId="0" borderId="42" xfId="4" applyFont="1" applyBorder="1" applyAlignment="1">
      <alignment horizontal="center" vertical="center" wrapText="1"/>
    </xf>
    <xf numFmtId="0" fontId="2" fillId="0" borderId="0" xfId="4" applyFont="1" applyAlignment="1">
      <alignment horizontal="center" vertical="center" wrapText="1"/>
    </xf>
    <xf numFmtId="0" fontId="2" fillId="0" borderId="23" xfId="4" applyFont="1" applyBorder="1" applyAlignment="1">
      <alignment vertical="center" textRotation="255"/>
    </xf>
    <xf numFmtId="0" fontId="2" fillId="0" borderId="0" xfId="4" applyFont="1" applyAlignment="1">
      <alignment vertical="center" textRotation="255"/>
    </xf>
    <xf numFmtId="0" fontId="2" fillId="0" borderId="34" xfId="4" applyFont="1" applyBorder="1" applyAlignment="1">
      <alignment vertical="center" textRotation="255"/>
    </xf>
    <xf numFmtId="0" fontId="10" fillId="0" borderId="0" xfId="4" applyFont="1">
      <alignment vertical="center"/>
    </xf>
    <xf numFmtId="0" fontId="2" fillId="0" borderId="42" xfId="4" applyFont="1" applyBorder="1">
      <alignment vertical="center"/>
    </xf>
    <xf numFmtId="0" fontId="2" fillId="0" borderId="0" xfId="4" applyFont="1">
      <alignment vertical="center"/>
    </xf>
    <xf numFmtId="0" fontId="2" fillId="0" borderId="14" xfId="4" applyFont="1" applyBorder="1">
      <alignment vertical="center"/>
    </xf>
    <xf numFmtId="184" fontId="2" fillId="0" borderId="42" xfId="4" applyNumberFormat="1" applyFont="1" applyBorder="1" applyAlignment="1">
      <alignment horizontal="right" vertical="center" shrinkToFit="1"/>
    </xf>
    <xf numFmtId="0" fontId="3" fillId="0" borderId="0" xfId="4" applyAlignment="1">
      <alignment horizontal="right" vertical="center" shrinkToFit="1"/>
    </xf>
    <xf numFmtId="0" fontId="3" fillId="0" borderId="66" xfId="4" applyBorder="1" applyAlignment="1">
      <alignment horizontal="right" vertical="center" shrinkToFit="1"/>
    </xf>
    <xf numFmtId="188" fontId="2" fillId="0" borderId="70" xfId="4" applyNumberFormat="1" applyFont="1" applyBorder="1" applyAlignment="1">
      <alignment horizontal="right" vertical="center" shrinkToFit="1"/>
    </xf>
    <xf numFmtId="188" fontId="3" fillId="0" borderId="0" xfId="4" applyNumberFormat="1" applyAlignment="1">
      <alignment horizontal="right" vertical="center" shrinkToFit="1"/>
    </xf>
    <xf numFmtId="188" fontId="3" fillId="0" borderId="66" xfId="4" applyNumberFormat="1" applyBorder="1" applyAlignment="1">
      <alignment horizontal="right" vertical="center" shrinkToFit="1"/>
    </xf>
    <xf numFmtId="184" fontId="2" fillId="0" borderId="70" xfId="4" applyNumberFormat="1" applyFont="1" applyBorder="1" applyAlignment="1">
      <alignment horizontal="right" vertical="center" shrinkToFit="1"/>
    </xf>
    <xf numFmtId="184" fontId="2" fillId="2" borderId="70" xfId="4" applyNumberFormat="1" applyFont="1" applyFill="1" applyBorder="1" applyAlignment="1">
      <alignment horizontal="right" vertical="center" shrinkToFit="1"/>
    </xf>
    <xf numFmtId="184" fontId="2" fillId="2" borderId="0" xfId="4" applyNumberFormat="1" applyFont="1" applyFill="1" applyAlignment="1">
      <alignment horizontal="right" vertical="center" shrinkToFit="1"/>
    </xf>
    <xf numFmtId="184" fontId="2" fillId="2" borderId="66"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0" xfId="4" applyFont="1" applyFill="1" applyAlignment="1">
      <alignment horizontal="right" vertical="center" shrinkToFit="1"/>
    </xf>
    <xf numFmtId="0" fontId="2" fillId="2" borderId="14" xfId="4" applyFont="1" applyFill="1" applyBorder="1" applyAlignment="1">
      <alignment horizontal="right" vertical="center" shrinkToFit="1"/>
    </xf>
    <xf numFmtId="184" fontId="2" fillId="0" borderId="0" xfId="4" applyNumberFormat="1" applyFont="1" applyAlignment="1">
      <alignment horizontal="right" vertical="center" shrinkToFit="1"/>
    </xf>
    <xf numFmtId="184" fontId="2" fillId="0" borderId="66" xfId="4" applyNumberFormat="1" applyFont="1" applyBorder="1" applyAlignment="1">
      <alignment horizontal="right" vertical="center" shrinkToFit="1"/>
    </xf>
    <xf numFmtId="188" fontId="2" fillId="0" borderId="0" xfId="4" applyNumberFormat="1" applyFont="1" applyAlignment="1">
      <alignment horizontal="right" vertical="center" shrinkToFit="1"/>
    </xf>
    <xf numFmtId="188" fontId="2" fillId="0" borderId="66" xfId="4" applyNumberFormat="1" applyFont="1" applyBorder="1" applyAlignment="1">
      <alignment horizontal="right" vertical="center" shrinkToFit="1"/>
    </xf>
    <xf numFmtId="184" fontId="2" fillId="0" borderId="34" xfId="4" applyNumberFormat="1" applyFont="1" applyBorder="1" applyAlignment="1">
      <alignment horizontal="right" vertical="center" shrinkToFit="1"/>
    </xf>
    <xf numFmtId="184" fontId="2" fillId="0" borderId="67" xfId="4" applyNumberFormat="1" applyFont="1" applyBorder="1" applyAlignment="1">
      <alignment horizontal="right" vertical="center" shrinkToFit="1"/>
    </xf>
    <xf numFmtId="188" fontId="2" fillId="0" borderId="71" xfId="4" applyNumberFormat="1" applyFont="1" applyBorder="1" applyAlignment="1">
      <alignment horizontal="right" vertical="center" shrinkToFit="1"/>
    </xf>
    <xf numFmtId="184" fontId="2" fillId="0" borderId="71" xfId="4" applyNumberFormat="1" applyFont="1" applyBorder="1" applyAlignment="1">
      <alignment horizontal="right" vertical="center" shrinkToFit="1"/>
    </xf>
    <xf numFmtId="188" fontId="2" fillId="0" borderId="34" xfId="4" applyNumberFormat="1" applyFont="1" applyBorder="1" applyAlignment="1">
      <alignment horizontal="right" vertical="center" shrinkToFit="1"/>
    </xf>
    <xf numFmtId="188" fontId="2" fillId="0" borderId="15" xfId="4" applyNumberFormat="1" applyFont="1" applyBorder="1" applyAlignment="1">
      <alignment horizontal="right" vertical="center" shrinkToFit="1"/>
    </xf>
    <xf numFmtId="188" fontId="2" fillId="0" borderId="69" xfId="4" applyNumberFormat="1" applyFont="1" applyBorder="1" applyAlignment="1">
      <alignment horizontal="right" vertical="center" shrinkToFit="1"/>
    </xf>
    <xf numFmtId="184" fontId="2" fillId="0" borderId="69" xfId="4" applyNumberFormat="1" applyFont="1" applyBorder="1" applyAlignment="1">
      <alignment horizontal="right" vertical="center" shrinkToFit="1"/>
    </xf>
    <xf numFmtId="188" fontId="2" fillId="0" borderId="14" xfId="4" applyNumberFormat="1" applyFont="1" applyBorder="1" applyAlignment="1">
      <alignment horizontal="right" vertical="center" shrinkToFit="1"/>
    </xf>
    <xf numFmtId="0" fontId="2" fillId="0" borderId="31" xfId="4" applyFont="1" applyBorder="1" applyAlignment="1">
      <alignment horizontal="left" vertical="center"/>
    </xf>
    <xf numFmtId="0" fontId="2" fillId="0" borderId="34" xfId="4" applyFont="1" applyBorder="1" applyAlignment="1">
      <alignment horizontal="left" vertical="center"/>
    </xf>
    <xf numFmtId="0" fontId="2" fillId="0" borderId="15" xfId="4" applyFont="1" applyBorder="1" applyAlignment="1">
      <alignment horizontal="left" vertical="center"/>
    </xf>
    <xf numFmtId="0" fontId="3" fillId="0" borderId="15" xfId="4" applyBorder="1" applyAlignment="1">
      <alignment horizontal="right" vertical="center" shrinkToFit="1"/>
    </xf>
    <xf numFmtId="184" fontId="2" fillId="0" borderId="15" xfId="4" applyNumberFormat="1" applyFont="1" applyBorder="1" applyAlignment="1">
      <alignment horizontal="right" vertical="center" shrinkToFit="1"/>
    </xf>
    <xf numFmtId="0" fontId="2" fillId="0" borderId="42" xfId="4" applyFont="1" applyBorder="1" applyAlignment="1">
      <alignment horizontal="left" vertical="center"/>
    </xf>
    <xf numFmtId="0" fontId="2" fillId="0" borderId="0" xfId="4" applyFont="1" applyAlignment="1">
      <alignment horizontal="left" vertical="center"/>
    </xf>
    <xf numFmtId="0" fontId="2" fillId="0" borderId="14" xfId="4" applyFont="1" applyBorder="1" applyAlignment="1">
      <alignment horizontal="left" vertical="center"/>
    </xf>
    <xf numFmtId="0" fontId="3" fillId="0" borderId="14" xfId="4" applyBorder="1" applyAlignment="1">
      <alignment horizontal="right" vertical="center" shrinkToFit="1"/>
    </xf>
    <xf numFmtId="184" fontId="2" fillId="0" borderId="14" xfId="4" applyNumberFormat="1" applyFont="1" applyBorder="1" applyAlignment="1">
      <alignment horizontal="right" vertical="center" shrinkToFit="1"/>
    </xf>
    <xf numFmtId="188" fontId="3" fillId="0" borderId="14" xfId="4" applyNumberFormat="1" applyBorder="1" applyAlignment="1">
      <alignment horizontal="right" vertical="center" shrinkToFit="1"/>
    </xf>
    <xf numFmtId="0" fontId="2" fillId="0" borderId="30" xfId="4" applyFont="1" applyBorder="1" applyAlignment="1">
      <alignment horizontal="left" vertical="center"/>
    </xf>
    <xf numFmtId="0" fontId="2" fillId="0" borderId="23" xfId="4" applyFont="1" applyBorder="1" applyAlignment="1">
      <alignment horizontal="left" vertical="center"/>
    </xf>
    <xf numFmtId="0" fontId="2" fillId="0" borderId="16" xfId="4" applyFont="1" applyBorder="1" applyAlignment="1">
      <alignment horizontal="left" vertical="center"/>
    </xf>
    <xf numFmtId="184" fontId="2" fillId="0" borderId="30" xfId="4" applyNumberFormat="1" applyFont="1" applyBorder="1" applyAlignment="1">
      <alignment horizontal="right" vertical="center" shrinkToFit="1"/>
    </xf>
    <xf numFmtId="184" fontId="2" fillId="0" borderId="23" xfId="4" applyNumberFormat="1" applyFont="1" applyBorder="1" applyAlignment="1">
      <alignment horizontal="right" vertical="center" shrinkToFit="1"/>
    </xf>
    <xf numFmtId="184" fontId="2" fillId="0" borderId="16" xfId="4" applyNumberFormat="1" applyFont="1" applyBorder="1" applyAlignment="1">
      <alignment horizontal="right" vertical="center" shrinkToFit="1"/>
    </xf>
    <xf numFmtId="0" fontId="2" fillId="0" borderId="30" xfId="4" applyFont="1" applyBorder="1">
      <alignment vertical="center"/>
    </xf>
    <xf numFmtId="0" fontId="2" fillId="0" borderId="23" xfId="4" applyFont="1" applyBorder="1">
      <alignment vertical="center"/>
    </xf>
    <xf numFmtId="0" fontId="2" fillId="0" borderId="16" xfId="4" applyFont="1" applyBorder="1">
      <alignment vertical="center"/>
    </xf>
    <xf numFmtId="0" fontId="9" fillId="0" borderId="42" xfId="4" applyFont="1" applyBorder="1">
      <alignment vertical="center"/>
    </xf>
    <xf numFmtId="0" fontId="9" fillId="0" borderId="0" xfId="4" applyFont="1">
      <alignment vertical="center"/>
    </xf>
    <xf numFmtId="0" fontId="9" fillId="0" borderId="14" xfId="4" applyFont="1" applyBorder="1">
      <alignment vertical="center"/>
    </xf>
    <xf numFmtId="188" fontId="2" fillId="0" borderId="31" xfId="4" applyNumberFormat="1" applyFont="1" applyBorder="1" applyAlignment="1">
      <alignment horizontal="right" vertical="center" shrinkToFit="1"/>
    </xf>
    <xf numFmtId="188" fontId="2" fillId="0" borderId="23" xfId="4" applyNumberFormat="1" applyFont="1" applyBorder="1" applyAlignment="1">
      <alignment horizontal="right" vertical="center" shrinkToFit="1"/>
    </xf>
    <xf numFmtId="0" fontId="3" fillId="0" borderId="23" xfId="4" applyBorder="1" applyAlignment="1">
      <alignment horizontal="right" vertical="center" shrinkToFit="1"/>
    </xf>
    <xf numFmtId="0" fontId="3" fillId="0" borderId="16" xfId="4" applyBorder="1" applyAlignment="1">
      <alignment horizontal="right" vertical="center" shrinkToFit="1"/>
    </xf>
    <xf numFmtId="188" fontId="2" fillId="0" borderId="42" xfId="4" applyNumberFormat="1" applyFont="1" applyBorder="1" applyAlignment="1">
      <alignment horizontal="right" vertical="center" shrinkToFit="1"/>
    </xf>
    <xf numFmtId="188" fontId="2" fillId="0" borderId="30" xfId="4" applyNumberFormat="1" applyFont="1" applyBorder="1" applyAlignment="1">
      <alignment horizontal="right" vertical="center" shrinkToFit="1"/>
    </xf>
    <xf numFmtId="0" fontId="3" fillId="0" borderId="35" xfId="4" applyBorder="1" applyAlignment="1">
      <alignment horizontal="center" vertical="center"/>
    </xf>
    <xf numFmtId="0" fontId="3" fillId="0" borderId="37" xfId="4" applyBorder="1" applyAlignment="1">
      <alignment horizontal="center" vertical="center"/>
    </xf>
    <xf numFmtId="184" fontId="2" fillId="0" borderId="75" xfId="4" applyNumberFormat="1" applyFont="1" applyBorder="1" applyAlignment="1">
      <alignment horizontal="right" vertical="center" shrinkToFit="1"/>
    </xf>
    <xf numFmtId="0" fontId="1" fillId="0" borderId="0" xfId="1" applyAlignment="1">
      <alignment vertical="center"/>
    </xf>
    <xf numFmtId="0" fontId="1" fillId="0" borderId="14" xfId="1" applyBorder="1" applyAlignment="1">
      <alignment vertical="center"/>
    </xf>
    <xf numFmtId="0" fontId="9" fillId="0" borderId="32" xfId="4" applyFont="1" applyBorder="1" applyAlignment="1">
      <alignment horizontal="center" vertical="center"/>
    </xf>
    <xf numFmtId="0" fontId="9" fillId="0" borderId="35" xfId="4" applyFont="1" applyBorder="1" applyAlignment="1">
      <alignment horizontal="center" vertical="center"/>
    </xf>
    <xf numFmtId="0" fontId="9" fillId="0" borderId="37" xfId="4" applyFont="1" applyBorder="1" applyAlignment="1">
      <alignment horizontal="center" vertical="center"/>
    </xf>
    <xf numFmtId="184" fontId="2" fillId="0" borderId="65" xfId="4" applyNumberFormat="1" applyFont="1" applyBorder="1" applyAlignment="1">
      <alignment horizontal="right" vertical="center" shrinkToFit="1"/>
    </xf>
    <xf numFmtId="188" fontId="2" fillId="0" borderId="72" xfId="4" applyNumberFormat="1" applyFont="1" applyBorder="1" applyAlignment="1">
      <alignment horizontal="right" vertical="center" shrinkToFit="1"/>
    </xf>
    <xf numFmtId="188" fontId="2" fillId="0" borderId="65" xfId="4" applyNumberFormat="1" applyFont="1" applyBorder="1" applyAlignment="1">
      <alignment horizontal="right" vertical="center" shrinkToFit="1"/>
    </xf>
    <xf numFmtId="184" fontId="2" fillId="0" borderId="72" xfId="4" applyNumberFormat="1" applyFont="1" applyBorder="1" applyAlignment="1">
      <alignment horizontal="right" vertical="center" shrinkToFit="1"/>
    </xf>
    <xf numFmtId="188" fontId="2" fillId="0" borderId="16" xfId="4" applyNumberFormat="1" applyFont="1" applyBorder="1" applyAlignment="1">
      <alignment horizontal="right" vertical="center" shrinkToFit="1"/>
    </xf>
    <xf numFmtId="184" fontId="2" fillId="0" borderId="42" xfId="4" applyNumberFormat="1" applyFont="1" applyBorder="1" applyAlignment="1">
      <alignment horizontal="right" vertical="center"/>
    </xf>
    <xf numFmtId="184" fontId="2" fillId="0" borderId="0" xfId="4" applyNumberFormat="1" applyFont="1" applyAlignment="1">
      <alignment horizontal="right" vertical="center"/>
    </xf>
    <xf numFmtId="184" fontId="2" fillId="0" borderId="66" xfId="4" applyNumberFormat="1" applyFont="1" applyBorder="1" applyAlignment="1">
      <alignment horizontal="right" vertical="center"/>
    </xf>
    <xf numFmtId="188" fontId="2" fillId="0" borderId="69" xfId="4" applyNumberFormat="1" applyFont="1" applyBorder="1" applyAlignment="1">
      <alignment horizontal="right" vertical="center"/>
    </xf>
    <xf numFmtId="184" fontId="2" fillId="0" borderId="70" xfId="4" applyNumberFormat="1" applyFont="1" applyBorder="1" applyAlignment="1">
      <alignment horizontal="right" vertical="center"/>
    </xf>
    <xf numFmtId="184" fontId="2" fillId="0" borderId="14" xfId="4" applyNumberFormat="1" applyFont="1" applyBorder="1" applyAlignment="1">
      <alignment horizontal="right" vertical="center"/>
    </xf>
    <xf numFmtId="188" fontId="2" fillId="0" borderId="68" xfId="4" applyNumberFormat="1" applyFont="1" applyBorder="1" applyAlignment="1">
      <alignment horizontal="right" vertical="center" shrinkToFit="1"/>
    </xf>
    <xf numFmtId="184" fontId="2" fillId="0" borderId="68" xfId="4" applyNumberFormat="1" applyFont="1" applyBorder="1" applyAlignment="1">
      <alignment horizontal="right" vertical="center" shrinkToFit="1"/>
    </xf>
    <xf numFmtId="49" fontId="8" fillId="0" borderId="6" xfId="4" applyNumberFormat="1" applyFont="1" applyBorder="1" applyAlignment="1">
      <alignment horizontal="center" vertical="center"/>
    </xf>
    <xf numFmtId="49" fontId="8" fillId="0" borderId="18" xfId="4" applyNumberFormat="1" applyFont="1" applyBorder="1" applyAlignment="1">
      <alignment horizontal="center" vertical="center"/>
    </xf>
    <xf numFmtId="49" fontId="8" fillId="0" borderId="64" xfId="4" applyNumberFormat="1" applyFont="1" applyBorder="1" applyAlignment="1">
      <alignment horizontal="center" vertical="center"/>
    </xf>
    <xf numFmtId="0" fontId="2" fillId="0" borderId="74" xfId="4" applyFont="1" applyBorder="1" applyAlignment="1">
      <alignment horizontal="center" vertical="center"/>
    </xf>
    <xf numFmtId="0" fontId="17" fillId="4" borderId="40" xfId="12" applyFont="1" applyFill="1" applyBorder="1" applyAlignment="1" applyProtection="1">
      <alignment horizontal="center" vertical="center" wrapText="1"/>
      <protection locked="0"/>
    </xf>
    <xf numFmtId="0" fontId="17" fillId="4" borderId="19" xfId="12" applyFont="1" applyFill="1" applyBorder="1" applyAlignment="1" applyProtection="1">
      <alignment horizontal="center" vertical="center" wrapText="1"/>
      <protection locked="0"/>
    </xf>
    <xf numFmtId="0" fontId="17" fillId="4" borderId="13" xfId="12" applyFont="1" applyFill="1" applyBorder="1" applyAlignment="1" applyProtection="1">
      <alignment horizontal="center" vertical="center" wrapText="1"/>
      <protection locked="0"/>
    </xf>
    <xf numFmtId="0" fontId="17" fillId="4" borderId="93" xfId="12" applyFont="1" applyFill="1" applyBorder="1" applyAlignment="1" applyProtection="1">
      <alignment horizontal="center" vertical="center" wrapText="1"/>
      <protection locked="0"/>
    </xf>
    <xf numFmtId="0" fontId="17" fillId="4" borderId="82" xfId="12" applyFont="1" applyFill="1" applyBorder="1" applyAlignment="1" applyProtection="1">
      <alignment horizontal="center" vertical="center" wrapText="1"/>
      <protection locked="0"/>
    </xf>
    <xf numFmtId="0" fontId="17" fillId="4" borderId="89" xfId="12" applyFont="1" applyFill="1" applyBorder="1" applyAlignment="1" applyProtection="1">
      <alignment horizontal="center" vertical="center" wrapText="1"/>
      <protection locked="0"/>
    </xf>
    <xf numFmtId="0" fontId="17" fillId="4" borderId="53" xfId="12" applyFont="1" applyFill="1" applyBorder="1" applyAlignment="1" applyProtection="1">
      <alignment horizontal="center" vertical="center" wrapText="1"/>
      <protection locked="0"/>
    </xf>
    <xf numFmtId="0" fontId="17" fillId="4" borderId="121" xfId="12" applyFont="1" applyFill="1" applyBorder="1" applyAlignment="1" applyProtection="1">
      <alignment horizontal="center" vertical="center" wrapText="1"/>
      <protection locked="0"/>
    </xf>
    <xf numFmtId="0" fontId="17" fillId="4" borderId="7" xfId="12" applyFont="1" applyFill="1" applyBorder="1" applyAlignment="1" applyProtection="1">
      <alignment horizontal="center" vertical="center"/>
      <protection locked="0"/>
    </xf>
    <xf numFmtId="0" fontId="17" fillId="4" borderId="19" xfId="12" applyFont="1" applyFill="1" applyBorder="1" applyAlignment="1" applyProtection="1">
      <alignment horizontal="center" vertical="center"/>
      <protection locked="0"/>
    </xf>
    <xf numFmtId="0" fontId="17" fillId="4" borderId="13" xfId="12" applyFont="1" applyFill="1" applyBorder="1" applyAlignment="1" applyProtection="1">
      <alignment horizontal="center" vertical="center"/>
      <protection locked="0"/>
    </xf>
    <xf numFmtId="0" fontId="17" fillId="4" borderId="76" xfId="12" applyFont="1" applyFill="1" applyBorder="1" applyAlignment="1" applyProtection="1">
      <alignment horizontal="center" vertical="center"/>
      <protection locked="0"/>
    </xf>
    <xf numFmtId="0" fontId="17" fillId="4" borderId="82" xfId="12" applyFont="1" applyFill="1" applyBorder="1" applyAlignment="1" applyProtection="1">
      <alignment horizontal="center" vertical="center"/>
      <protection locked="0"/>
    </xf>
    <xf numFmtId="0" fontId="17" fillId="4" borderId="89" xfId="12" applyFont="1" applyFill="1" applyBorder="1" applyAlignment="1" applyProtection="1">
      <alignment horizontal="center" vertical="center"/>
      <protection locked="0"/>
    </xf>
    <xf numFmtId="0" fontId="17" fillId="4" borderId="7" xfId="12" applyFont="1" applyFill="1" applyBorder="1" applyAlignment="1" applyProtection="1">
      <alignment horizontal="center" vertical="center" wrapText="1" shrinkToFit="1"/>
      <protection locked="0"/>
    </xf>
    <xf numFmtId="0" fontId="17" fillId="4" borderId="19" xfId="12" applyFont="1" applyFill="1" applyBorder="1" applyAlignment="1" applyProtection="1">
      <alignment horizontal="center" vertical="center" shrinkToFit="1"/>
      <protection locked="0"/>
    </xf>
    <xf numFmtId="0" fontId="17" fillId="4" borderId="53" xfId="12" applyFont="1" applyFill="1" applyBorder="1" applyAlignment="1" applyProtection="1">
      <alignment horizontal="center" vertical="center" shrinkToFit="1"/>
      <protection locked="0"/>
    </xf>
    <xf numFmtId="0" fontId="17" fillId="4" borderId="76" xfId="12" applyFont="1" applyFill="1" applyBorder="1" applyAlignment="1" applyProtection="1">
      <alignment horizontal="center" vertical="center" shrinkToFit="1"/>
      <protection locked="0"/>
    </xf>
    <xf numFmtId="0" fontId="17" fillId="4" borderId="82" xfId="12" applyFont="1" applyFill="1" applyBorder="1" applyAlignment="1" applyProtection="1">
      <alignment horizontal="center" vertical="center" shrinkToFit="1"/>
      <protection locked="0"/>
    </xf>
    <xf numFmtId="0" fontId="17" fillId="4" borderId="121" xfId="12" applyFont="1" applyFill="1" applyBorder="1" applyAlignment="1" applyProtection="1">
      <alignment horizontal="center" vertical="center" shrinkToFit="1"/>
      <protection locked="0"/>
    </xf>
    <xf numFmtId="0" fontId="17" fillId="4" borderId="40" xfId="12" applyFont="1" applyFill="1" applyBorder="1" applyAlignment="1" applyProtection="1">
      <alignment horizontal="center" vertical="center" wrapText="1" shrinkToFit="1"/>
      <protection locked="0"/>
    </xf>
    <xf numFmtId="0" fontId="17" fillId="4" borderId="13" xfId="12" applyFont="1" applyFill="1" applyBorder="1" applyAlignment="1" applyProtection="1">
      <alignment horizontal="center" vertical="center" shrinkToFit="1"/>
      <protection locked="0"/>
    </xf>
    <xf numFmtId="0" fontId="17" fillId="4" borderId="93" xfId="12" applyFont="1" applyFill="1" applyBorder="1" applyAlignment="1" applyProtection="1">
      <alignment horizontal="center" vertical="center" shrinkToFit="1"/>
      <protection locked="0"/>
    </xf>
    <xf numFmtId="0" fontId="17" fillId="4" borderId="89" xfId="12" applyFont="1" applyFill="1" applyBorder="1" applyAlignment="1" applyProtection="1">
      <alignment horizontal="center" vertical="center" shrinkToFit="1"/>
      <protection locked="0"/>
    </xf>
    <xf numFmtId="0" fontId="17" fillId="4" borderId="93" xfId="12" applyFont="1" applyFill="1" applyBorder="1" applyAlignment="1" applyProtection="1">
      <alignment horizontal="center" vertical="center"/>
      <protection locked="0"/>
    </xf>
    <xf numFmtId="0" fontId="17" fillId="3" borderId="23" xfId="12" applyFont="1" applyFill="1" applyBorder="1" applyAlignment="1">
      <alignment horizontal="center" vertical="center"/>
    </xf>
    <xf numFmtId="0" fontId="17" fillId="3" borderId="16" xfId="12" applyFont="1" applyFill="1" applyBorder="1" applyAlignment="1">
      <alignment horizontal="center" vertical="center"/>
    </xf>
    <xf numFmtId="179" fontId="17" fillId="3" borderId="32" xfId="16" applyNumberFormat="1" applyFont="1" applyFill="1" applyBorder="1" applyAlignment="1">
      <alignment horizontal="right" vertical="center" shrinkToFit="1"/>
    </xf>
    <xf numFmtId="179" fontId="17" fillId="3" borderId="35" xfId="16" applyNumberFormat="1" applyFont="1" applyFill="1" applyBorder="1" applyAlignment="1">
      <alignment horizontal="right" vertical="center" shrinkToFit="1"/>
    </xf>
    <xf numFmtId="179" fontId="17" fillId="3" borderId="113" xfId="16" applyNumberFormat="1" applyFont="1" applyFill="1" applyBorder="1" applyAlignment="1">
      <alignment horizontal="right" vertical="center" shrinkToFit="1"/>
    </xf>
    <xf numFmtId="179" fontId="17" fillId="3" borderId="119" xfId="16" applyNumberFormat="1" applyFont="1" applyFill="1" applyBorder="1" applyAlignment="1">
      <alignment horizontal="right" vertical="center" shrinkToFit="1"/>
    </xf>
    <xf numFmtId="179" fontId="17" fillId="3" borderId="130" xfId="16" applyNumberFormat="1" applyFont="1" applyFill="1" applyBorder="1" applyAlignment="1">
      <alignment horizontal="right" vertical="center" shrinkToFit="1"/>
    </xf>
    <xf numFmtId="179" fontId="17" fillId="3" borderId="135" xfId="16" applyNumberFormat="1" applyFont="1" applyFill="1" applyBorder="1" applyAlignment="1">
      <alignment horizontal="right" vertical="center" shrinkToFit="1"/>
    </xf>
    <xf numFmtId="179" fontId="17" fillId="3" borderId="140" xfId="16" applyNumberFormat="1" applyFont="1" applyFill="1" applyBorder="1" applyAlignment="1">
      <alignment horizontal="right" vertical="center" shrinkToFit="1"/>
    </xf>
    <xf numFmtId="0" fontId="17" fillId="3" borderId="20" xfId="12" applyFont="1" applyFill="1" applyBorder="1" applyAlignment="1">
      <alignment horizontal="center" vertical="center"/>
    </xf>
    <xf numFmtId="0" fontId="17" fillId="3" borderId="17" xfId="12" applyFont="1" applyFill="1" applyBorder="1" applyAlignment="1">
      <alignment horizontal="center" vertical="center"/>
    </xf>
    <xf numFmtId="179" fontId="17" fillId="3" borderId="108" xfId="16" applyNumberFormat="1" applyFont="1" applyFill="1" applyBorder="1" applyAlignment="1">
      <alignment horizontal="right" vertical="center" shrinkToFit="1"/>
    </xf>
    <xf numFmtId="179" fontId="17" fillId="3" borderId="36" xfId="16" applyNumberFormat="1" applyFont="1" applyFill="1" applyBorder="1" applyAlignment="1">
      <alignment horizontal="right" vertical="center" shrinkToFit="1"/>
    </xf>
    <xf numFmtId="179" fontId="17" fillId="3" borderId="114" xfId="16" applyNumberFormat="1" applyFont="1" applyFill="1" applyBorder="1" applyAlignment="1">
      <alignment horizontal="right" vertical="center" shrinkToFit="1"/>
    </xf>
    <xf numFmtId="179" fontId="17" fillId="3" borderId="134" xfId="16" applyNumberFormat="1" applyFont="1" applyFill="1" applyBorder="1" applyAlignment="1">
      <alignment horizontal="right" vertical="center" shrinkToFit="1"/>
    </xf>
    <xf numFmtId="179" fontId="17" fillId="3" borderId="139" xfId="16" applyNumberFormat="1" applyFont="1" applyFill="1" applyBorder="1" applyAlignment="1">
      <alignment horizontal="right" vertical="center" shrinkToFit="1"/>
    </xf>
    <xf numFmtId="179" fontId="17" fillId="3" borderId="144" xfId="16" applyNumberFormat="1" applyFont="1" applyFill="1" applyBorder="1" applyAlignment="1">
      <alignment horizontal="right" vertical="center" shrinkToFit="1"/>
    </xf>
    <xf numFmtId="0" fontId="17" fillId="4" borderId="7" xfId="12" applyFont="1" applyFill="1" applyBorder="1" applyAlignment="1" applyProtection="1">
      <alignment horizontal="center" vertical="center" wrapText="1"/>
      <protection locked="0"/>
    </xf>
    <xf numFmtId="0" fontId="17" fillId="4" borderId="76" xfId="12" applyFont="1" applyFill="1" applyBorder="1" applyAlignment="1" applyProtection="1">
      <alignment horizontal="center" vertical="center" wrapText="1"/>
      <protection locked="0"/>
    </xf>
    <xf numFmtId="0" fontId="17" fillId="3" borderId="12" xfId="12" applyFont="1" applyFill="1" applyBorder="1" applyAlignment="1">
      <alignment horizontal="center" vertical="center" textRotation="255" shrinkToFit="1"/>
    </xf>
    <xf numFmtId="0" fontId="17" fillId="3" borderId="16" xfId="12" applyFont="1" applyFill="1" applyBorder="1" applyAlignment="1">
      <alignment horizontal="center" vertical="center" textRotation="255" shrinkToFit="1"/>
    </xf>
    <xf numFmtId="0" fontId="17" fillId="3" borderId="8" xfId="12" applyFont="1" applyFill="1" applyBorder="1" applyAlignment="1">
      <alignment horizontal="center" vertical="center" textRotation="255" shrinkToFit="1"/>
    </xf>
    <xf numFmtId="0" fontId="17" fillId="3" borderId="14" xfId="12" applyFont="1" applyFill="1" applyBorder="1" applyAlignment="1">
      <alignment horizontal="center" vertical="center" textRotation="255" shrinkToFit="1"/>
    </xf>
    <xf numFmtId="0" fontId="17" fillId="3" borderId="56" xfId="12" applyFont="1" applyFill="1" applyBorder="1" applyAlignment="1">
      <alignment horizontal="center" vertical="center" textRotation="255" shrinkToFit="1"/>
    </xf>
    <xf numFmtId="0" fontId="17" fillId="3" borderId="15" xfId="12" applyFont="1" applyFill="1" applyBorder="1" applyAlignment="1">
      <alignment horizontal="center" vertical="center" textRotation="255" shrinkToFit="1"/>
    </xf>
    <xf numFmtId="0" fontId="17" fillId="3" borderId="12" xfId="12" applyFont="1" applyFill="1" applyBorder="1" applyAlignment="1">
      <alignment horizontal="left" vertical="center" wrapText="1"/>
    </xf>
    <xf numFmtId="0" fontId="17" fillId="3" borderId="23" xfId="12" applyFont="1" applyFill="1" applyBorder="1" applyAlignment="1">
      <alignment horizontal="left" vertical="center" wrapText="1"/>
    </xf>
    <xf numFmtId="0" fontId="17" fillId="3" borderId="9" xfId="12" applyFont="1" applyFill="1" applyBorder="1" applyAlignment="1">
      <alignment horizontal="left" vertical="center" wrapText="1"/>
    </xf>
    <xf numFmtId="0" fontId="17" fillId="3" borderId="20" xfId="12" applyFont="1" applyFill="1" applyBorder="1" applyAlignment="1">
      <alignment horizontal="left" vertical="center" wrapText="1"/>
    </xf>
    <xf numFmtId="0" fontId="17" fillId="3" borderId="12" xfId="12" applyFont="1" applyFill="1" applyBorder="1" applyAlignment="1">
      <alignment horizontal="center" vertical="center" textRotation="255" wrapText="1"/>
    </xf>
    <xf numFmtId="0" fontId="17" fillId="3" borderId="16" xfId="12" applyFont="1" applyFill="1" applyBorder="1" applyAlignment="1">
      <alignment horizontal="center" vertical="center" textRotation="255" wrapText="1"/>
    </xf>
    <xf numFmtId="0" fontId="17" fillId="3" borderId="8" xfId="12" applyFont="1" applyFill="1" applyBorder="1" applyAlignment="1">
      <alignment horizontal="center" vertical="center" textRotation="255" wrapText="1"/>
    </xf>
    <xf numFmtId="0" fontId="17" fillId="3" borderId="14" xfId="12" applyFont="1" applyFill="1" applyBorder="1" applyAlignment="1">
      <alignment horizontal="center" vertical="center" textRotation="255" wrapText="1"/>
    </xf>
    <xf numFmtId="0" fontId="17" fillId="3" borderId="56" xfId="12" applyFont="1" applyFill="1" applyBorder="1" applyAlignment="1">
      <alignment horizontal="center" vertical="center" textRotation="255" wrapText="1"/>
    </xf>
    <xf numFmtId="0" fontId="17" fillId="3" borderId="15" xfId="12" applyFont="1" applyFill="1" applyBorder="1" applyAlignment="1">
      <alignment horizontal="center" vertical="center" textRotation="255" wrapText="1"/>
    </xf>
    <xf numFmtId="0" fontId="17" fillId="3" borderId="8" xfId="12" applyFont="1" applyFill="1" applyBorder="1" applyAlignment="1">
      <alignment horizontal="left" vertical="center"/>
    </xf>
    <xf numFmtId="0" fontId="17" fillId="3" borderId="0" xfId="12" applyFont="1" applyFill="1" applyAlignment="1">
      <alignment horizontal="left" vertical="center"/>
    </xf>
    <xf numFmtId="0" fontId="17" fillId="3" borderId="0" xfId="12" applyFont="1" applyFill="1" applyAlignment="1">
      <alignment horizontal="right" vertical="center" wrapText="1"/>
    </xf>
    <xf numFmtId="0" fontId="17" fillId="3" borderId="0" xfId="12" applyFont="1" applyFill="1" applyAlignment="1">
      <alignment horizontal="right" vertical="center"/>
    </xf>
    <xf numFmtId="0" fontId="17" fillId="3" borderId="14" xfId="12" applyFont="1" applyFill="1" applyBorder="1" applyAlignment="1">
      <alignment horizontal="right" vertical="center"/>
    </xf>
    <xf numFmtId="182" fontId="17" fillId="3" borderId="42" xfId="15" applyNumberFormat="1" applyFont="1" applyFill="1" applyBorder="1" applyAlignment="1">
      <alignment horizontal="right" vertical="center" shrinkToFit="1"/>
    </xf>
    <xf numFmtId="182" fontId="17" fillId="3" borderId="0" xfId="12" applyNumberFormat="1" applyFont="1" applyFill="1" applyAlignment="1">
      <alignment horizontal="right" vertical="center" shrinkToFit="1"/>
    </xf>
    <xf numFmtId="182" fontId="17" fillId="3" borderId="66" xfId="15" applyNumberFormat="1" applyFont="1" applyFill="1" applyBorder="1" applyAlignment="1">
      <alignment horizontal="right" vertical="center" shrinkToFit="1"/>
    </xf>
    <xf numFmtId="182" fontId="17" fillId="3" borderId="70" xfId="15" applyNumberFormat="1" applyFont="1" applyFill="1" applyBorder="1" applyAlignment="1">
      <alignment horizontal="right" vertical="center" shrinkToFit="1"/>
    </xf>
    <xf numFmtId="179" fontId="17" fillId="3" borderId="132" xfId="16" applyNumberFormat="1" applyFont="1" applyFill="1" applyBorder="1" applyAlignment="1">
      <alignment horizontal="right" vertical="center" shrinkToFit="1"/>
    </xf>
    <xf numFmtId="179" fontId="17" fillId="3" borderId="137" xfId="16" applyNumberFormat="1" applyFont="1" applyFill="1" applyBorder="1" applyAlignment="1">
      <alignment horizontal="right" vertical="center" shrinkToFit="1"/>
    </xf>
    <xf numFmtId="179" fontId="17" fillId="3" borderId="142" xfId="16" applyNumberFormat="1" applyFont="1" applyFill="1" applyBorder="1" applyAlignment="1">
      <alignment horizontal="right" vertical="center" shrinkToFit="1"/>
    </xf>
    <xf numFmtId="0" fontId="17" fillId="3" borderId="8" xfId="12" applyFont="1" applyFill="1" applyBorder="1">
      <alignment vertical="center"/>
    </xf>
    <xf numFmtId="0" fontId="17" fillId="3" borderId="0" xfId="12" applyFont="1" applyFill="1">
      <alignment vertical="center"/>
    </xf>
    <xf numFmtId="0" fontId="17" fillId="3" borderId="14" xfId="12" applyFont="1" applyFill="1" applyBorder="1">
      <alignment vertical="center"/>
    </xf>
    <xf numFmtId="187" fontId="17" fillId="3" borderId="42" xfId="16" applyNumberFormat="1" applyFont="1" applyFill="1" applyBorder="1" applyAlignment="1">
      <alignment horizontal="right" vertical="center" shrinkToFit="1"/>
    </xf>
    <xf numFmtId="187" fontId="17" fillId="3" borderId="0" xfId="16" applyNumberFormat="1" applyFont="1" applyFill="1" applyAlignment="1">
      <alignment horizontal="right" vertical="center" shrinkToFit="1"/>
    </xf>
    <xf numFmtId="187" fontId="17" fillId="3" borderId="14" xfId="16" applyNumberFormat="1" applyFont="1" applyFill="1" applyBorder="1" applyAlignment="1">
      <alignment horizontal="right" vertical="center" shrinkToFit="1"/>
    </xf>
    <xf numFmtId="187" fontId="17" fillId="3" borderId="58" xfId="16" applyNumberFormat="1" applyFont="1" applyFill="1" applyBorder="1" applyAlignment="1">
      <alignment horizontal="right" vertical="center" shrinkToFit="1"/>
    </xf>
    <xf numFmtId="0" fontId="18" fillId="3" borderId="56" xfId="12" applyFont="1" applyFill="1" applyBorder="1" applyAlignment="1">
      <alignment horizontal="left" vertical="center"/>
    </xf>
    <xf numFmtId="0" fontId="17" fillId="3" borderId="34" xfId="12" applyFont="1" applyFill="1" applyBorder="1" applyAlignment="1">
      <alignment horizontal="left" vertical="center"/>
    </xf>
    <xf numFmtId="0" fontId="17" fillId="3" borderId="34" xfId="12" applyFont="1" applyFill="1" applyBorder="1" applyAlignment="1">
      <alignment horizontal="right" vertical="center" wrapText="1"/>
    </xf>
    <xf numFmtId="0" fontId="17" fillId="3" borderId="34" xfId="12" applyFont="1" applyFill="1" applyBorder="1" applyAlignment="1">
      <alignment horizontal="right" vertical="center"/>
    </xf>
    <xf numFmtId="0" fontId="17" fillId="3" borderId="15" xfId="12" applyFont="1" applyFill="1" applyBorder="1" applyAlignment="1">
      <alignment horizontal="right" vertical="center"/>
    </xf>
    <xf numFmtId="182" fontId="17" fillId="3" borderId="31" xfId="16" applyNumberFormat="1" applyFont="1" applyFill="1" applyBorder="1" applyAlignment="1">
      <alignment horizontal="right" vertical="center" shrinkToFit="1"/>
    </xf>
    <xf numFmtId="182" fontId="17" fillId="3" borderId="34" xfId="16" applyNumberFormat="1" applyFont="1" applyFill="1" applyBorder="1" applyAlignment="1">
      <alignment horizontal="right" vertical="center" shrinkToFit="1"/>
    </xf>
    <xf numFmtId="182" fontId="17" fillId="3" borderId="67" xfId="16" applyNumberFormat="1" applyFont="1" applyFill="1" applyBorder="1" applyAlignment="1">
      <alignment horizontal="right" vertical="center" shrinkToFit="1"/>
    </xf>
    <xf numFmtId="182" fontId="17" fillId="3" borderId="73" xfId="16" applyNumberFormat="1" applyFont="1" applyFill="1" applyBorder="1" applyAlignment="1">
      <alignment horizontal="right" vertical="center" shrinkToFit="1"/>
    </xf>
    <xf numFmtId="179" fontId="17" fillId="3" borderId="133" xfId="16" applyNumberFormat="1" applyFont="1" applyFill="1" applyBorder="1" applyAlignment="1">
      <alignment horizontal="right" vertical="center" shrinkToFit="1"/>
    </xf>
    <xf numFmtId="179" fontId="17" fillId="3" borderId="138" xfId="16" applyNumberFormat="1" applyFont="1" applyFill="1" applyBorder="1" applyAlignment="1">
      <alignment horizontal="right" vertical="center" shrinkToFit="1"/>
    </xf>
    <xf numFmtId="179" fontId="17" fillId="3" borderId="143" xfId="16" applyNumberFormat="1" applyFont="1" applyFill="1" applyBorder="1" applyAlignment="1">
      <alignment horizontal="right" vertical="center" shrinkToFit="1"/>
    </xf>
    <xf numFmtId="0" fontId="17" fillId="3" borderId="9" xfId="12" applyFont="1" applyFill="1" applyBorder="1">
      <alignment vertical="center"/>
    </xf>
    <xf numFmtId="0" fontId="17" fillId="3" borderId="20" xfId="12" applyFont="1" applyFill="1" applyBorder="1">
      <alignment vertical="center"/>
    </xf>
    <xf numFmtId="0" fontId="17" fillId="3" borderId="17" xfId="12" applyFont="1" applyFill="1" applyBorder="1">
      <alignment vertical="center"/>
    </xf>
    <xf numFmtId="187" fontId="17" fillId="3" borderId="43" xfId="16" applyNumberFormat="1" applyFont="1" applyFill="1" applyBorder="1" applyAlignment="1">
      <alignment horizontal="right" vertical="center" shrinkToFit="1"/>
    </xf>
    <xf numFmtId="187" fontId="17" fillId="3" borderId="20" xfId="16" applyNumberFormat="1" applyFont="1" applyFill="1" applyBorder="1" applyAlignment="1">
      <alignment horizontal="right" vertical="center" shrinkToFit="1"/>
    </xf>
    <xf numFmtId="187" fontId="17" fillId="3" borderId="17" xfId="16" applyNumberFormat="1" applyFont="1" applyFill="1" applyBorder="1" applyAlignment="1">
      <alignment horizontal="right" vertical="center" shrinkToFit="1"/>
    </xf>
    <xf numFmtId="187" fontId="17" fillId="3" borderId="155" xfId="16" applyNumberFormat="1" applyFont="1" applyFill="1" applyBorder="1" applyAlignment="1">
      <alignment horizontal="right" vertical="center" shrinkToFit="1"/>
    </xf>
    <xf numFmtId="187" fontId="17" fillId="3" borderId="156" xfId="16" applyNumberFormat="1" applyFont="1" applyFill="1" applyBorder="1" applyAlignment="1">
      <alignment horizontal="right" vertical="center" shrinkToFit="1"/>
    </xf>
    <xf numFmtId="187" fontId="17" fillId="3" borderId="157" xfId="16" applyNumberFormat="1" applyFont="1" applyFill="1" applyBorder="1" applyAlignment="1">
      <alignment horizontal="right" vertical="center" shrinkToFit="1"/>
    </xf>
    <xf numFmtId="0" fontId="17" fillId="3" borderId="12" xfId="12" applyFont="1" applyFill="1" applyBorder="1" applyAlignment="1">
      <alignment horizontal="left" vertical="center"/>
    </xf>
    <xf numFmtId="0" fontId="17" fillId="3" borderId="23" xfId="12" applyFont="1" applyFill="1" applyBorder="1" applyAlignment="1">
      <alignment horizontal="left" vertical="center"/>
    </xf>
    <xf numFmtId="0" fontId="17" fillId="3" borderId="23" xfId="12" applyFont="1" applyFill="1" applyBorder="1" applyAlignment="1">
      <alignment horizontal="right" vertical="center"/>
    </xf>
    <xf numFmtId="0" fontId="17" fillId="3" borderId="16" xfId="12" applyFont="1" applyFill="1" applyBorder="1" applyAlignment="1">
      <alignment horizontal="right" vertical="center"/>
    </xf>
    <xf numFmtId="182" fontId="17" fillId="3" borderId="30" xfId="16" applyNumberFormat="1" applyFont="1" applyFill="1" applyBorder="1" applyAlignment="1">
      <alignment horizontal="right" vertical="center" shrinkToFit="1"/>
    </xf>
    <xf numFmtId="182" fontId="17" fillId="3" borderId="23" xfId="16" applyNumberFormat="1" applyFont="1" applyFill="1" applyBorder="1" applyAlignment="1">
      <alignment horizontal="right" vertical="center" shrinkToFit="1"/>
    </xf>
    <xf numFmtId="182" fontId="17" fillId="3" borderId="65" xfId="16" applyNumberFormat="1" applyFont="1" applyFill="1" applyBorder="1" applyAlignment="1">
      <alignment horizontal="right" vertical="center" shrinkToFit="1"/>
    </xf>
    <xf numFmtId="182" fontId="17" fillId="3" borderId="72" xfId="16" applyNumberFormat="1" applyFont="1" applyFill="1" applyBorder="1" applyAlignment="1">
      <alignment horizontal="right" vertical="center" shrinkToFit="1"/>
    </xf>
    <xf numFmtId="179" fontId="17" fillId="3" borderId="131" xfId="16" applyNumberFormat="1" applyFont="1" applyFill="1" applyBorder="1" applyAlignment="1">
      <alignment horizontal="right" vertical="center" shrinkToFit="1"/>
    </xf>
    <xf numFmtId="179" fontId="17" fillId="3" borderId="136" xfId="16" applyNumberFormat="1" applyFont="1" applyFill="1" applyBorder="1" applyAlignment="1">
      <alignment horizontal="right" vertical="center" shrinkToFit="1"/>
    </xf>
    <xf numFmtId="179" fontId="17" fillId="3" borderId="141" xfId="16" applyNumberFormat="1" applyFont="1" applyFill="1" applyBorder="1" applyAlignment="1">
      <alignment horizontal="right" vertical="center" shrinkToFit="1"/>
    </xf>
    <xf numFmtId="0" fontId="17" fillId="3" borderId="12" xfId="12" applyFont="1" applyFill="1" applyBorder="1">
      <alignment vertical="center"/>
    </xf>
    <xf numFmtId="0" fontId="17" fillId="3" borderId="23" xfId="12" applyFont="1" applyFill="1" applyBorder="1">
      <alignment vertical="center"/>
    </xf>
    <xf numFmtId="0" fontId="17" fillId="3" borderId="16" xfId="12" applyFont="1" applyFill="1" applyBorder="1">
      <alignment vertical="center"/>
    </xf>
    <xf numFmtId="185" fontId="17" fillId="3" borderId="30" xfId="16" applyNumberFormat="1" applyFont="1" applyFill="1" applyBorder="1" applyAlignment="1">
      <alignment horizontal="right" vertical="center" shrinkToFit="1"/>
    </xf>
    <xf numFmtId="185" fontId="17" fillId="3" borderId="23" xfId="16" applyNumberFormat="1" applyFont="1" applyFill="1" applyBorder="1" applyAlignment="1">
      <alignment horizontal="right" vertical="center" shrinkToFit="1"/>
    </xf>
    <xf numFmtId="185" fontId="17" fillId="3" borderId="16" xfId="16" applyNumberFormat="1" applyFont="1" applyFill="1" applyBorder="1" applyAlignment="1">
      <alignment horizontal="right" vertical="center" shrinkToFit="1"/>
    </xf>
    <xf numFmtId="185" fontId="17" fillId="3" borderId="54" xfId="16" applyNumberFormat="1" applyFont="1" applyFill="1" applyBorder="1" applyAlignment="1">
      <alignment horizontal="right" vertical="center" shrinkToFit="1"/>
    </xf>
    <xf numFmtId="0" fontId="17" fillId="3" borderId="43" xfId="12" applyFont="1" applyFill="1" applyBorder="1">
      <alignment vertical="center"/>
    </xf>
    <xf numFmtId="182" fontId="17" fillId="3" borderId="165" xfId="16" applyNumberFormat="1" applyFont="1" applyFill="1" applyBorder="1" applyAlignment="1">
      <alignment horizontal="right" vertical="center" shrinkToFit="1"/>
    </xf>
    <xf numFmtId="182" fontId="17" fillId="3" borderId="166" xfId="16" applyNumberFormat="1" applyFont="1" applyFill="1" applyBorder="1" applyAlignment="1">
      <alignment horizontal="right" vertical="center" shrinkToFit="1"/>
    </xf>
    <xf numFmtId="179" fontId="17" fillId="3" borderId="166" xfId="16" applyNumberFormat="1" applyFont="1" applyFill="1" applyBorder="1" applyAlignment="1">
      <alignment horizontal="right" vertical="center" shrinkToFit="1"/>
    </xf>
    <xf numFmtId="179" fontId="17" fillId="3" borderId="170" xfId="16" applyNumberFormat="1" applyFont="1" applyFill="1" applyBorder="1" applyAlignment="1">
      <alignment horizontal="right" vertical="center" shrinkToFit="1"/>
    </xf>
    <xf numFmtId="185" fontId="17" fillId="3" borderId="42" xfId="16" applyNumberFormat="1" applyFont="1" applyFill="1" applyBorder="1" applyAlignment="1">
      <alignment horizontal="right" vertical="center" shrinkToFit="1"/>
    </xf>
    <xf numFmtId="185" fontId="17" fillId="3" borderId="0" xfId="16" applyNumberFormat="1" applyFont="1" applyFill="1" applyAlignment="1">
      <alignment horizontal="right" vertical="center" shrinkToFit="1"/>
    </xf>
    <xf numFmtId="185" fontId="17" fillId="3" borderId="14" xfId="16" applyNumberFormat="1" applyFont="1" applyFill="1" applyBorder="1" applyAlignment="1">
      <alignment horizontal="right" vertical="center" shrinkToFit="1"/>
    </xf>
    <xf numFmtId="185" fontId="17" fillId="3" borderId="58" xfId="16" applyNumberFormat="1" applyFont="1" applyFill="1" applyBorder="1" applyAlignment="1">
      <alignment horizontal="right" vertical="center" shrinkToFit="1"/>
    </xf>
    <xf numFmtId="0" fontId="17" fillId="3" borderId="12" xfId="12" applyFont="1" applyFill="1" applyBorder="1" applyAlignment="1">
      <alignment horizontal="center" vertical="center" wrapText="1"/>
    </xf>
    <xf numFmtId="0" fontId="17" fillId="3" borderId="23" xfId="12" applyFont="1" applyFill="1" applyBorder="1" applyAlignment="1">
      <alignment horizontal="center" vertical="center" wrapText="1"/>
    </xf>
    <xf numFmtId="0" fontId="17" fillId="3" borderId="16" xfId="12" applyFont="1" applyFill="1" applyBorder="1" applyAlignment="1">
      <alignment horizontal="center" vertical="center" wrapText="1"/>
    </xf>
    <xf numFmtId="0" fontId="17" fillId="3" borderId="8" xfId="12" applyFont="1" applyFill="1" applyBorder="1" applyAlignment="1">
      <alignment horizontal="center" vertical="center" wrapText="1"/>
    </xf>
    <xf numFmtId="0" fontId="17" fillId="3" borderId="0" xfId="12" applyFont="1" applyFill="1" applyAlignment="1">
      <alignment horizontal="center" vertical="center" wrapText="1"/>
    </xf>
    <xf numFmtId="0" fontId="17" fillId="3" borderId="14" xfId="12" applyFont="1" applyFill="1" applyBorder="1" applyAlignment="1">
      <alignment horizontal="center" vertical="center" wrapText="1"/>
    </xf>
    <xf numFmtId="0" fontId="17" fillId="3" borderId="9" xfId="12" applyFont="1" applyFill="1" applyBorder="1" applyAlignment="1">
      <alignment horizontal="center" vertical="center" wrapText="1"/>
    </xf>
    <xf numFmtId="0" fontId="17" fillId="3" borderId="20" xfId="12" applyFont="1" applyFill="1" applyBorder="1" applyAlignment="1">
      <alignment horizontal="center" vertical="center" wrapText="1"/>
    </xf>
    <xf numFmtId="0" fontId="17" fillId="3" borderId="17" xfId="12" applyFont="1" applyFill="1" applyBorder="1" applyAlignment="1">
      <alignment horizontal="center" vertical="center" wrapText="1"/>
    </xf>
    <xf numFmtId="0" fontId="17" fillId="3" borderId="42" xfId="12" applyFont="1" applyFill="1" applyBorder="1">
      <alignment vertical="center"/>
    </xf>
    <xf numFmtId="179" fontId="17" fillId="3" borderId="70" xfId="15" applyNumberFormat="1" applyFont="1" applyFill="1" applyBorder="1" applyAlignment="1">
      <alignment horizontal="right" vertical="center" shrinkToFit="1"/>
    </xf>
    <xf numFmtId="179" fontId="17" fillId="3" borderId="0" xfId="15" applyNumberFormat="1" applyFont="1" applyFill="1" applyAlignment="1">
      <alignment horizontal="right" vertical="center" shrinkToFit="1"/>
    </xf>
    <xf numFmtId="179" fontId="17" fillId="3" borderId="58" xfId="15" applyNumberFormat="1" applyFont="1" applyFill="1" applyBorder="1" applyAlignment="1">
      <alignment horizontal="right" vertical="center" shrinkToFit="1"/>
    </xf>
    <xf numFmtId="182" fontId="17" fillId="3" borderId="149" xfId="16" applyNumberFormat="1" applyFont="1" applyFill="1" applyBorder="1" applyAlignment="1">
      <alignment horizontal="right" vertical="center" shrinkToFit="1"/>
    </xf>
    <xf numFmtId="182" fontId="17" fillId="3" borderId="69" xfId="16" applyNumberFormat="1" applyFont="1" applyFill="1" applyBorder="1" applyAlignment="1">
      <alignment horizontal="right" vertical="center" shrinkToFit="1"/>
    </xf>
    <xf numFmtId="179" fontId="17" fillId="3" borderId="69" xfId="16" applyNumberFormat="1" applyFont="1" applyFill="1" applyBorder="1" applyAlignment="1">
      <alignment horizontal="right" vertical="center" shrinkToFit="1"/>
    </xf>
    <xf numFmtId="179" fontId="17" fillId="3" borderId="169" xfId="16" applyNumberFormat="1" applyFont="1" applyFill="1" applyBorder="1" applyAlignment="1">
      <alignment horizontal="right" vertical="center" shrinkToFit="1"/>
    </xf>
    <xf numFmtId="0" fontId="17" fillId="3" borderId="31" xfId="12" applyFont="1" applyFill="1" applyBorder="1">
      <alignment vertical="center"/>
    </xf>
    <xf numFmtId="0" fontId="17" fillId="3" borderId="34" xfId="12" applyFont="1" applyFill="1" applyBorder="1">
      <alignment vertical="center"/>
    </xf>
    <xf numFmtId="0" fontId="17" fillId="3" borderId="15" xfId="12" applyFont="1" applyFill="1" applyBorder="1">
      <alignment vertical="center"/>
    </xf>
    <xf numFmtId="0" fontId="17" fillId="3" borderId="11" xfId="12" applyFont="1" applyFill="1" applyBorder="1" applyAlignment="1">
      <alignment horizontal="center" vertical="center"/>
    </xf>
    <xf numFmtId="0" fontId="17" fillId="3" borderId="22" xfId="12" applyFont="1" applyFill="1" applyBorder="1" applyAlignment="1">
      <alignment horizontal="center" vertical="center"/>
    </xf>
    <xf numFmtId="0" fontId="17" fillId="3" borderId="41" xfId="12" applyFont="1" applyFill="1" applyBorder="1" applyAlignment="1">
      <alignment horizontal="center" vertical="center"/>
    </xf>
    <xf numFmtId="0" fontId="17" fillId="3" borderId="39" xfId="12" applyFont="1" applyFill="1" applyBorder="1" applyAlignment="1">
      <alignment horizontal="center" vertical="center"/>
    </xf>
    <xf numFmtId="0" fontId="17" fillId="3" borderId="50" xfId="12" applyFont="1" applyFill="1" applyBorder="1" applyAlignment="1">
      <alignment horizontal="center" vertical="center"/>
    </xf>
    <xf numFmtId="0" fontId="17" fillId="3" borderId="61" xfId="12" applyFont="1" applyFill="1" applyBorder="1" applyAlignment="1">
      <alignment horizontal="left" vertical="center" wrapText="1"/>
    </xf>
    <xf numFmtId="0" fontId="17" fillId="3" borderId="36" xfId="12" applyFont="1" applyFill="1" applyBorder="1" applyAlignment="1">
      <alignment horizontal="left" vertical="center"/>
    </xf>
    <xf numFmtId="0" fontId="17" fillId="3" borderId="38" xfId="12" applyFont="1" applyFill="1" applyBorder="1" applyAlignment="1">
      <alignment horizontal="left" vertical="center"/>
    </xf>
    <xf numFmtId="179" fontId="17" fillId="3" borderId="97" xfId="16" applyNumberFormat="1" applyFont="1" applyFill="1" applyBorder="1" applyAlignment="1">
      <alignment horizontal="right" vertical="center" shrinkToFit="1"/>
    </xf>
    <xf numFmtId="179" fontId="17" fillId="3" borderId="103" xfId="16" applyNumberFormat="1" applyFont="1" applyFill="1" applyBorder="1" applyAlignment="1">
      <alignment horizontal="right" vertical="center" shrinkToFit="1"/>
    </xf>
    <xf numFmtId="179" fontId="17" fillId="3" borderId="163" xfId="16" applyNumberFormat="1" applyFont="1" applyFill="1" applyBorder="1" applyAlignment="1">
      <alignment horizontal="right" vertical="center" shrinkToFit="1"/>
    </xf>
    <xf numFmtId="0" fontId="17" fillId="3" borderId="42" xfId="16" applyFont="1" applyFill="1" applyBorder="1" applyAlignment="1">
      <alignment horizontal="left" vertical="center" shrinkToFit="1"/>
    </xf>
    <xf numFmtId="0" fontId="17" fillId="3" borderId="0" xfId="12" applyFont="1" applyFill="1" applyAlignment="1">
      <alignment horizontal="left" vertical="center" shrinkToFit="1"/>
    </xf>
    <xf numFmtId="0" fontId="17" fillId="3" borderId="14" xfId="16" applyFont="1" applyFill="1" applyBorder="1" applyAlignment="1">
      <alignment horizontal="left" vertical="center" shrinkToFit="1"/>
    </xf>
    <xf numFmtId="179" fontId="17" fillId="3" borderId="73" xfId="16" applyNumberFormat="1" applyFont="1" applyFill="1" applyBorder="1" applyAlignment="1">
      <alignment horizontal="right" vertical="center" shrinkToFit="1"/>
    </xf>
    <xf numFmtId="179" fontId="17" fillId="3" borderId="34" xfId="16" applyNumberFormat="1" applyFont="1" applyFill="1" applyBorder="1" applyAlignment="1">
      <alignment horizontal="right" vertical="center" shrinkToFit="1"/>
    </xf>
    <xf numFmtId="179" fontId="17" fillId="3" borderId="59" xfId="16" applyNumberFormat="1" applyFont="1" applyFill="1" applyBorder="1" applyAlignment="1">
      <alignment horizontal="right" vertical="center" shrinkToFit="1"/>
    </xf>
    <xf numFmtId="0" fontId="17" fillId="3" borderId="30" xfId="12" applyFont="1" applyFill="1" applyBorder="1">
      <alignment vertical="center"/>
    </xf>
    <xf numFmtId="182" fontId="17" fillId="3" borderId="148" xfId="16" applyNumberFormat="1" applyFont="1" applyFill="1" applyBorder="1" applyAlignment="1">
      <alignment horizontal="right" vertical="center" shrinkToFit="1"/>
    </xf>
    <xf numFmtId="182" fontId="17" fillId="3" borderId="68" xfId="16" applyNumberFormat="1" applyFont="1" applyFill="1" applyBorder="1" applyAlignment="1">
      <alignment horizontal="right" vertical="center" shrinkToFit="1"/>
    </xf>
    <xf numFmtId="179" fontId="17" fillId="3" borderId="68" xfId="16" applyNumberFormat="1" applyFont="1" applyFill="1" applyBorder="1" applyAlignment="1">
      <alignment horizontal="right" vertical="center" shrinkToFit="1"/>
    </xf>
    <xf numFmtId="179" fontId="17" fillId="3" borderId="168" xfId="16" applyNumberFormat="1" applyFont="1" applyFill="1" applyBorder="1" applyAlignment="1">
      <alignment horizontal="right" vertical="center" shrinkToFit="1"/>
    </xf>
    <xf numFmtId="0" fontId="17" fillId="3" borderId="30" xfId="12" applyFont="1" applyFill="1" applyBorder="1" applyAlignment="1">
      <alignment horizontal="center" vertical="center" wrapText="1"/>
    </xf>
    <xf numFmtId="0" fontId="17" fillId="3" borderId="42" xfId="12" applyFont="1" applyFill="1" applyBorder="1" applyAlignment="1">
      <alignment horizontal="center" vertical="center" wrapText="1"/>
    </xf>
    <xf numFmtId="0" fontId="17" fillId="3" borderId="34" xfId="12" applyFont="1" applyFill="1" applyBorder="1" applyAlignment="1">
      <alignment horizontal="center" vertical="center" wrapText="1"/>
    </xf>
    <xf numFmtId="0" fontId="17" fillId="3" borderId="15" xfId="12" applyFont="1" applyFill="1" applyBorder="1" applyAlignment="1">
      <alignment horizontal="center" vertical="center" wrapText="1"/>
    </xf>
    <xf numFmtId="182" fontId="17" fillId="3" borderId="150" xfId="16" applyNumberFormat="1" applyFont="1" applyFill="1" applyBorder="1" applyAlignment="1">
      <alignment horizontal="right" vertical="center" shrinkToFit="1"/>
    </xf>
    <xf numFmtId="182" fontId="17" fillId="3" borderId="71" xfId="16" applyNumberFormat="1" applyFont="1" applyFill="1" applyBorder="1" applyAlignment="1">
      <alignment horizontal="right" vertical="center" shrinkToFit="1"/>
    </xf>
    <xf numFmtId="179" fontId="17" fillId="3" borderId="159" xfId="16" applyNumberFormat="1" applyFont="1" applyFill="1" applyBorder="1" applyAlignment="1">
      <alignment horizontal="right" vertical="center" shrinkToFit="1"/>
    </xf>
    <xf numFmtId="179" fontId="17" fillId="3" borderId="26" xfId="16" applyNumberFormat="1" applyFont="1" applyFill="1" applyBorder="1" applyAlignment="1">
      <alignment horizontal="right" vertical="center" shrinkToFit="1"/>
    </xf>
    <xf numFmtId="0" fontId="17" fillId="3" borderId="35" xfId="12" applyFont="1" applyFill="1" applyBorder="1" applyAlignment="1">
      <alignment horizontal="center" vertical="center" wrapText="1"/>
    </xf>
    <xf numFmtId="0" fontId="18" fillId="3" borderId="37" xfId="12" applyFont="1" applyFill="1" applyBorder="1" applyAlignment="1">
      <alignment horizontal="center" vertical="center"/>
    </xf>
    <xf numFmtId="182" fontId="17" fillId="3" borderId="151" xfId="16" applyNumberFormat="1" applyFont="1" applyFill="1" applyBorder="1" applyAlignment="1">
      <alignment horizontal="right" vertical="center" shrinkToFit="1"/>
    </xf>
    <xf numFmtId="182" fontId="17" fillId="3" borderId="154" xfId="16" applyNumberFormat="1" applyFont="1" applyFill="1" applyBorder="1" applyAlignment="1">
      <alignment horizontal="right" vertical="center" shrinkToFit="1"/>
    </xf>
    <xf numFmtId="179" fontId="17" fillId="3" borderId="162" xfId="16" applyNumberFormat="1" applyFont="1" applyFill="1" applyBorder="1" applyAlignment="1">
      <alignment horizontal="right" vertical="center" shrinkToFit="1"/>
    </xf>
    <xf numFmtId="0" fontId="17" fillId="3" borderId="12" xfId="12" applyFont="1" applyFill="1" applyBorder="1" applyAlignment="1">
      <alignment horizontal="center" vertical="top" wrapText="1"/>
    </xf>
    <xf numFmtId="0" fontId="17" fillId="3" borderId="23" xfId="12" applyFont="1" applyFill="1" applyBorder="1" applyAlignment="1">
      <alignment horizontal="center" vertical="top" wrapText="1"/>
    </xf>
    <xf numFmtId="0" fontId="17" fillId="3" borderId="16" xfId="12" applyFont="1" applyFill="1" applyBorder="1" applyAlignment="1">
      <alignment horizontal="center" vertical="top" wrapText="1"/>
    </xf>
    <xf numFmtId="0" fontId="17" fillId="3" borderId="8" xfId="12" applyFont="1" applyFill="1" applyBorder="1" applyAlignment="1">
      <alignment horizontal="center" vertical="top" wrapText="1"/>
    </xf>
    <xf numFmtId="0" fontId="17" fillId="3" borderId="0" xfId="12" applyFont="1" applyFill="1" applyAlignment="1">
      <alignment horizontal="center" vertical="top" wrapText="1"/>
    </xf>
    <xf numFmtId="0" fontId="17" fillId="3" borderId="14" xfId="12" applyFont="1" applyFill="1" applyBorder="1" applyAlignment="1">
      <alignment horizontal="center" vertical="top" wrapText="1"/>
    </xf>
    <xf numFmtId="0" fontId="17" fillId="3" borderId="56" xfId="12" applyFont="1" applyFill="1" applyBorder="1" applyAlignment="1">
      <alignment horizontal="center" vertical="top" wrapText="1"/>
    </xf>
    <xf numFmtId="0" fontId="17" fillId="3" borderId="34" xfId="12" applyFont="1" applyFill="1" applyBorder="1" applyAlignment="1">
      <alignment horizontal="center" vertical="top" wrapText="1"/>
    </xf>
    <xf numFmtId="179" fontId="17" fillId="3" borderId="158" xfId="16" applyNumberFormat="1" applyFont="1" applyFill="1" applyBorder="1" applyAlignment="1">
      <alignment horizontal="right" vertical="center" shrinkToFit="1"/>
    </xf>
    <xf numFmtId="179" fontId="17" fillId="3" borderId="27" xfId="16" applyNumberFormat="1" applyFont="1" applyFill="1" applyBorder="1" applyAlignment="1">
      <alignment horizontal="right" vertical="center" shrinkToFit="1"/>
    </xf>
    <xf numFmtId="0" fontId="17" fillId="3" borderId="30" xfId="16" applyFont="1" applyFill="1" applyBorder="1" applyAlignment="1">
      <alignment horizontal="left" vertical="center" shrinkToFit="1"/>
    </xf>
    <xf numFmtId="0" fontId="17" fillId="3" borderId="23" xfId="16" applyFont="1" applyFill="1" applyBorder="1" applyAlignment="1">
      <alignment horizontal="left" vertical="center" shrinkToFit="1"/>
    </xf>
    <xf numFmtId="0" fontId="17" fillId="3" borderId="16" xfId="16" applyFont="1" applyFill="1" applyBorder="1" applyAlignment="1">
      <alignment horizontal="left" vertical="center" shrinkToFit="1"/>
    </xf>
    <xf numFmtId="0" fontId="17" fillId="3" borderId="42" xfId="12" applyFont="1" applyFill="1" applyBorder="1" applyAlignment="1">
      <alignment vertical="center" shrinkToFit="1"/>
    </xf>
    <xf numFmtId="0" fontId="17" fillId="3" borderId="0" xfId="12" applyFont="1" applyFill="1" applyAlignment="1">
      <alignment vertical="center" shrinkToFit="1"/>
    </xf>
    <xf numFmtId="0" fontId="17" fillId="3" borderId="14" xfId="12" applyFont="1" applyFill="1" applyBorder="1" applyAlignment="1">
      <alignment vertical="center" shrinkToFit="1"/>
    </xf>
    <xf numFmtId="179" fontId="17" fillId="3" borderId="75" xfId="16" applyNumberFormat="1" applyFont="1" applyFill="1" applyBorder="1" applyAlignment="1">
      <alignment horizontal="right" vertical="center" shrinkToFit="1"/>
    </xf>
    <xf numFmtId="179" fontId="17" fillId="3" borderId="25" xfId="16" applyNumberFormat="1" applyFont="1" applyFill="1" applyBorder="1" applyAlignment="1">
      <alignment horizontal="right" vertical="center" shrinkToFit="1"/>
    </xf>
    <xf numFmtId="0" fontId="17" fillId="3" borderId="57" xfId="12" applyFont="1" applyFill="1" applyBorder="1" applyAlignment="1">
      <alignment horizontal="center" vertical="center"/>
    </xf>
    <xf numFmtId="0" fontId="17" fillId="3" borderId="35" xfId="12" applyFont="1" applyFill="1" applyBorder="1" applyAlignment="1">
      <alignment horizontal="center" vertical="center"/>
    </xf>
    <xf numFmtId="0" fontId="17" fillId="3" borderId="37" xfId="12" applyFont="1" applyFill="1" applyBorder="1" applyAlignment="1">
      <alignment horizontal="center" vertical="center"/>
    </xf>
    <xf numFmtId="0" fontId="17" fillId="3" borderId="32" xfId="12" applyFont="1" applyFill="1" applyBorder="1" applyAlignment="1">
      <alignment horizontal="center" vertical="center"/>
    </xf>
    <xf numFmtId="0" fontId="17" fillId="3" borderId="51" xfId="12" applyFont="1" applyFill="1" applyBorder="1" applyAlignment="1">
      <alignment horizontal="center" vertical="center"/>
    </xf>
    <xf numFmtId="179" fontId="17" fillId="3" borderId="72" xfId="16" applyNumberFormat="1" applyFont="1" applyFill="1" applyBorder="1" applyAlignment="1">
      <alignment horizontal="right" vertical="center" shrinkToFit="1"/>
    </xf>
    <xf numFmtId="179" fontId="17" fillId="3" borderId="23" xfId="16" applyNumberFormat="1" applyFont="1" applyFill="1" applyBorder="1" applyAlignment="1">
      <alignment horizontal="right" vertical="center" shrinkToFit="1"/>
    </xf>
    <xf numFmtId="179" fontId="17" fillId="3" borderId="54" xfId="16" applyNumberFormat="1" applyFont="1" applyFill="1" applyBorder="1" applyAlignment="1">
      <alignment horizontal="right" vertical="center" shrinkToFit="1"/>
    </xf>
    <xf numFmtId="0" fontId="17" fillId="3" borderId="12" xfId="12" applyFont="1" applyFill="1" applyBorder="1" applyAlignment="1">
      <alignment horizontal="center" vertical="top"/>
    </xf>
    <xf numFmtId="0" fontId="17" fillId="3" borderId="23" xfId="12" applyFont="1" applyFill="1" applyBorder="1" applyAlignment="1">
      <alignment horizontal="center" vertical="top"/>
    </xf>
    <xf numFmtId="0" fontId="17" fillId="3" borderId="8" xfId="12" applyFont="1" applyFill="1" applyBorder="1" applyAlignment="1">
      <alignment horizontal="center" vertical="top"/>
    </xf>
    <xf numFmtId="0" fontId="17" fillId="3" borderId="0" xfId="12" applyFont="1" applyFill="1" applyAlignment="1">
      <alignment horizontal="center" vertical="top"/>
    </xf>
    <xf numFmtId="0" fontId="17" fillId="3" borderId="56" xfId="12" applyFont="1" applyFill="1" applyBorder="1" applyAlignment="1">
      <alignment horizontal="center" vertical="top"/>
    </xf>
    <xf numFmtId="0" fontId="17" fillId="3" borderId="34" xfId="12" applyFont="1" applyFill="1" applyBorder="1" applyAlignment="1">
      <alignment horizontal="center" vertical="top"/>
    </xf>
    <xf numFmtId="0" fontId="17" fillId="3" borderId="30" xfId="12" applyFont="1" applyFill="1" applyBorder="1" applyAlignment="1">
      <alignment horizontal="center" vertical="center" textRotation="255" wrapText="1"/>
    </xf>
    <xf numFmtId="0" fontId="17" fillId="3" borderId="42" xfId="12" applyFont="1" applyFill="1" applyBorder="1" applyAlignment="1">
      <alignment horizontal="center" vertical="center" textRotation="255" wrapText="1"/>
    </xf>
    <xf numFmtId="0" fontId="17" fillId="3" borderId="31" xfId="12" applyFont="1" applyFill="1" applyBorder="1" applyAlignment="1">
      <alignment horizontal="center" vertical="center" textRotation="255" wrapText="1"/>
    </xf>
    <xf numFmtId="0" fontId="3" fillId="3" borderId="42" xfId="12" applyFill="1" applyBorder="1" applyAlignment="1">
      <alignment vertical="center" shrinkToFit="1"/>
    </xf>
    <xf numFmtId="0" fontId="3" fillId="3" borderId="0" xfId="12" applyFill="1" applyAlignment="1">
      <alignment vertical="center" shrinkToFit="1"/>
    </xf>
    <xf numFmtId="0" fontId="3" fillId="3" borderId="14" xfId="12" applyFill="1" applyBorder="1" applyAlignment="1">
      <alignment vertical="center" shrinkToFit="1"/>
    </xf>
    <xf numFmtId="182" fontId="17" fillId="3" borderId="32" xfId="16" applyNumberFormat="1" applyFont="1" applyFill="1" applyBorder="1" applyAlignment="1">
      <alignment horizontal="right" vertical="center" shrinkToFit="1"/>
    </xf>
    <xf numFmtId="182" fontId="17" fillId="3" borderId="35" xfId="16" applyNumberFormat="1" applyFont="1" applyFill="1" applyBorder="1" applyAlignment="1">
      <alignment horizontal="right" vertical="center" shrinkToFit="1"/>
    </xf>
    <xf numFmtId="182" fontId="17" fillId="3" borderId="113" xfId="16" applyNumberFormat="1" applyFont="1" applyFill="1" applyBorder="1" applyAlignment="1">
      <alignment horizontal="right" vertical="center" shrinkToFit="1"/>
    </xf>
    <xf numFmtId="182" fontId="17" fillId="3" borderId="119" xfId="16" applyNumberFormat="1" applyFont="1" applyFill="1" applyBorder="1" applyAlignment="1">
      <alignment horizontal="right" vertical="center" shrinkToFit="1"/>
    </xf>
    <xf numFmtId="182" fontId="17" fillId="3" borderId="130" xfId="16" applyNumberFormat="1" applyFont="1" applyFill="1" applyBorder="1" applyAlignment="1">
      <alignment horizontal="right" vertical="center" shrinkToFit="1"/>
    </xf>
    <xf numFmtId="182" fontId="17" fillId="3" borderId="135" xfId="16" applyNumberFormat="1" applyFont="1" applyFill="1" applyBorder="1" applyAlignment="1">
      <alignment horizontal="right" vertical="center" shrinkToFit="1"/>
    </xf>
    <xf numFmtId="182" fontId="17" fillId="3" borderId="140" xfId="16" applyNumberFormat="1" applyFont="1" applyFill="1" applyBorder="1" applyAlignment="1">
      <alignment horizontal="right" vertical="center" shrinkToFit="1"/>
    </xf>
    <xf numFmtId="0" fontId="17" fillId="3" borderId="14" xfId="12" applyFont="1" applyFill="1" applyBorder="1" applyAlignment="1">
      <alignment horizontal="left" vertical="center"/>
    </xf>
    <xf numFmtId="0" fontId="17" fillId="3" borderId="19" xfId="12" applyFont="1" applyFill="1" applyBorder="1" applyAlignment="1">
      <alignment horizontal="left" vertical="center" wrapText="1"/>
    </xf>
    <xf numFmtId="0" fontId="17" fillId="3" borderId="56" xfId="12" applyFont="1" applyFill="1" applyBorder="1" applyAlignment="1">
      <alignment horizontal="center" vertical="center"/>
    </xf>
    <xf numFmtId="0" fontId="17" fillId="3" borderId="34" xfId="12" applyFont="1" applyFill="1" applyBorder="1" applyAlignment="1">
      <alignment horizontal="center" vertical="center"/>
    </xf>
    <xf numFmtId="0" fontId="17" fillId="3" borderId="59" xfId="12" applyFont="1" applyFill="1" applyBorder="1" applyAlignment="1">
      <alignment horizontal="center" vertical="center"/>
    </xf>
    <xf numFmtId="0" fontId="17" fillId="3" borderId="74" xfId="12" applyFont="1" applyFill="1" applyBorder="1" applyAlignment="1">
      <alignment horizontal="center" vertical="center"/>
    </xf>
    <xf numFmtId="0" fontId="17" fillId="3" borderId="84" xfId="12" applyFont="1" applyFill="1" applyBorder="1" applyAlignment="1" applyProtection="1">
      <alignment horizontal="left" vertical="center" shrinkToFit="1"/>
      <protection locked="0"/>
    </xf>
    <xf numFmtId="0" fontId="17" fillId="3" borderId="87" xfId="12" applyFont="1" applyFill="1" applyBorder="1" applyAlignment="1" applyProtection="1">
      <alignment horizontal="left" vertical="center" shrinkToFit="1"/>
      <protection locked="0"/>
    </xf>
    <xf numFmtId="0" fontId="17" fillId="3" borderId="91" xfId="12" applyFont="1" applyFill="1" applyBorder="1" applyAlignment="1" applyProtection="1">
      <alignment horizontal="left" vertical="center" shrinkToFit="1"/>
      <protection locked="0"/>
    </xf>
    <xf numFmtId="182" fontId="17" fillId="3" borderId="84" xfId="12" applyNumberFormat="1" applyFont="1" applyFill="1" applyBorder="1" applyAlignment="1" applyProtection="1">
      <alignment horizontal="right" vertical="center" shrinkToFit="1"/>
      <protection locked="0"/>
    </xf>
    <xf numFmtId="182" fontId="17" fillId="3" borderId="87" xfId="12" applyNumberFormat="1" applyFont="1" applyFill="1" applyBorder="1" applyAlignment="1" applyProtection="1">
      <alignment horizontal="right" vertical="center" shrinkToFit="1"/>
      <protection locked="0"/>
    </xf>
    <xf numFmtId="182" fontId="17" fillId="3" borderId="91" xfId="12" applyNumberFormat="1" applyFont="1" applyFill="1" applyBorder="1" applyAlignment="1" applyProtection="1">
      <alignment horizontal="right" vertical="center" shrinkToFit="1"/>
      <protection locked="0"/>
    </xf>
    <xf numFmtId="0" fontId="17" fillId="3" borderId="123" xfId="12" applyFont="1" applyFill="1" applyBorder="1" applyAlignment="1" applyProtection="1">
      <alignment horizontal="left" vertical="center" shrinkToFit="1"/>
      <protection locked="0"/>
    </xf>
    <xf numFmtId="0" fontId="17" fillId="5" borderId="33" xfId="12" applyFont="1" applyFill="1" applyBorder="1" applyAlignment="1" applyProtection="1">
      <alignment horizontal="left" vertical="center" shrinkToFit="1"/>
      <protection locked="0"/>
    </xf>
    <xf numFmtId="0" fontId="17" fillId="5" borderId="36" xfId="12" applyFont="1" applyFill="1" applyBorder="1" applyAlignment="1" applyProtection="1">
      <alignment horizontal="left" vertical="center" shrinkToFit="1"/>
      <protection locked="0"/>
    </xf>
    <xf numFmtId="0" fontId="17" fillId="5" borderId="38" xfId="12" applyFont="1" applyFill="1" applyBorder="1" applyAlignment="1" applyProtection="1">
      <alignment horizontal="left" vertical="center" shrinkToFit="1"/>
      <protection locked="0"/>
    </xf>
    <xf numFmtId="182" fontId="17" fillId="5" borderId="160" xfId="12" applyNumberFormat="1" applyFont="1" applyFill="1" applyBorder="1" applyAlignment="1" applyProtection="1">
      <alignment horizontal="right" vertical="center" shrinkToFit="1"/>
      <protection locked="0"/>
    </xf>
    <xf numFmtId="182" fontId="17" fillId="5" borderId="161" xfId="12" applyNumberFormat="1" applyFont="1" applyFill="1" applyBorder="1" applyAlignment="1" applyProtection="1">
      <alignment horizontal="right" vertical="center" shrinkToFit="1"/>
      <protection locked="0"/>
    </xf>
    <xf numFmtId="182" fontId="17" fillId="5" borderId="164" xfId="12" applyNumberFormat="1" applyFont="1" applyFill="1" applyBorder="1" applyAlignment="1" applyProtection="1">
      <alignment horizontal="right" vertical="center" shrinkToFit="1"/>
      <protection locked="0"/>
    </xf>
    <xf numFmtId="182" fontId="17" fillId="5" borderId="33" xfId="12" applyNumberFormat="1" applyFont="1" applyFill="1" applyBorder="1" applyAlignment="1" applyProtection="1">
      <alignment horizontal="right" vertical="center" shrinkToFit="1"/>
      <protection locked="0"/>
    </xf>
    <xf numFmtId="182" fontId="17" fillId="5" borderId="36" xfId="11" applyNumberFormat="1" applyFont="1" applyFill="1" applyBorder="1" applyAlignment="1" applyProtection="1">
      <alignment horizontal="right" vertical="center" shrinkToFit="1"/>
      <protection locked="0"/>
    </xf>
    <xf numFmtId="182" fontId="17" fillId="5" borderId="38" xfId="12" applyNumberFormat="1" applyFont="1" applyFill="1" applyBorder="1" applyAlignment="1" applyProtection="1">
      <alignment horizontal="right" vertical="center" shrinkToFit="1"/>
      <protection locked="0"/>
    </xf>
    <xf numFmtId="0" fontId="17" fillId="5" borderId="52" xfId="12" applyFont="1" applyFill="1" applyBorder="1" applyAlignment="1" applyProtection="1">
      <alignment horizontal="left" vertical="center" shrinkToFit="1"/>
      <protection locked="0"/>
    </xf>
    <xf numFmtId="182" fontId="17" fillId="5" borderId="99" xfId="12" applyNumberFormat="1" applyFont="1" applyFill="1" applyBorder="1" applyAlignment="1" applyProtection="1">
      <alignment horizontal="right" vertical="center" shrinkToFit="1"/>
      <protection locked="0"/>
    </xf>
    <xf numFmtId="182" fontId="17" fillId="5" borderId="105" xfId="12" applyNumberFormat="1" applyFont="1" applyFill="1" applyBorder="1" applyAlignment="1" applyProtection="1">
      <alignment horizontal="right" vertical="center" shrinkToFit="1"/>
      <protection locked="0"/>
    </xf>
    <xf numFmtId="182" fontId="17" fillId="5" borderId="103" xfId="11" applyNumberFormat="1" applyFont="1" applyFill="1" applyBorder="1" applyAlignment="1" applyProtection="1">
      <alignment horizontal="right" vertical="center" shrinkToFit="1"/>
      <protection locked="0"/>
    </xf>
    <xf numFmtId="0" fontId="17" fillId="5" borderId="103" xfId="11" applyFont="1" applyFill="1" applyBorder="1" applyAlignment="1" applyProtection="1">
      <alignment horizontal="left" vertical="center" shrinkToFit="1"/>
      <protection locked="0"/>
    </xf>
    <xf numFmtId="0" fontId="17" fillId="5" borderId="124" xfId="11" applyFont="1" applyFill="1" applyBorder="1" applyAlignment="1" applyProtection="1">
      <alignment horizontal="left" vertical="center" shrinkToFit="1"/>
      <protection locked="0"/>
    </xf>
    <xf numFmtId="0" fontId="17" fillId="3" borderId="85" xfId="12" applyFont="1" applyFill="1" applyBorder="1" applyAlignment="1" applyProtection="1">
      <alignment horizontal="left" vertical="center" shrinkToFit="1"/>
      <protection locked="0"/>
    </xf>
    <xf numFmtId="0" fontId="17" fillId="3" borderId="88" xfId="12" applyFont="1" applyFill="1" applyBorder="1" applyAlignment="1" applyProtection="1">
      <alignment horizontal="left" vertical="center" shrinkToFit="1"/>
      <protection locked="0"/>
    </xf>
    <xf numFmtId="0" fontId="17" fillId="3" borderId="92" xfId="12" applyFont="1" applyFill="1" applyBorder="1" applyAlignment="1" applyProtection="1">
      <alignment horizontal="left" vertical="center" shrinkToFit="1"/>
      <protection locked="0"/>
    </xf>
    <xf numFmtId="182" fontId="17" fillId="3" borderId="96" xfId="12" applyNumberFormat="1" applyFont="1" applyFill="1" applyBorder="1" applyAlignment="1" applyProtection="1">
      <alignment horizontal="right" vertical="center" shrinkToFit="1"/>
      <protection locked="0"/>
    </xf>
    <xf numFmtId="182" fontId="17" fillId="3" borderId="102" xfId="12" applyNumberFormat="1" applyFont="1" applyFill="1" applyBorder="1" applyAlignment="1" applyProtection="1">
      <alignment horizontal="right" vertical="center" shrinkToFit="1"/>
      <protection locked="0"/>
    </xf>
    <xf numFmtId="0" fontId="17" fillId="3" borderId="102" xfId="12" applyFont="1" applyFill="1" applyBorder="1" applyAlignment="1" applyProtection="1">
      <alignment horizontal="left" vertical="center" shrinkToFit="1"/>
      <protection locked="0"/>
    </xf>
    <xf numFmtId="0" fontId="17" fillId="3" borderId="147" xfId="12" applyFont="1" applyFill="1" applyBorder="1" applyAlignment="1" applyProtection="1">
      <alignment horizontal="left" vertical="center" shrinkToFit="1"/>
      <protection locked="0"/>
    </xf>
    <xf numFmtId="0" fontId="17" fillId="0" borderId="84" xfId="16" applyFont="1" applyBorder="1" applyAlignment="1" applyProtection="1">
      <alignment horizontal="left" vertical="center" shrinkToFit="1"/>
      <protection locked="0"/>
    </xf>
    <xf numFmtId="0" fontId="17" fillId="0" borderId="87" xfId="16" applyFont="1" applyBorder="1" applyAlignment="1" applyProtection="1">
      <alignment horizontal="left" vertical="center" shrinkToFit="1"/>
      <protection locked="0"/>
    </xf>
    <xf numFmtId="0" fontId="17" fillId="0" borderId="91" xfId="16" applyFont="1" applyBorder="1" applyAlignment="1" applyProtection="1">
      <alignment horizontal="left" vertical="center" shrinkToFit="1"/>
      <protection locked="0"/>
    </xf>
    <xf numFmtId="182" fontId="17" fillId="0" borderId="95" xfId="16" applyNumberFormat="1" applyFont="1" applyBorder="1" applyAlignment="1" applyProtection="1">
      <alignment horizontal="right" vertical="center" shrinkToFit="1"/>
      <protection locked="0"/>
    </xf>
    <xf numFmtId="182" fontId="17" fillId="0" borderId="101" xfId="16" applyNumberFormat="1" applyFont="1" applyBorder="1" applyAlignment="1" applyProtection="1">
      <alignment horizontal="right" vertical="center" shrinkToFit="1"/>
      <protection locked="0"/>
    </xf>
    <xf numFmtId="0" fontId="17" fillId="0" borderId="101" xfId="11" applyFont="1" applyBorder="1" applyAlignment="1" applyProtection="1">
      <alignment horizontal="left" vertical="center" shrinkToFit="1"/>
      <protection locked="0"/>
    </xf>
    <xf numFmtId="0" fontId="17" fillId="0" borderId="146" xfId="11" applyFont="1" applyBorder="1" applyAlignment="1" applyProtection="1">
      <alignment horizontal="left" vertical="center" shrinkToFit="1"/>
      <protection locked="0"/>
    </xf>
    <xf numFmtId="182" fontId="17" fillId="0" borderId="84" xfId="12" applyNumberFormat="1" applyFont="1" applyBorder="1" applyAlignment="1" applyProtection="1">
      <alignment horizontal="right" vertical="center" shrinkToFit="1"/>
      <protection locked="0"/>
    </xf>
    <xf numFmtId="182" fontId="17" fillId="0" borderId="87" xfId="12" applyNumberFormat="1" applyFont="1" applyBorder="1" applyAlignment="1" applyProtection="1">
      <alignment horizontal="right" vertical="center" shrinkToFit="1"/>
      <protection locked="0"/>
    </xf>
    <xf numFmtId="182" fontId="17" fillId="0" borderId="106" xfId="12" applyNumberFormat="1" applyFont="1" applyBorder="1" applyAlignment="1" applyProtection="1">
      <alignment horizontal="right" vertical="center" shrinkToFit="1"/>
      <protection locked="0"/>
    </xf>
    <xf numFmtId="182" fontId="17" fillId="0" borderId="107" xfId="12" applyNumberFormat="1" applyFont="1" applyBorder="1" applyAlignment="1" applyProtection="1">
      <alignment horizontal="right" vertical="center" shrinkToFit="1"/>
      <protection locked="0"/>
    </xf>
    <xf numFmtId="0" fontId="17" fillId="0" borderId="83" xfId="16" applyFont="1" applyBorder="1" applyAlignment="1" applyProtection="1">
      <alignment horizontal="left" vertical="center" shrinkToFit="1"/>
      <protection locked="0"/>
    </xf>
    <xf numFmtId="0" fontId="17" fillId="0" borderId="86" xfId="16" applyFont="1" applyBorder="1" applyAlignment="1" applyProtection="1">
      <alignment horizontal="left" vertical="center" shrinkToFit="1"/>
      <protection locked="0"/>
    </xf>
    <xf numFmtId="0" fontId="17" fillId="0" borderId="90" xfId="16" applyFont="1" applyBorder="1" applyAlignment="1" applyProtection="1">
      <alignment horizontal="left" vertical="center" shrinkToFit="1"/>
      <protection locked="0"/>
    </xf>
    <xf numFmtId="182" fontId="17" fillId="0" borderId="94" xfId="16" applyNumberFormat="1" applyFont="1" applyBorder="1" applyAlignment="1" applyProtection="1">
      <alignment horizontal="right" vertical="center" shrinkToFit="1"/>
      <protection locked="0"/>
    </xf>
    <xf numFmtId="182" fontId="17" fillId="0" borderId="100" xfId="16" applyNumberFormat="1" applyFont="1" applyBorder="1" applyAlignment="1" applyProtection="1">
      <alignment horizontal="right" vertical="center" shrinkToFit="1"/>
      <protection locked="0"/>
    </xf>
    <xf numFmtId="0" fontId="17" fillId="0" borderId="100" xfId="11" applyFont="1" applyBorder="1" applyAlignment="1" applyProtection="1">
      <alignment horizontal="left" vertical="center" shrinkToFit="1"/>
      <protection locked="0"/>
    </xf>
    <xf numFmtId="0" fontId="17" fillId="0" borderId="145" xfId="11" applyFont="1" applyBorder="1" applyAlignment="1" applyProtection="1">
      <alignment horizontal="left" vertical="center" shrinkToFit="1"/>
      <protection locked="0"/>
    </xf>
    <xf numFmtId="182" fontId="17" fillId="0" borderId="91" xfId="11" applyNumberFormat="1" applyFont="1" applyBorder="1" applyAlignment="1" applyProtection="1">
      <alignment horizontal="right" vertical="center" shrinkToFit="1"/>
      <protection locked="0"/>
    </xf>
    <xf numFmtId="0" fontId="17" fillId="0" borderId="123" xfId="11" applyFont="1" applyBorder="1" applyAlignment="1" applyProtection="1">
      <alignment horizontal="left" vertical="center" shrinkToFit="1"/>
      <protection locked="0"/>
    </xf>
    <xf numFmtId="182" fontId="17" fillId="5" borderId="112" xfId="12" applyNumberFormat="1" applyFont="1" applyFill="1" applyBorder="1" applyAlignment="1" applyProtection="1">
      <alignment horizontal="right" vertical="center" shrinkToFit="1"/>
      <protection locked="0"/>
    </xf>
    <xf numFmtId="182" fontId="17" fillId="5" borderId="117" xfId="11" applyNumberFormat="1" applyFont="1" applyFill="1" applyBorder="1" applyAlignment="1" applyProtection="1">
      <alignment horizontal="right" vertical="center" shrinkToFit="1"/>
      <protection locked="0"/>
    </xf>
    <xf numFmtId="182" fontId="17" fillId="5" borderId="124" xfId="11" applyNumberFormat="1" applyFont="1" applyFill="1" applyBorder="1" applyAlignment="1" applyProtection="1">
      <alignment horizontal="right" vertical="center" shrinkToFit="1"/>
      <protection locked="0"/>
    </xf>
    <xf numFmtId="182" fontId="17" fillId="5" borderId="128" xfId="11" applyNumberFormat="1" applyFont="1" applyFill="1" applyBorder="1" applyAlignment="1" applyProtection="1">
      <alignment horizontal="right" vertical="center" shrinkToFit="1"/>
      <protection locked="0"/>
    </xf>
    <xf numFmtId="179" fontId="17" fillId="5" borderId="105" xfId="12" applyNumberFormat="1" applyFont="1" applyFill="1" applyBorder="1" applyAlignment="1" applyProtection="1">
      <alignment horizontal="right" vertical="center" shrinkToFit="1"/>
      <protection locked="0"/>
    </xf>
    <xf numFmtId="182" fontId="17" fillId="5" borderId="61" xfId="11" applyNumberFormat="1" applyFont="1" applyFill="1" applyBorder="1" applyAlignment="1" applyProtection="1">
      <alignment horizontal="right" vertical="center" shrinkToFit="1"/>
      <protection locked="0"/>
    </xf>
    <xf numFmtId="182" fontId="17" fillId="5" borderId="52" xfId="11" applyNumberFormat="1" applyFont="1" applyFill="1" applyBorder="1" applyAlignment="1" applyProtection="1">
      <alignment horizontal="right" vertical="center" shrinkToFit="1"/>
      <protection locked="0"/>
    </xf>
    <xf numFmtId="182" fontId="17" fillId="3" borderId="95" xfId="15" applyNumberFormat="1" applyFont="1" applyFill="1" applyBorder="1" applyAlignment="1" applyProtection="1">
      <alignment horizontal="right" vertical="center" shrinkToFit="1"/>
      <protection locked="0"/>
    </xf>
    <xf numFmtId="182" fontId="17" fillId="3" borderId="101" xfId="15" applyNumberFormat="1" applyFont="1" applyFill="1" applyBorder="1" applyAlignment="1" applyProtection="1">
      <alignment horizontal="right" vertical="center" shrinkToFit="1"/>
      <protection locked="0"/>
    </xf>
    <xf numFmtId="182" fontId="17" fillId="3" borderId="107" xfId="15" applyNumberFormat="1" applyFont="1" applyFill="1" applyBorder="1" applyAlignment="1" applyProtection="1">
      <alignment horizontal="right" vertical="center" shrinkToFit="1"/>
      <protection locked="0"/>
    </xf>
    <xf numFmtId="182" fontId="17" fillId="0" borderId="116" xfId="16" applyNumberFormat="1" applyFont="1" applyBorder="1" applyAlignment="1" applyProtection="1">
      <alignment horizontal="right" vertical="center" shrinkToFit="1"/>
      <protection locked="0"/>
    </xf>
    <xf numFmtId="182" fontId="17" fillId="0" borderId="123" xfId="16" applyNumberFormat="1" applyFont="1" applyBorder="1" applyAlignment="1" applyProtection="1">
      <alignment horizontal="right" vertical="center" shrinkToFit="1"/>
      <protection locked="0"/>
    </xf>
    <xf numFmtId="182" fontId="17" fillId="3" borderId="106" xfId="15" applyNumberFormat="1" applyFont="1" applyFill="1" applyBorder="1" applyAlignment="1" applyProtection="1">
      <alignment horizontal="right" vertical="center" shrinkToFit="1"/>
      <protection locked="0"/>
    </xf>
    <xf numFmtId="179" fontId="17" fillId="3" borderId="101" xfId="15" applyNumberFormat="1" applyFont="1" applyFill="1" applyBorder="1" applyAlignment="1" applyProtection="1">
      <alignment horizontal="right" vertical="center" shrinkToFit="1"/>
      <protection locked="0"/>
    </xf>
    <xf numFmtId="0" fontId="17" fillId="0" borderId="11" xfId="12" applyFont="1" applyBorder="1" applyAlignment="1" applyProtection="1">
      <alignment horizontal="center" vertical="center" shrinkToFit="1"/>
      <protection locked="0"/>
    </xf>
    <xf numFmtId="0" fontId="17" fillId="0" borderId="22" xfId="12" applyFont="1" applyBorder="1" applyAlignment="1" applyProtection="1">
      <alignment horizontal="center" vertical="center"/>
      <protection locked="0"/>
    </xf>
    <xf numFmtId="0" fontId="17" fillId="0" borderId="50" xfId="12" applyFont="1" applyBorder="1" applyAlignment="1" applyProtection="1">
      <alignment horizontal="center" vertical="center"/>
      <protection locked="0"/>
    </xf>
    <xf numFmtId="179" fontId="17" fillId="0" borderId="101" xfId="12" applyNumberFormat="1" applyFont="1" applyBorder="1" applyAlignment="1" applyProtection="1">
      <alignment horizontal="right" vertical="center" shrinkToFit="1"/>
      <protection locked="0"/>
    </xf>
    <xf numFmtId="182" fontId="17" fillId="0" borderId="98" xfId="16" applyNumberFormat="1" applyFont="1" applyBorder="1" applyAlignment="1" applyProtection="1">
      <alignment horizontal="right" vertical="center" shrinkToFit="1"/>
      <protection locked="0"/>
    </xf>
    <xf numFmtId="182" fontId="17" fillId="0" borderId="104" xfId="16" applyNumberFormat="1" applyFont="1" applyBorder="1" applyAlignment="1" applyProtection="1">
      <alignment horizontal="right" vertical="center" shrinkToFit="1"/>
      <protection locked="0"/>
    </xf>
    <xf numFmtId="182" fontId="17" fillId="0" borderId="111" xfId="16" applyNumberFormat="1" applyFont="1" applyBorder="1" applyAlignment="1" applyProtection="1">
      <alignment horizontal="right" vertical="center" shrinkToFit="1"/>
      <protection locked="0"/>
    </xf>
    <xf numFmtId="182" fontId="17" fillId="0" borderId="118" xfId="16" applyNumberFormat="1" applyFont="1" applyBorder="1" applyAlignment="1" applyProtection="1">
      <alignment horizontal="right" vertical="center" shrinkToFit="1"/>
      <protection locked="0"/>
    </xf>
    <xf numFmtId="182" fontId="17" fillId="0" borderId="125" xfId="16" applyNumberFormat="1" applyFont="1" applyBorder="1" applyAlignment="1" applyProtection="1">
      <alignment horizontal="right" vertical="center" shrinkToFit="1"/>
      <protection locked="0"/>
    </xf>
    <xf numFmtId="182" fontId="17" fillId="0" borderId="129" xfId="12" applyNumberFormat="1" applyFont="1" applyBorder="1" applyAlignment="1" applyProtection="1">
      <alignment horizontal="right" vertical="center" shrinkToFit="1"/>
      <protection locked="0"/>
    </xf>
    <xf numFmtId="179" fontId="17" fillId="0" borderId="104" xfId="12" applyNumberFormat="1" applyFont="1" applyBorder="1" applyAlignment="1" applyProtection="1">
      <alignment horizontal="right" vertical="center" shrinkToFit="1"/>
      <protection locked="0"/>
    </xf>
    <xf numFmtId="0" fontId="17" fillId="0" borderId="104" xfId="12" applyFont="1" applyBorder="1" applyAlignment="1" applyProtection="1">
      <alignment horizontal="left" vertical="center" shrinkToFit="1"/>
      <protection locked="0"/>
    </xf>
    <xf numFmtId="0" fontId="17" fillId="0" borderId="125" xfId="12" applyFont="1" applyBorder="1" applyAlignment="1" applyProtection="1">
      <alignment horizontal="left" vertical="center" shrinkToFit="1"/>
      <protection locked="0"/>
    </xf>
    <xf numFmtId="0" fontId="17" fillId="3" borderId="19" xfId="12" applyFont="1" applyFill="1" applyBorder="1" applyAlignment="1">
      <alignment horizontal="left" vertical="center"/>
    </xf>
    <xf numFmtId="0" fontId="17" fillId="3" borderId="20" xfId="12" applyFont="1" applyFill="1" applyBorder="1" applyAlignment="1">
      <alignment horizontal="left" vertical="center"/>
    </xf>
    <xf numFmtId="182" fontId="17" fillId="5" borderId="97" xfId="11" applyNumberFormat="1" applyFont="1" applyFill="1" applyBorder="1" applyAlignment="1" applyProtection="1">
      <alignment horizontal="right" vertical="center" shrinkToFit="1"/>
      <protection locked="0"/>
    </xf>
    <xf numFmtId="182" fontId="17" fillId="5" borderId="108" xfId="11" applyNumberFormat="1" applyFont="1" applyFill="1" applyBorder="1" applyAlignment="1" applyProtection="1">
      <alignment horizontal="right" vertical="center" shrinkToFit="1"/>
      <protection locked="0"/>
    </xf>
    <xf numFmtId="182" fontId="17" fillId="0" borderId="96" xfId="16" applyNumberFormat="1" applyFont="1" applyBorder="1" applyAlignment="1" applyProtection="1">
      <alignment horizontal="right" vertical="center" shrinkToFit="1"/>
      <protection locked="0"/>
    </xf>
    <xf numFmtId="182" fontId="17" fillId="0" borderId="102" xfId="16" applyNumberFormat="1" applyFont="1" applyBorder="1" applyAlignment="1" applyProtection="1">
      <alignment horizontal="right" vertical="center" shrinkToFit="1"/>
      <protection locked="0"/>
    </xf>
    <xf numFmtId="182" fontId="17" fillId="0" borderId="110" xfId="16" applyNumberFormat="1" applyFont="1" applyBorder="1" applyAlignment="1" applyProtection="1">
      <alignment horizontal="right" vertical="center" shrinkToFit="1"/>
      <protection locked="0"/>
    </xf>
    <xf numFmtId="182" fontId="17" fillId="0" borderId="127" xfId="11" applyNumberFormat="1" applyFont="1" applyBorder="1" applyAlignment="1" applyProtection="1">
      <alignment horizontal="right" vertical="center" shrinkToFit="1"/>
      <protection locked="0"/>
    </xf>
    <xf numFmtId="0" fontId="17" fillId="0" borderId="102" xfId="11" applyFont="1" applyBorder="1" applyAlignment="1" applyProtection="1">
      <alignment horizontal="left" vertical="center" shrinkToFit="1"/>
      <protection locked="0"/>
    </xf>
    <xf numFmtId="0" fontId="17" fillId="0" borderId="147" xfId="11" applyFont="1" applyBorder="1" applyAlignment="1" applyProtection="1">
      <alignment horizontal="left" vertical="center" shrinkToFit="1"/>
      <protection locked="0"/>
    </xf>
    <xf numFmtId="0" fontId="16" fillId="3" borderId="0" xfId="12" applyFont="1" applyFill="1">
      <alignment vertical="center"/>
    </xf>
    <xf numFmtId="0" fontId="20" fillId="3" borderId="6" xfId="12" applyFont="1" applyFill="1" applyBorder="1" applyAlignment="1">
      <alignment horizontal="center" vertical="center"/>
    </xf>
    <xf numFmtId="0" fontId="20" fillId="3" borderId="18" xfId="12" applyFont="1" applyFill="1" applyBorder="1" applyAlignment="1">
      <alignment horizontal="center" vertical="center"/>
    </xf>
    <xf numFmtId="0" fontId="20" fillId="3" borderId="64" xfId="12" applyFont="1" applyFill="1" applyBorder="1" applyAlignment="1">
      <alignment horizontal="center" vertical="center"/>
    </xf>
    <xf numFmtId="182" fontId="17" fillId="0" borderId="109" xfId="16" applyNumberFormat="1" applyFont="1" applyBorder="1" applyAlignment="1" applyProtection="1">
      <alignment horizontal="right" vertical="center" shrinkToFit="1"/>
      <protection locked="0"/>
    </xf>
    <xf numFmtId="182" fontId="17" fillId="0" borderId="115" xfId="16" applyNumberFormat="1" applyFont="1" applyBorder="1" applyAlignment="1" applyProtection="1">
      <alignment horizontal="right" vertical="center" shrinkToFit="1"/>
      <protection locked="0"/>
    </xf>
    <xf numFmtId="182" fontId="17" fillId="0" borderId="120" xfId="16" applyNumberFormat="1" applyFont="1" applyBorder="1" applyAlignment="1" applyProtection="1">
      <alignment horizontal="right" vertical="center" shrinkToFit="1"/>
      <protection locked="0"/>
    </xf>
    <xf numFmtId="182" fontId="17" fillId="0" borderId="122" xfId="16" applyNumberFormat="1" applyFont="1" applyBorder="1" applyAlignment="1" applyProtection="1">
      <alignment horizontal="right" vertical="center" shrinkToFit="1"/>
      <protection locked="0"/>
    </xf>
    <xf numFmtId="182" fontId="17" fillId="0" borderId="126" xfId="11" applyNumberFormat="1" applyFont="1" applyBorder="1" applyAlignment="1" applyProtection="1">
      <alignment horizontal="right" vertical="center" shrinkToFit="1"/>
      <protection locked="0"/>
    </xf>
    <xf numFmtId="182" fontId="17" fillId="0" borderId="83" xfId="11" applyNumberFormat="1" applyFont="1" applyBorder="1" applyAlignment="1" applyProtection="1">
      <alignment horizontal="right" vertical="center" shrinkToFit="1"/>
      <protection locked="0"/>
    </xf>
    <xf numFmtId="182" fontId="17" fillId="0" borderId="86" xfId="11" applyNumberFormat="1" applyFont="1" applyBorder="1" applyAlignment="1" applyProtection="1">
      <alignment horizontal="right" vertical="center" shrinkToFit="1"/>
      <protection locked="0"/>
    </xf>
    <xf numFmtId="182" fontId="17" fillId="0" borderId="90" xfId="11" applyNumberFormat="1" applyFont="1" applyBorder="1" applyAlignment="1" applyProtection="1">
      <alignment horizontal="right" vertical="center" shrinkToFit="1"/>
      <protection locked="0"/>
    </xf>
    <xf numFmtId="0" fontId="17" fillId="0" borderId="167" xfId="11" applyFont="1" applyBorder="1" applyAlignment="1" applyProtection="1">
      <alignment horizontal="left" vertical="center" shrinkToFit="1"/>
      <protection locked="0"/>
    </xf>
    <xf numFmtId="0" fontId="3" fillId="4" borderId="40" xfId="12" applyFill="1" applyBorder="1" applyAlignment="1" applyProtection="1">
      <alignment horizontal="center" vertical="center" wrapText="1"/>
      <protection locked="0"/>
    </xf>
    <xf numFmtId="0" fontId="3" fillId="4" borderId="19" xfId="12" applyFill="1" applyBorder="1" applyAlignment="1" applyProtection="1">
      <alignment horizontal="center" vertical="center" wrapText="1"/>
      <protection locked="0"/>
    </xf>
    <xf numFmtId="0" fontId="3" fillId="4" borderId="13" xfId="12" applyFill="1" applyBorder="1" applyAlignment="1" applyProtection="1">
      <alignment horizontal="center" vertical="center" wrapText="1"/>
      <protection locked="0"/>
    </xf>
    <xf numFmtId="0" fontId="3" fillId="4" borderId="93" xfId="12" applyFill="1" applyBorder="1" applyAlignment="1" applyProtection="1">
      <alignment horizontal="center" vertical="center" wrapText="1"/>
      <protection locked="0"/>
    </xf>
    <xf numFmtId="0" fontId="3" fillId="4" borderId="82" xfId="12" applyFill="1" applyBorder="1" applyAlignment="1" applyProtection="1">
      <alignment horizontal="center" vertical="center" wrapText="1"/>
      <protection locked="0"/>
    </xf>
    <xf numFmtId="0" fontId="3" fillId="4" borderId="89" xfId="12" applyFill="1" applyBorder="1" applyAlignment="1" applyProtection="1">
      <alignment horizontal="center" vertical="center" wrapText="1"/>
      <protection locked="0"/>
    </xf>
    <xf numFmtId="0" fontId="14" fillId="3" borderId="32" xfId="19" applyFont="1" applyFill="1" applyBorder="1">
      <alignment vertical="center"/>
    </xf>
    <xf numFmtId="0" fontId="14" fillId="3" borderId="35" xfId="19" applyFont="1" applyFill="1" applyBorder="1">
      <alignment vertical="center"/>
    </xf>
    <xf numFmtId="0" fontId="14" fillId="3" borderId="37" xfId="19" applyFont="1" applyFill="1" applyBorder="1">
      <alignment vertical="center"/>
    </xf>
    <xf numFmtId="184" fontId="21" fillId="0" borderId="32" xfId="13" applyNumberFormat="1" applyFont="1" applyBorder="1" applyAlignment="1">
      <alignment horizontal="center" vertical="center"/>
    </xf>
    <xf numFmtId="184" fontId="21" fillId="0" borderId="35" xfId="13" applyNumberFormat="1" applyFont="1" applyBorder="1" applyAlignment="1">
      <alignment horizontal="center" vertical="center"/>
    </xf>
    <xf numFmtId="184" fontId="21" fillId="0" borderId="37" xfId="13" applyNumberFormat="1" applyFont="1" applyBorder="1" applyAlignment="1">
      <alignment horizontal="center" vertical="center"/>
    </xf>
    <xf numFmtId="0" fontId="3" fillId="3" borderId="74" xfId="19" applyFont="1" applyFill="1" applyBorder="1" applyAlignment="1">
      <alignment horizontal="center" vertical="center" wrapText="1"/>
    </xf>
    <xf numFmtId="0" fontId="3" fillId="3" borderId="74" xfId="19" applyFont="1" applyFill="1" applyBorder="1" applyAlignment="1">
      <alignment horizontal="center" vertical="center"/>
    </xf>
    <xf numFmtId="184" fontId="21" fillId="0" borderId="27" xfId="13" applyNumberFormat="1" applyFont="1" applyBorder="1" applyAlignment="1">
      <alignment horizontal="center" vertical="center" wrapText="1"/>
    </xf>
    <xf numFmtId="184" fontId="21" fillId="0" borderId="26" xfId="13" applyNumberFormat="1" applyFont="1" applyBorder="1" applyAlignment="1">
      <alignment horizontal="center" vertical="center" wrapText="1"/>
    </xf>
    <xf numFmtId="184" fontId="14" fillId="3" borderId="32" xfId="19" applyNumberFormat="1" applyFont="1" applyFill="1" applyBorder="1" applyAlignment="1">
      <alignment vertical="center" wrapText="1"/>
    </xf>
    <xf numFmtId="184" fontId="14" fillId="3" borderId="35" xfId="19" applyNumberFormat="1" applyFont="1" applyFill="1" applyBorder="1" applyAlignment="1">
      <alignment vertical="center" wrapText="1"/>
    </xf>
    <xf numFmtId="184" fontId="14" fillId="3" borderId="37" xfId="19" applyNumberFormat="1" applyFont="1" applyFill="1" applyBorder="1" applyAlignment="1">
      <alignment vertical="center" wrapText="1"/>
    </xf>
    <xf numFmtId="184" fontId="14" fillId="0" borderId="32" xfId="19" applyNumberFormat="1" applyFont="1" applyBorder="1" applyAlignment="1">
      <alignment vertical="center" wrapText="1"/>
    </xf>
    <xf numFmtId="184" fontId="14" fillId="0" borderId="35" xfId="19" applyNumberFormat="1" applyFont="1" applyBorder="1" applyAlignment="1">
      <alignment vertical="center" wrapText="1"/>
    </xf>
    <xf numFmtId="184" fontId="14" fillId="0" borderId="37" xfId="19" applyNumberFormat="1" applyFont="1" applyBorder="1" applyAlignment="1">
      <alignment vertical="center" wrapText="1"/>
    </xf>
    <xf numFmtId="184" fontId="14" fillId="0" borderId="23" xfId="19" applyNumberFormat="1" applyFont="1" applyBorder="1">
      <alignment vertical="center"/>
    </xf>
    <xf numFmtId="183" fontId="14" fillId="3" borderId="32" xfId="18" applyNumberFormat="1" applyFont="1" applyFill="1" applyBorder="1" applyAlignment="1">
      <alignment horizontal="left" vertical="center" wrapText="1"/>
    </xf>
    <xf numFmtId="183" fontId="14" fillId="3" borderId="35" xfId="18" applyNumberFormat="1" applyFont="1" applyFill="1" applyBorder="1" applyAlignment="1">
      <alignment horizontal="left" vertical="center" wrapText="1"/>
    </xf>
    <xf numFmtId="183" fontId="14" fillId="3" borderId="37" xfId="18" applyNumberFormat="1" applyFont="1" applyFill="1" applyBorder="1" applyAlignment="1">
      <alignment horizontal="left" vertical="center" wrapText="1"/>
    </xf>
    <xf numFmtId="0" fontId="14" fillId="3" borderId="32" xfId="18" applyFont="1" applyFill="1" applyBorder="1" applyAlignment="1">
      <alignment horizontal="left" vertical="center"/>
    </xf>
    <xf numFmtId="0" fontId="14" fillId="3" borderId="35" xfId="18" applyFont="1" applyFill="1" applyBorder="1" applyAlignment="1">
      <alignment horizontal="left" vertical="center"/>
    </xf>
    <xf numFmtId="0" fontId="14" fillId="3" borderId="37" xfId="18" applyFont="1" applyFill="1" applyBorder="1" applyAlignment="1">
      <alignment horizontal="left" vertical="center"/>
    </xf>
    <xf numFmtId="184" fontId="21" fillId="0" borderId="32" xfId="19" applyNumberFormat="1" applyFont="1" applyBorder="1">
      <alignment vertical="center"/>
    </xf>
    <xf numFmtId="184" fontId="21" fillId="0" borderId="35" xfId="19" applyNumberFormat="1" applyFont="1" applyBorder="1">
      <alignment vertical="center"/>
    </xf>
    <xf numFmtId="184" fontId="21" fillId="0" borderId="37" xfId="19" applyNumberFormat="1" applyFont="1" applyBorder="1">
      <alignment vertical="center"/>
    </xf>
    <xf numFmtId="0" fontId="22" fillId="0" borderId="19" xfId="6" applyFont="1" applyBorder="1" applyAlignment="1">
      <alignment horizontal="left" vertical="center" wrapText="1"/>
    </xf>
    <xf numFmtId="0" fontId="22" fillId="0" borderId="53" xfId="6" applyFont="1" applyBorder="1" applyAlignment="1">
      <alignment horizontal="left" vertical="center" wrapText="1"/>
    </xf>
    <xf numFmtId="0" fontId="22" fillId="0" borderId="23" xfId="6" applyFont="1" applyBorder="1" applyAlignment="1">
      <alignment horizontal="left" vertical="center"/>
    </xf>
    <xf numFmtId="0" fontId="22" fillId="0" borderId="54" xfId="6" applyFont="1" applyBorder="1" applyAlignment="1">
      <alignment horizontal="left" vertical="center"/>
    </xf>
    <xf numFmtId="0" fontId="22" fillId="0" borderId="36" xfId="6" applyFont="1" applyBorder="1" applyAlignment="1">
      <alignment horizontal="left" vertical="center"/>
    </xf>
    <xf numFmtId="0" fontId="22" fillId="0" borderId="52" xfId="6" applyFont="1" applyBorder="1" applyAlignment="1">
      <alignment horizontal="left" vertical="center"/>
    </xf>
    <xf numFmtId="0" fontId="24" fillId="0" borderId="35" xfId="17" applyFont="1" applyBorder="1" applyAlignment="1">
      <alignment horizontal="left" vertical="center" wrapText="1"/>
    </xf>
    <xf numFmtId="0" fontId="24" fillId="0" borderId="51" xfId="17" applyFont="1" applyBorder="1" applyAlignment="1">
      <alignment horizontal="left" vertical="center" wrapText="1"/>
    </xf>
    <xf numFmtId="0" fontId="24" fillId="0" borderId="36" xfId="17" applyFont="1" applyBorder="1" applyAlignment="1">
      <alignment horizontal="left" vertical="center" wrapText="1"/>
    </xf>
    <xf numFmtId="0" fontId="24" fillId="0" borderId="52" xfId="17" applyFont="1" applyBorder="1" applyAlignment="1">
      <alignment horizontal="left" vertical="center" wrapText="1"/>
    </xf>
    <xf numFmtId="0" fontId="24" fillId="0" borderId="22" xfId="17" applyFont="1" applyBorder="1" applyAlignment="1">
      <alignment horizontal="left" vertical="center" wrapText="1"/>
    </xf>
    <xf numFmtId="0" fontId="24" fillId="0" borderId="50" xfId="17" applyFont="1" applyBorder="1" applyAlignment="1">
      <alignment horizontal="left" vertical="center" wrapText="1"/>
    </xf>
    <xf numFmtId="0" fontId="25" fillId="0" borderId="39" xfId="8" applyFont="1" applyBorder="1">
      <alignment vertical="center"/>
    </xf>
    <xf numFmtId="0" fontId="25" fillId="0" borderId="22" xfId="8" applyFont="1" applyBorder="1">
      <alignment vertical="center"/>
    </xf>
    <xf numFmtId="0" fontId="25" fillId="0" borderId="41" xfId="8" applyFont="1" applyBorder="1">
      <alignment vertical="center"/>
    </xf>
    <xf numFmtId="0" fontId="25" fillId="0" borderId="33" xfId="8" applyFont="1" applyBorder="1">
      <alignment vertical="center"/>
    </xf>
    <xf numFmtId="0" fontId="25" fillId="0" borderId="36" xfId="8" applyFont="1" applyBorder="1">
      <alignment vertical="center"/>
    </xf>
    <xf numFmtId="0" fontId="25" fillId="0" borderId="38" xfId="8" applyFont="1" applyBorder="1">
      <alignment vertical="center"/>
    </xf>
    <xf numFmtId="0" fontId="25" fillId="0" borderId="183" xfId="8" applyFont="1" applyBorder="1" applyAlignment="1">
      <alignment horizontal="center" vertical="center" wrapText="1"/>
    </xf>
    <xf numFmtId="0" fontId="25" fillId="0" borderId="185" xfId="8" applyFont="1" applyBorder="1" applyAlignment="1">
      <alignment horizontal="center" vertical="center" wrapText="1"/>
    </xf>
    <xf numFmtId="0" fontId="25" fillId="0" borderId="79" xfId="8" applyFont="1" applyBorder="1" applyAlignment="1">
      <alignment horizontal="center" vertical="center" wrapText="1"/>
    </xf>
    <xf numFmtId="0" fontId="25" fillId="0" borderId="182" xfId="8" applyFont="1" applyBorder="1" applyAlignment="1">
      <alignment horizontal="center" vertical="center" wrapText="1"/>
    </xf>
    <xf numFmtId="0" fontId="24" fillId="0" borderId="7" xfId="8" applyFont="1" applyBorder="1" applyAlignment="1">
      <alignment vertical="center" wrapText="1"/>
    </xf>
    <xf numFmtId="0" fontId="24" fillId="0" borderId="13" xfId="8" applyFont="1" applyBorder="1" applyAlignment="1">
      <alignment vertical="center" wrapText="1"/>
    </xf>
    <xf numFmtId="0" fontId="24" fillId="0" borderId="8" xfId="8" applyFont="1" applyBorder="1" applyAlignment="1">
      <alignment vertical="center" wrapText="1"/>
    </xf>
    <xf numFmtId="0" fontId="24" fillId="0" borderId="14" xfId="8" applyFont="1" applyBorder="1" applyAlignment="1">
      <alignment vertical="center" wrapText="1"/>
    </xf>
    <xf numFmtId="0" fontId="24" fillId="0" borderId="56" xfId="8" applyFont="1" applyBorder="1" applyAlignment="1">
      <alignment vertical="center" wrapText="1"/>
    </xf>
    <xf numFmtId="0" fontId="24" fillId="0" borderId="15" xfId="8" applyFont="1" applyBorder="1" applyAlignment="1">
      <alignment vertical="center" wrapText="1"/>
    </xf>
    <xf numFmtId="0" fontId="24" fillId="0" borderId="35" xfId="8" applyFont="1" applyBorder="1">
      <alignment vertical="center"/>
    </xf>
    <xf numFmtId="0" fontId="24" fillId="0" borderId="51" xfId="8" applyFont="1" applyBorder="1">
      <alignment vertical="center"/>
    </xf>
    <xf numFmtId="0" fontId="24" fillId="0" borderId="57" xfId="8" applyFont="1" applyBorder="1" applyAlignment="1">
      <alignment vertical="center" wrapText="1"/>
    </xf>
    <xf numFmtId="0" fontId="24" fillId="0" borderId="37" xfId="8" applyFont="1" applyBorder="1" applyAlignment="1">
      <alignment vertical="center" wrapText="1"/>
    </xf>
    <xf numFmtId="0" fontId="24" fillId="0" borderId="61" xfId="8" applyFont="1" applyBorder="1">
      <alignment vertical="center"/>
    </xf>
    <xf numFmtId="0" fontId="24" fillId="0" borderId="38" xfId="8" applyFont="1" applyBorder="1">
      <alignment vertical="center"/>
    </xf>
    <xf numFmtId="0" fontId="24" fillId="0" borderId="36" xfId="8" applyFont="1" applyBorder="1">
      <alignment vertical="center"/>
    </xf>
    <xf numFmtId="0" fontId="24" fillId="0" borderId="52" xfId="8" applyFont="1" applyBorder="1">
      <alignment vertical="center"/>
    </xf>
    <xf numFmtId="0" fontId="24" fillId="0" borderId="22" xfId="8" applyFont="1" applyBorder="1">
      <alignment vertical="center"/>
    </xf>
    <xf numFmtId="0" fontId="24" fillId="0" borderId="50" xfId="8" applyFont="1" applyBorder="1">
      <alignment vertical="center"/>
    </xf>
    <xf numFmtId="0" fontId="24" fillId="0" borderId="35" xfId="7" applyFont="1" applyBorder="1" applyAlignment="1">
      <alignment horizontal="left" vertical="center"/>
    </xf>
    <xf numFmtId="0" fontId="24" fillId="0" borderId="51" xfId="7" applyFont="1" applyBorder="1" applyAlignment="1">
      <alignment horizontal="left" vertical="center"/>
    </xf>
    <xf numFmtId="0" fontId="24" fillId="0" borderId="36" xfId="7" applyFont="1" applyBorder="1" applyAlignment="1">
      <alignment horizontal="left" vertical="center"/>
    </xf>
    <xf numFmtId="0" fontId="24" fillId="0" borderId="52" xfId="7" applyFont="1" applyBorder="1" applyAlignment="1">
      <alignment horizontal="left" vertical="center"/>
    </xf>
    <xf numFmtId="0" fontId="24" fillId="0" borderId="12" xfId="7" applyFont="1" applyBorder="1" applyAlignment="1">
      <alignment vertical="center" wrapText="1"/>
    </xf>
    <xf numFmtId="0" fontId="24" fillId="0" borderId="16" xfId="7" applyFont="1" applyBorder="1" applyAlignment="1">
      <alignment vertical="center" wrapText="1"/>
    </xf>
    <xf numFmtId="0" fontId="24" fillId="0" borderId="32" xfId="7" applyFont="1" applyBorder="1" applyAlignment="1">
      <alignment horizontal="center" vertical="center" shrinkToFit="1"/>
    </xf>
    <xf numFmtId="0" fontId="24" fillId="0" borderId="35" xfId="7" applyFont="1" applyBorder="1" applyAlignment="1">
      <alignment horizontal="center" vertical="center" shrinkToFit="1"/>
    </xf>
    <xf numFmtId="0" fontId="24" fillId="0" borderId="51" xfId="7" applyFont="1" applyBorder="1" applyAlignment="1">
      <alignment horizontal="center" vertical="center" shrinkToFit="1"/>
    </xf>
    <xf numFmtId="0" fontId="24" fillId="0" borderId="22" xfId="7" applyFont="1" applyBorder="1" applyAlignment="1">
      <alignment horizontal="left" vertical="center"/>
    </xf>
    <xf numFmtId="0" fontId="24" fillId="0" borderId="50" xfId="7" applyFont="1" applyBorder="1" applyAlignment="1">
      <alignment horizontal="left" vertical="center"/>
    </xf>
    <xf numFmtId="0" fontId="29" fillId="0" borderId="32" xfId="6" applyFont="1" applyBorder="1" applyAlignment="1" applyProtection="1">
      <alignment horizontal="left" vertical="center" wrapText="1"/>
      <protection locked="0"/>
    </xf>
    <xf numFmtId="0" fontId="29" fillId="0" borderId="35" xfId="6" applyFont="1" applyBorder="1" applyAlignment="1" applyProtection="1">
      <alignment horizontal="left" vertical="center" wrapText="1"/>
      <protection locked="0"/>
    </xf>
    <xf numFmtId="0" fontId="29" fillId="0" borderId="51" xfId="6" applyFont="1" applyBorder="1" applyAlignment="1" applyProtection="1">
      <alignment horizontal="left" vertical="center" wrapText="1"/>
      <protection locked="0"/>
    </xf>
    <xf numFmtId="0" fontId="29" fillId="0" borderId="33" xfId="6" applyFont="1" applyBorder="1" applyAlignment="1" applyProtection="1">
      <alignment horizontal="left" vertical="center" wrapText="1"/>
      <protection locked="0"/>
    </xf>
    <xf numFmtId="0" fontId="29" fillId="0" borderId="36" xfId="6" applyFont="1" applyBorder="1" applyAlignment="1" applyProtection="1">
      <alignment horizontal="left" vertical="center" wrapText="1"/>
      <protection locked="0"/>
    </xf>
    <xf numFmtId="0" fontId="29" fillId="0" borderId="52" xfId="6" applyFont="1" applyBorder="1" applyAlignment="1" applyProtection="1">
      <alignment horizontal="left" vertical="center" wrapText="1"/>
      <protection locked="0"/>
    </xf>
    <xf numFmtId="0" fontId="29" fillId="0" borderId="18" xfId="6" applyFont="1" applyBorder="1" applyAlignment="1">
      <alignment horizontal="left" vertical="center"/>
    </xf>
    <xf numFmtId="0" fontId="29" fillId="0" borderId="64" xfId="6" applyFont="1" applyBorder="1" applyAlignment="1">
      <alignment horizontal="left" vertical="center"/>
    </xf>
    <xf numFmtId="0" fontId="29" fillId="0" borderId="19" xfId="6" applyFont="1" applyBorder="1" applyAlignment="1">
      <alignment horizontal="left" vertical="center" wrapText="1"/>
    </xf>
    <xf numFmtId="0" fontId="29" fillId="0" borderId="53" xfId="6" applyFont="1" applyBorder="1" applyAlignment="1">
      <alignment horizontal="left" vertical="center" wrapText="1"/>
    </xf>
    <xf numFmtId="0" fontId="29" fillId="0" borderId="23" xfId="6" applyFont="1" applyBorder="1" applyAlignment="1">
      <alignment horizontal="left" vertical="center"/>
    </xf>
    <xf numFmtId="0" fontId="29" fillId="0" borderId="54" xfId="6" applyFont="1" applyBorder="1" applyAlignment="1">
      <alignment horizontal="left" vertical="center"/>
    </xf>
    <xf numFmtId="0" fontId="29" fillId="0" borderId="35" xfId="6" applyFont="1" applyBorder="1" applyAlignment="1">
      <alignment horizontal="left" vertical="center"/>
    </xf>
    <xf numFmtId="0" fontId="29" fillId="0" borderId="51" xfId="6" applyFont="1" applyBorder="1" applyAlignment="1">
      <alignment horizontal="left" vertical="center"/>
    </xf>
    <xf numFmtId="0" fontId="0" fillId="3" borderId="0" xfId="20" applyFont="1" applyFill="1" applyAlignment="1">
      <alignment vertical="center"/>
    </xf>
    <xf numFmtId="0" fontId="44" fillId="3" borderId="0" xfId="20" applyFill="1" applyAlignment="1" applyProtection="1">
      <alignment vertical="center"/>
      <protection hidden="1"/>
    </xf>
    <xf numFmtId="0" fontId="46" fillId="0" borderId="0" xfId="21" applyFont="1">
      <alignment vertical="center"/>
    </xf>
    <xf numFmtId="0" fontId="44" fillId="3" borderId="0" xfId="20" applyFill="1" applyAlignment="1">
      <alignment vertical="center"/>
    </xf>
    <xf numFmtId="0" fontId="44" fillId="3" borderId="0" xfId="20" applyFill="1" applyProtection="1">
      <protection hidden="1"/>
    </xf>
    <xf numFmtId="0" fontId="46" fillId="0" borderId="30" xfId="21" applyFont="1" applyBorder="1">
      <alignment vertical="center"/>
    </xf>
    <xf numFmtId="0" fontId="46" fillId="0" borderId="23" xfId="21" applyFont="1" applyBorder="1">
      <alignment vertical="center"/>
    </xf>
    <xf numFmtId="181" fontId="46" fillId="0" borderId="23" xfId="21" applyNumberFormat="1" applyFont="1" applyBorder="1">
      <alignment vertical="center"/>
    </xf>
    <xf numFmtId="0" fontId="46" fillId="0" borderId="16" xfId="21" applyFont="1" applyBorder="1">
      <alignment vertical="center"/>
    </xf>
    <xf numFmtId="0" fontId="46" fillId="0" borderId="42" xfId="21" applyFont="1" applyBorder="1">
      <alignment vertical="center"/>
    </xf>
    <xf numFmtId="0" fontId="46" fillId="0" borderId="14" xfId="21" applyFont="1" applyBorder="1">
      <alignment vertical="center"/>
    </xf>
    <xf numFmtId="0" fontId="46" fillId="0" borderId="31" xfId="21" applyFont="1" applyBorder="1">
      <alignment vertical="center"/>
    </xf>
    <xf numFmtId="0" fontId="46" fillId="0" borderId="34" xfId="21" applyFont="1" applyBorder="1">
      <alignment vertical="center"/>
    </xf>
    <xf numFmtId="0" fontId="46" fillId="0" borderId="15" xfId="21" applyFont="1" applyBorder="1">
      <alignment vertical="center"/>
    </xf>
    <xf numFmtId="0" fontId="46" fillId="0" borderId="35" xfId="21" applyFont="1" applyBorder="1">
      <alignment vertical="center"/>
    </xf>
    <xf numFmtId="0" fontId="47" fillId="0" borderId="30" xfId="21" applyFont="1" applyBorder="1">
      <alignment vertical="center"/>
    </xf>
    <xf numFmtId="184" fontId="48" fillId="0" borderId="0" xfId="21" applyNumberFormat="1" applyFont="1">
      <alignment vertical="center"/>
    </xf>
    <xf numFmtId="184" fontId="46" fillId="0" borderId="0" xfId="21" applyNumberFormat="1" applyFont="1">
      <alignment vertical="center"/>
    </xf>
    <xf numFmtId="0" fontId="46" fillId="0" borderId="30" xfId="21" applyFont="1" applyBorder="1" applyAlignment="1" applyProtection="1">
      <alignment horizontal="left" vertical="top" wrapText="1"/>
      <protection locked="0"/>
    </xf>
    <xf numFmtId="0" fontId="46" fillId="0" borderId="23" xfId="21" applyFont="1" applyBorder="1" applyAlignment="1" applyProtection="1">
      <alignment horizontal="left" vertical="top" wrapText="1"/>
      <protection locked="0"/>
    </xf>
    <xf numFmtId="0" fontId="46" fillId="0" borderId="16" xfId="21" applyFont="1" applyBorder="1" applyAlignment="1" applyProtection="1">
      <alignment horizontal="left" vertical="top" wrapText="1"/>
      <protection locked="0"/>
    </xf>
    <xf numFmtId="0" fontId="46" fillId="0" borderId="42" xfId="21" applyFont="1" applyBorder="1" applyAlignment="1" applyProtection="1">
      <alignment horizontal="left" vertical="top" wrapText="1"/>
      <protection locked="0"/>
    </xf>
    <xf numFmtId="0" fontId="46" fillId="0" borderId="0" xfId="21" applyFont="1" applyAlignment="1" applyProtection="1">
      <alignment horizontal="left" vertical="top" wrapText="1"/>
      <protection locked="0"/>
    </xf>
    <xf numFmtId="0" fontId="46" fillId="0" borderId="14" xfId="21" applyFont="1" applyBorder="1" applyAlignment="1" applyProtection="1">
      <alignment horizontal="left" vertical="top" wrapText="1"/>
      <protection locked="0"/>
    </xf>
    <xf numFmtId="0" fontId="46" fillId="0" borderId="31" xfId="21" applyFont="1" applyBorder="1" applyAlignment="1" applyProtection="1">
      <alignment horizontal="left" vertical="top" wrapText="1"/>
      <protection locked="0"/>
    </xf>
    <xf numFmtId="0" fontId="46" fillId="0" borderId="34" xfId="21" applyFont="1" applyBorder="1" applyAlignment="1" applyProtection="1">
      <alignment horizontal="left" vertical="top" wrapText="1"/>
      <protection locked="0"/>
    </xf>
    <xf numFmtId="0" fontId="46" fillId="0" borderId="15" xfId="21" applyFont="1" applyBorder="1" applyAlignment="1" applyProtection="1">
      <alignment horizontal="left" vertical="top" wrapText="1"/>
      <protection locked="0"/>
    </xf>
    <xf numFmtId="183" fontId="46" fillId="3" borderId="0" xfId="22" applyNumberFormat="1" applyFont="1" applyFill="1" applyAlignment="1">
      <alignment vertical="center" wrapText="1"/>
    </xf>
    <xf numFmtId="0" fontId="46" fillId="0" borderId="0" xfId="21" applyFont="1" applyAlignment="1">
      <alignment horizontal="center" vertical="center"/>
    </xf>
    <xf numFmtId="49" fontId="46" fillId="3" borderId="0" xfId="22" applyNumberFormat="1" applyFont="1" applyFill="1" applyAlignment="1">
      <alignment horizontal="center" vertical="center" wrapText="1"/>
    </xf>
    <xf numFmtId="49" fontId="46" fillId="3" borderId="0" xfId="22" applyNumberFormat="1" applyFont="1" applyFill="1" applyAlignment="1">
      <alignment horizontal="center" vertical="center"/>
    </xf>
    <xf numFmtId="0" fontId="46" fillId="0" borderId="32" xfId="21" applyFont="1" applyBorder="1" applyAlignment="1">
      <alignment horizontal="center" vertical="center"/>
    </xf>
    <xf numFmtId="0" fontId="46" fillId="0" borderId="35" xfId="21" applyFont="1" applyBorder="1" applyAlignment="1">
      <alignment horizontal="center" vertical="center"/>
    </xf>
    <xf numFmtId="0" fontId="46" fillId="0" borderId="37" xfId="21" applyFont="1" applyBorder="1" applyAlignment="1">
      <alignment horizontal="center" vertical="center"/>
    </xf>
    <xf numFmtId="0" fontId="46" fillId="0" borderId="74" xfId="21" applyFont="1" applyBorder="1" applyAlignment="1">
      <alignment horizontal="center" vertical="center"/>
    </xf>
    <xf numFmtId="183" fontId="46" fillId="3" borderId="0" xfId="22" applyNumberFormat="1" applyFont="1" applyFill="1" applyAlignment="1">
      <alignment horizontal="center" vertical="center" wrapText="1"/>
    </xf>
    <xf numFmtId="183" fontId="46" fillId="0" borderId="0" xfId="22" applyNumberFormat="1" applyFont="1" applyAlignment="1">
      <alignment horizontal="center" vertical="center" wrapText="1"/>
    </xf>
    <xf numFmtId="179" fontId="46" fillId="3" borderId="0" xfId="22" applyNumberFormat="1" applyFont="1" applyFill="1" applyAlignment="1">
      <alignment horizontal="center" vertical="center"/>
    </xf>
    <xf numFmtId="183" fontId="46" fillId="3" borderId="74" xfId="22" applyNumberFormat="1" applyFont="1" applyFill="1" applyBorder="1" applyAlignment="1">
      <alignment horizontal="center" vertical="center" wrapText="1"/>
    </xf>
    <xf numFmtId="179" fontId="46" fillId="3" borderId="74" xfId="22" applyNumberFormat="1" applyFont="1" applyFill="1" applyBorder="1" applyAlignment="1">
      <alignment horizontal="center" vertical="center"/>
    </xf>
    <xf numFmtId="184" fontId="46" fillId="0" borderId="42" xfId="21" applyNumberFormat="1" applyFont="1" applyBorder="1">
      <alignment vertical="center"/>
    </xf>
    <xf numFmtId="184" fontId="44" fillId="0" borderId="0" xfId="21" applyNumberFormat="1" applyAlignment="1">
      <alignment horizontal="center" vertical="center"/>
    </xf>
    <xf numFmtId="184" fontId="46" fillId="0" borderId="14" xfId="21" applyNumberFormat="1" applyFont="1" applyBorder="1">
      <alignment vertical="center"/>
    </xf>
    <xf numFmtId="191" fontId="46" fillId="0" borderId="0" xfId="21" applyNumberFormat="1" applyFont="1">
      <alignment vertical="center"/>
    </xf>
    <xf numFmtId="184" fontId="46" fillId="0" borderId="31" xfId="21" applyNumberFormat="1" applyFont="1" applyBorder="1">
      <alignment vertical="center"/>
    </xf>
    <xf numFmtId="184" fontId="46" fillId="0" borderId="34" xfId="21" applyNumberFormat="1" applyFont="1" applyBorder="1">
      <alignment vertical="center"/>
    </xf>
    <xf numFmtId="181" fontId="46" fillId="0" borderId="34" xfId="21" applyNumberFormat="1" applyFont="1" applyBorder="1">
      <alignment vertical="center"/>
    </xf>
    <xf numFmtId="184" fontId="46" fillId="0" borderId="15" xfId="21" applyNumberFormat="1" applyFont="1" applyBorder="1">
      <alignment vertical="center"/>
    </xf>
    <xf numFmtId="0" fontId="47" fillId="0" borderId="42" xfId="21" applyFont="1" applyBorder="1">
      <alignment vertical="center"/>
    </xf>
    <xf numFmtId="0" fontId="46" fillId="0" borderId="0" xfId="22" applyFont="1">
      <alignment vertical="center"/>
    </xf>
    <xf numFmtId="181" fontId="46" fillId="0" borderId="0" xfId="22" applyNumberFormat="1" applyFont="1">
      <alignment vertical="center"/>
    </xf>
    <xf numFmtId="184" fontId="44" fillId="0" borderId="0" xfId="23" applyNumberFormat="1" applyAlignment="1">
      <alignment vertical="center"/>
    </xf>
    <xf numFmtId="182" fontId="44" fillId="0" borderId="0" xfId="24" applyNumberFormat="1" applyAlignment="1">
      <alignment horizontal="right" vertical="center"/>
    </xf>
    <xf numFmtId="179" fontId="44" fillId="0" borderId="0" xfId="24" applyNumberFormat="1" applyAlignment="1">
      <alignment horizontal="right" vertical="center"/>
    </xf>
    <xf numFmtId="184" fontId="46" fillId="3" borderId="0" xfId="21" applyNumberFormat="1" applyFont="1" applyFill="1" applyAlignment="1">
      <alignment vertical="center" wrapText="1"/>
    </xf>
    <xf numFmtId="184" fontId="44" fillId="0" borderId="0" xfId="23" applyNumberFormat="1" applyAlignment="1">
      <alignment horizontal="center" vertical="center"/>
    </xf>
    <xf numFmtId="179" fontId="46" fillId="3" borderId="0" xfId="22" applyNumberFormat="1" applyFont="1" applyFill="1" applyAlignment="1">
      <alignment horizontal="center" vertical="center" wrapText="1"/>
    </xf>
    <xf numFmtId="179" fontId="46" fillId="0" borderId="0" xfId="21" applyNumberFormat="1" applyFont="1" applyAlignment="1">
      <alignment horizontal="center" vertical="center"/>
    </xf>
    <xf numFmtId="0" fontId="49" fillId="0" borderId="0" xfId="25" applyFont="1">
      <alignment vertical="center"/>
    </xf>
    <xf numFmtId="0" fontId="44" fillId="3" borderId="0" xfId="20" applyFill="1"/>
  </cellXfs>
  <cellStyles count="26">
    <cellStyle name="標準" xfId="0" builtinId="0"/>
    <cellStyle name="標準 2" xfId="1" xr:uid="{00000000-0005-0000-0000-000001000000}"/>
    <cellStyle name="標準 2 2" xfId="2" xr:uid="{00000000-0005-0000-0000-000002000000}"/>
    <cellStyle name="標準 2 3" xfId="3" xr:uid="{00000000-0005-0000-0000-000003000000}"/>
    <cellStyle name="標準 2 4" xfId="20" xr:uid="{6303A755-3E3A-406E-B78B-20A977CDF388}"/>
    <cellStyle name="標準 3" xfId="4" xr:uid="{00000000-0005-0000-0000-000004000000}"/>
    <cellStyle name="標準 4" xfId="5" xr:uid="{00000000-0005-0000-0000-000005000000}"/>
    <cellStyle name="標準 4_APAHO401600" xfId="6" xr:uid="{00000000-0005-0000-0000-000006000000}"/>
    <cellStyle name="標準 4_APAHO4019001" xfId="7" xr:uid="{00000000-0005-0000-0000-000007000000}"/>
    <cellStyle name="標準 4_ZJ08_022012_青森市_2010" xfId="8" xr:uid="{00000000-0005-0000-0000-000008000000}"/>
    <cellStyle name="標準 6" xfId="9" xr:uid="{00000000-0005-0000-0000-000009000000}"/>
    <cellStyle name="標準 6_APAHO401000" xfId="10" xr:uid="{00000000-0005-0000-0000-00000A000000}"/>
    <cellStyle name="標準 6_APAHO401200_O-JJ1016-001-3_財政状況資料集(決算状況カード(各会計・関係団体))(Rev2)2" xfId="11" xr:uid="{00000000-0005-0000-0000-00000B000000}"/>
    <cellStyle name="標準 6_APAHO402200_O-JJ1016-001-3_財政状況資料集(決算状況カード(各会計・関係団体))(Rev2)2" xfId="12" xr:uid="{00000000-0005-0000-0000-00000C000000}"/>
    <cellStyle name="標準 7" xfId="25" xr:uid="{746519D4-6B03-42D1-8F57-83AA2860C1AB}"/>
    <cellStyle name="標準_【レイアウト】（県）資料３（Ｐ２）　歳出比較分析表" xfId="19" xr:uid="{00000000-0005-0000-0000-00000D000000}"/>
    <cellStyle name="標準_【レイアウト】（県）資料３（Ｐ２）　歳出比較分析表 2" xfId="21" xr:uid="{516D8E51-56D3-4F29-9409-6F88B066DB28}"/>
    <cellStyle name="標準_【レイアウト】（市）資料３（Ｐ２）　歳出比較分析表" xfId="18" xr:uid="{00000000-0005-0000-0000-00000E000000}"/>
    <cellStyle name="標準_【レイアウト】（市）資料３（Ｐ２）　歳出比較分析表 2" xfId="22" xr:uid="{78D18074-22E9-454B-A5C7-9D3866B853A8}"/>
    <cellStyle name="標準_APAHO251300" xfId="13" xr:uid="{00000000-0005-0000-0000-00000F000000}"/>
    <cellStyle name="標準_APAHO251300 2" xfId="23" xr:uid="{9A696E7B-B69A-4E03-866C-27CFD6F2B06C}"/>
    <cellStyle name="標準_APAHO252300" xfId="14" xr:uid="{00000000-0005-0000-0000-000010000000}"/>
    <cellStyle name="標準_APAHO252300 2" xfId="24" xr:uid="{00E21E01-2507-47C7-A4AD-32434A9E660F}"/>
    <cellStyle name="標準_Book1" xfId="15" xr:uid="{00000000-0005-0000-0000-000011000000}"/>
    <cellStyle name="標準_O-JJ0722-001-3_決算状況カード(各会計・関係団体)_O-JJ1016-001-3_財政状況資料集(決算状況カード(各会計・関係団体))(Rev2)2" xfId="16" xr:uid="{00000000-0005-0000-0000-000012000000}"/>
    <cellStyle name="標準_O-JJ0722-001-8_連結実質赤字比率に係る赤字・黒字の構成分析" xfId="17"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externalLink" Target="externalLinks/externalLink1.xml" />
  <Relationship Id="rId3" Type="http://schemas.openxmlformats.org/officeDocument/2006/relationships/worksheet" Target="worksheets/sheet3.xml" />
  <Relationship Id="rId21" Type="http://schemas.openxmlformats.org/officeDocument/2006/relationships/sharedStrings" Target="sharedStrings.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theme" Target="theme/theme1.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 Id="rId22" Type="http://schemas.openxmlformats.org/officeDocument/2006/relationships/calcChain" Target="calcChain.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H29</c:v>
                </c:pt>
                <c:pt idx="1">
                  <c:v> H30</c:v>
                </c:pt>
                <c:pt idx="2">
                  <c:v> R01</c:v>
                </c:pt>
                <c:pt idx="3">
                  <c:v> R02</c:v>
                </c:pt>
                <c:pt idx="4">
                  <c:v> R03</c:v>
                </c:pt>
              </c:strCache>
            </c:strRef>
          </c:cat>
          <c:val>
            <c:numRef>
              <c:f>(データシート!$F$3,データシート!$F$5,データシート!$F$7,データシート!$F$9,データシート!$F$11)</c:f>
              <c:numCache>
                <c:formatCode>#,##0;"△ "#,##0</c:formatCode>
                <c:ptCount val="5"/>
                <c:pt idx="0">
                  <c:v>202870</c:v>
                </c:pt>
                <c:pt idx="1">
                  <c:v>167497</c:v>
                </c:pt>
                <c:pt idx="2">
                  <c:v>190274</c:v>
                </c:pt>
                <c:pt idx="3">
                  <c:v>200194</c:v>
                </c:pt>
                <c:pt idx="4">
                  <c:v>196914</c:v>
                </c:pt>
              </c:numCache>
            </c:numRef>
          </c:val>
          <c:smooth val="0"/>
          <c:extLst>
            <c:ext xmlns:c16="http://schemas.microsoft.com/office/drawing/2014/chart" uri="{C3380CC4-5D6E-409C-BE32-E72D297353CC}">
              <c16:uniqueId val="{00000000-4E84-4E42-863C-02314005204E}"/>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H29</c:v>
                </c:pt>
                <c:pt idx="1">
                  <c:v> H30</c:v>
                </c:pt>
                <c:pt idx="2">
                  <c:v> R01</c:v>
                </c:pt>
                <c:pt idx="3">
                  <c:v> R02</c:v>
                </c:pt>
                <c:pt idx="4">
                  <c:v> R03</c:v>
                </c:pt>
              </c:strCache>
            </c:strRef>
          </c:cat>
          <c:val>
            <c:numRef>
              <c:f>(データシート!$D$3,データシート!$D$5,データシート!$D$7,データシート!$D$9,データシート!$D$11)</c:f>
              <c:numCache>
                <c:formatCode>#,##0;"△ "#,##0</c:formatCode>
                <c:ptCount val="5"/>
                <c:pt idx="0">
                  <c:v>281398</c:v>
                </c:pt>
                <c:pt idx="1">
                  <c:v>411613</c:v>
                </c:pt>
                <c:pt idx="2">
                  <c:v>250563</c:v>
                </c:pt>
                <c:pt idx="3">
                  <c:v>778808</c:v>
                </c:pt>
                <c:pt idx="4">
                  <c:v>249727</c:v>
                </c:pt>
              </c:numCache>
            </c:numRef>
          </c:val>
          <c:smooth val="0"/>
          <c:extLst>
            <c:ext xmlns:c16="http://schemas.microsoft.com/office/drawing/2014/chart" uri="{C3380CC4-5D6E-409C-BE32-E72D297353CC}">
              <c16:uniqueId val="{00000001-4E84-4E42-863C-02314005204E}"/>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2"/>
        <c:crosses val="autoZero"/>
        <c:auto val="1"/>
        <c:lblAlgn val="ctr"/>
        <c:lblOffset val="100"/>
        <c:tickLblSkip val="1"/>
        <c:noMultiLvlLbl val="0"/>
      </c:catAx>
      <c:valAx>
        <c:axId val="2"/>
        <c:scaling>
          <c:orientation val="minMax"/>
          <c:max val="100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p>
            </c:rich>
          </c:tx>
          <c:layout>
            <c:manualLayout>
              <c:xMode val="edge"/>
              <c:yMode val="edge"/>
              <c:x val="9.3862785323640716E-2"/>
              <c:y val="7.516389010401478E-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00000000000021" l="0.78700000000000003" r="0.78700000000000003" t="0.98400000000000021" header="0.51200000000000001" footer="0.51200000000000001"/>
    <c:pageSetup orientation="landscape"/>
  </c:printSettings>
  <c:userShapes r:id="rId1"/>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2"/>
          <c:y val="7.7726262125610748E-2"/>
          <c:w val="0.92129105322763283"/>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データシート!$B$19:$F$19</c:f>
              <c:numCache>
                <c:formatCode>General</c:formatCode>
                <c:ptCount val="5"/>
                <c:pt idx="0">
                  <c:v>7.42</c:v>
                </c:pt>
                <c:pt idx="1">
                  <c:v>8.3800000000000008</c:v>
                </c:pt>
                <c:pt idx="2">
                  <c:v>9.75</c:v>
                </c:pt>
                <c:pt idx="3">
                  <c:v>12.26</c:v>
                </c:pt>
                <c:pt idx="4">
                  <c:v>12.32</c:v>
                </c:pt>
              </c:numCache>
            </c:numRef>
          </c:val>
          <c:extLst>
            <c:ext xmlns:c16="http://schemas.microsoft.com/office/drawing/2014/chart" uri="{C3380CC4-5D6E-409C-BE32-E72D297353CC}">
              <c16:uniqueId val="{00000000-A959-4F9D-9585-6D65211DE96C}"/>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データシート!$B$20:$F$20</c:f>
              <c:numCache>
                <c:formatCode>General</c:formatCode>
                <c:ptCount val="5"/>
                <c:pt idx="0">
                  <c:v>84.52</c:v>
                </c:pt>
                <c:pt idx="1">
                  <c:v>74.83</c:v>
                </c:pt>
                <c:pt idx="2">
                  <c:v>65.63</c:v>
                </c:pt>
                <c:pt idx="3">
                  <c:v>55.13</c:v>
                </c:pt>
                <c:pt idx="4">
                  <c:v>51.8</c:v>
                </c:pt>
              </c:numCache>
            </c:numRef>
          </c:val>
          <c:extLst>
            <c:ext xmlns:c16="http://schemas.microsoft.com/office/drawing/2014/chart" uri="{C3380CC4-5D6E-409C-BE32-E72D297353CC}">
              <c16:uniqueId val="{00000001-A959-4F9D-9585-6D65211DE96C}"/>
            </c:ext>
          </c:extLst>
        </c:ser>
        <c:dLbls>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H29</c:v>
                </c:pt>
                <c:pt idx="1">
                  <c:v>H30</c:v>
                </c:pt>
                <c:pt idx="2">
                  <c:v>R01</c:v>
                </c:pt>
                <c:pt idx="3">
                  <c:v>R02</c:v>
                </c:pt>
                <c:pt idx="4">
                  <c:v>R03</c:v>
                </c:pt>
              </c:strCache>
            </c:strRef>
          </c:cat>
          <c:val>
            <c:numRef>
              <c:f>データシート!$B$21:$F$21</c:f>
              <c:numCache>
                <c:formatCode>General</c:formatCode>
                <c:ptCount val="5"/>
                <c:pt idx="0">
                  <c:v>-2.99</c:v>
                </c:pt>
                <c:pt idx="1">
                  <c:v>-8.82</c:v>
                </c:pt>
                <c:pt idx="2">
                  <c:v>-7.56</c:v>
                </c:pt>
                <c:pt idx="3">
                  <c:v>-6.96</c:v>
                </c:pt>
                <c:pt idx="4">
                  <c:v>16.190000000000001</c:v>
                </c:pt>
              </c:numCache>
            </c:numRef>
          </c:val>
          <c:smooth val="0"/>
          <c:extLst>
            <c:ext xmlns:c16="http://schemas.microsoft.com/office/drawing/2014/chart" uri="{C3380CC4-5D6E-409C-BE32-E72D297353CC}">
              <c16:uniqueId val="{00000002-A959-4F9D-9585-6D65211DE96C}"/>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2"/>
          <c:y val="7.7340569877883333E-2"/>
          <c:w val="0.93115348674162635"/>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F862-471F-BD60-2C7E31776A9D}"/>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F862-471F-BD60-2C7E31776A9D}"/>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F862-471F-BD60-2C7E31776A9D}"/>
            </c:ext>
          </c:extLst>
        </c:ser>
        <c:ser>
          <c:idx val="3"/>
          <c:order val="3"/>
          <c:tx>
            <c:strRef>
              <c:f>データシート!$A$30</c:f>
              <c:strCache>
                <c:ptCount val="1"/>
                <c:pt idx="0">
                  <c:v>国民健康保険特別会計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3-F862-471F-BD60-2C7E31776A9D}"/>
            </c:ext>
          </c:extLst>
        </c:ser>
        <c:ser>
          <c:idx val="4"/>
          <c:order val="4"/>
          <c:tx>
            <c:strRef>
              <c:f>データシート!$A$31</c:f>
              <c:strCache>
                <c:ptCount val="1"/>
                <c:pt idx="0">
                  <c:v>農業集落排水事業特別会計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データシート!$B$31:$K$31</c:f>
              <c:numCache>
                <c:formatCode>General</c:formatCode>
                <c:ptCount val="10"/>
                <c:pt idx="0">
                  <c:v>#N/A</c:v>
                </c:pt>
                <c:pt idx="1">
                  <c:v>0</c:v>
                </c:pt>
                <c:pt idx="2">
                  <c:v>#N/A</c:v>
                </c:pt>
                <c:pt idx="3">
                  <c:v>0.01</c:v>
                </c:pt>
                <c:pt idx="4">
                  <c:v>#N/A</c:v>
                </c:pt>
                <c:pt idx="5">
                  <c:v>0</c:v>
                </c:pt>
                <c:pt idx="6">
                  <c:v>#N/A</c:v>
                </c:pt>
                <c:pt idx="7">
                  <c:v>0</c:v>
                </c:pt>
                <c:pt idx="8">
                  <c:v>#N/A</c:v>
                </c:pt>
                <c:pt idx="9">
                  <c:v>0</c:v>
                </c:pt>
              </c:numCache>
            </c:numRef>
          </c:val>
          <c:extLst>
            <c:ext xmlns:c16="http://schemas.microsoft.com/office/drawing/2014/chart" uri="{C3380CC4-5D6E-409C-BE32-E72D297353CC}">
              <c16:uniqueId val="{00000004-F862-471F-BD60-2C7E31776A9D}"/>
            </c:ext>
          </c:extLst>
        </c:ser>
        <c:ser>
          <c:idx val="5"/>
          <c:order val="5"/>
          <c:tx>
            <c:strRef>
              <c:f>データシート!$A$32</c:f>
              <c:strCache>
                <c:ptCount val="1"/>
                <c:pt idx="0">
                  <c:v>住宅新築資金等貸付事業特別会計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データシート!$B$32:$K$32</c:f>
              <c:numCache>
                <c:formatCode>General</c:formatCode>
                <c:ptCount val="10"/>
                <c:pt idx="0">
                  <c:v>#N/A</c:v>
                </c:pt>
                <c:pt idx="1">
                  <c:v>0</c:v>
                </c:pt>
                <c:pt idx="2">
                  <c:v>#N/A</c:v>
                </c:pt>
                <c:pt idx="3">
                  <c:v>0</c:v>
                </c:pt>
                <c:pt idx="4">
                  <c:v>#N/A</c:v>
                </c:pt>
                <c:pt idx="5">
                  <c:v>0</c:v>
                </c:pt>
                <c:pt idx="6">
                  <c:v>#N/A</c:v>
                </c:pt>
                <c:pt idx="7">
                  <c:v>0.02</c:v>
                </c:pt>
                <c:pt idx="8">
                  <c:v>#N/A</c:v>
                </c:pt>
                <c:pt idx="9">
                  <c:v>0.05</c:v>
                </c:pt>
              </c:numCache>
            </c:numRef>
          </c:val>
          <c:extLst>
            <c:ext xmlns:c16="http://schemas.microsoft.com/office/drawing/2014/chart" uri="{C3380CC4-5D6E-409C-BE32-E72D297353CC}">
              <c16:uniqueId val="{00000005-F862-471F-BD60-2C7E31776A9D}"/>
            </c:ext>
          </c:extLst>
        </c:ser>
        <c:ser>
          <c:idx val="6"/>
          <c:order val="6"/>
          <c:tx>
            <c:strRef>
              <c:f>データシート!$A$33</c:f>
              <c:strCache>
                <c:ptCount val="1"/>
                <c:pt idx="0">
                  <c:v>後期高齢者医療特別会計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データシート!$B$33:$K$33</c:f>
              <c:numCache>
                <c:formatCode>General</c:formatCode>
                <c:ptCount val="10"/>
                <c:pt idx="0">
                  <c:v>#N/A</c:v>
                </c:pt>
                <c:pt idx="1">
                  <c:v>0.09</c:v>
                </c:pt>
                <c:pt idx="2">
                  <c:v>#N/A</c:v>
                </c:pt>
                <c:pt idx="3">
                  <c:v>7.0000000000000007E-2</c:v>
                </c:pt>
                <c:pt idx="4">
                  <c:v>#N/A</c:v>
                </c:pt>
                <c:pt idx="5">
                  <c:v>0.08</c:v>
                </c:pt>
                <c:pt idx="6">
                  <c:v>#N/A</c:v>
                </c:pt>
                <c:pt idx="7">
                  <c:v>0.1</c:v>
                </c:pt>
                <c:pt idx="8">
                  <c:v>#N/A</c:v>
                </c:pt>
                <c:pt idx="9">
                  <c:v>0.09</c:v>
                </c:pt>
              </c:numCache>
            </c:numRef>
          </c:val>
          <c:extLst>
            <c:ext xmlns:c16="http://schemas.microsoft.com/office/drawing/2014/chart" uri="{C3380CC4-5D6E-409C-BE32-E72D297353CC}">
              <c16:uniqueId val="{00000006-F862-471F-BD60-2C7E31776A9D}"/>
            </c:ext>
          </c:extLst>
        </c:ser>
        <c:ser>
          <c:idx val="7"/>
          <c:order val="7"/>
          <c:tx>
            <c:strRef>
              <c:f>データシート!$A$34</c:f>
              <c:strCache>
                <c:ptCount val="1"/>
                <c:pt idx="0">
                  <c:v>介護保険特別会計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データシート!$B$34:$K$34</c:f>
              <c:numCache>
                <c:formatCode>General</c:formatCode>
                <c:ptCount val="10"/>
                <c:pt idx="0">
                  <c:v>#N/A</c:v>
                </c:pt>
                <c:pt idx="1">
                  <c:v>0</c:v>
                </c:pt>
                <c:pt idx="2">
                  <c:v>#N/A</c:v>
                </c:pt>
                <c:pt idx="3">
                  <c:v>0</c:v>
                </c:pt>
                <c:pt idx="4">
                  <c:v>#N/A</c:v>
                </c:pt>
                <c:pt idx="5">
                  <c:v>0</c:v>
                </c:pt>
                <c:pt idx="6">
                  <c:v>#N/A</c:v>
                </c:pt>
                <c:pt idx="7">
                  <c:v>0.31</c:v>
                </c:pt>
                <c:pt idx="8">
                  <c:v>#N/A</c:v>
                </c:pt>
                <c:pt idx="9">
                  <c:v>0.5</c:v>
                </c:pt>
              </c:numCache>
            </c:numRef>
          </c:val>
          <c:extLst>
            <c:ext xmlns:c16="http://schemas.microsoft.com/office/drawing/2014/chart" uri="{C3380CC4-5D6E-409C-BE32-E72D297353CC}">
              <c16:uniqueId val="{00000007-F862-471F-BD60-2C7E31776A9D}"/>
            </c:ext>
          </c:extLst>
        </c:ser>
        <c:ser>
          <c:idx val="8"/>
          <c:order val="8"/>
          <c:tx>
            <c:strRef>
              <c:f>データシート!$A$35</c:f>
              <c:strCache>
                <c:ptCount val="1"/>
                <c:pt idx="0">
                  <c:v>簡易水道事業会計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データシート!$B$35:$K$35</c:f>
              <c:numCache>
                <c:formatCode>General</c:formatCode>
                <c:ptCount val="10"/>
                <c:pt idx="0">
                  <c:v>#N/A</c:v>
                </c:pt>
                <c:pt idx="1">
                  <c:v>1.65</c:v>
                </c:pt>
                <c:pt idx="2">
                  <c:v>#N/A</c:v>
                </c:pt>
                <c:pt idx="3">
                  <c:v>1.72</c:v>
                </c:pt>
                <c:pt idx="4">
                  <c:v>#N/A</c:v>
                </c:pt>
                <c:pt idx="5">
                  <c:v>1.94</c:v>
                </c:pt>
                <c:pt idx="6">
                  <c:v>#N/A</c:v>
                </c:pt>
                <c:pt idx="7">
                  <c:v>2.58</c:v>
                </c:pt>
                <c:pt idx="8">
                  <c:v>#N/A</c:v>
                </c:pt>
                <c:pt idx="9">
                  <c:v>3.08</c:v>
                </c:pt>
              </c:numCache>
            </c:numRef>
          </c:val>
          <c:extLst>
            <c:ext xmlns:c16="http://schemas.microsoft.com/office/drawing/2014/chart" uri="{C3380CC4-5D6E-409C-BE32-E72D297353CC}">
              <c16:uniqueId val="{00000008-F862-471F-BD60-2C7E31776A9D}"/>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データシート!$B$36:$K$36</c:f>
              <c:numCache>
                <c:formatCode>General</c:formatCode>
                <c:ptCount val="10"/>
                <c:pt idx="0">
                  <c:v>#N/A</c:v>
                </c:pt>
                <c:pt idx="1">
                  <c:v>7.4</c:v>
                </c:pt>
                <c:pt idx="2">
                  <c:v>#N/A</c:v>
                </c:pt>
                <c:pt idx="3">
                  <c:v>8.36</c:v>
                </c:pt>
                <c:pt idx="4">
                  <c:v>#N/A</c:v>
                </c:pt>
                <c:pt idx="5">
                  <c:v>9.74</c:v>
                </c:pt>
                <c:pt idx="6">
                  <c:v>#N/A</c:v>
                </c:pt>
                <c:pt idx="7">
                  <c:v>12.23</c:v>
                </c:pt>
                <c:pt idx="8">
                  <c:v>#N/A</c:v>
                </c:pt>
                <c:pt idx="9">
                  <c:v>12.26</c:v>
                </c:pt>
              </c:numCache>
            </c:numRef>
          </c:val>
          <c:extLst>
            <c:ext xmlns:c16="http://schemas.microsoft.com/office/drawing/2014/chart" uri="{C3380CC4-5D6E-409C-BE32-E72D297353CC}">
              <c16:uniqueId val="{00000009-F862-471F-BD60-2C7E31776A9D}"/>
            </c:ext>
          </c:extLst>
        </c:ser>
        <c:dLbls>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300" verticalDpi="300"/>
  </c:printSettings>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データシート!$B$42:$P$42</c:f>
              <c:numCache>
                <c:formatCode>General</c:formatCode>
                <c:ptCount val="15"/>
                <c:pt idx="2">
                  <c:v>824</c:v>
                </c:pt>
                <c:pt idx="5">
                  <c:v>862</c:v>
                </c:pt>
                <c:pt idx="8">
                  <c:v>876</c:v>
                </c:pt>
                <c:pt idx="11">
                  <c:v>806</c:v>
                </c:pt>
                <c:pt idx="14">
                  <c:v>814</c:v>
                </c:pt>
              </c:numCache>
            </c:numRef>
          </c:val>
          <c:extLst>
            <c:ext xmlns:c16="http://schemas.microsoft.com/office/drawing/2014/chart" uri="{C3380CC4-5D6E-409C-BE32-E72D297353CC}">
              <c16:uniqueId val="{00000000-3D2A-469B-9365-F85667E6EF8F}"/>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3D2A-469B-9365-F85667E6EF8F}"/>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3D2A-469B-9365-F85667E6EF8F}"/>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データシート!$B$45:$P$45</c:f>
              <c:numCache>
                <c:formatCode>General</c:formatCode>
                <c:ptCount val="15"/>
                <c:pt idx="0">
                  <c:v>35</c:v>
                </c:pt>
                <c:pt idx="3">
                  <c:v>2</c:v>
                </c:pt>
                <c:pt idx="6">
                  <c:v>1</c:v>
                </c:pt>
                <c:pt idx="9">
                  <c:v>1</c:v>
                </c:pt>
                <c:pt idx="12">
                  <c:v>1</c:v>
                </c:pt>
              </c:numCache>
            </c:numRef>
          </c:val>
          <c:extLst>
            <c:ext xmlns:c16="http://schemas.microsoft.com/office/drawing/2014/chart" uri="{C3380CC4-5D6E-409C-BE32-E72D297353CC}">
              <c16:uniqueId val="{00000003-3D2A-469B-9365-F85667E6EF8F}"/>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データシート!$B$46:$P$46</c:f>
              <c:numCache>
                <c:formatCode>General</c:formatCode>
                <c:ptCount val="15"/>
                <c:pt idx="0">
                  <c:v>49</c:v>
                </c:pt>
                <c:pt idx="3">
                  <c:v>43</c:v>
                </c:pt>
                <c:pt idx="6">
                  <c:v>42</c:v>
                </c:pt>
                <c:pt idx="9">
                  <c:v>50</c:v>
                </c:pt>
                <c:pt idx="12">
                  <c:v>53</c:v>
                </c:pt>
              </c:numCache>
            </c:numRef>
          </c:val>
          <c:extLst>
            <c:ext xmlns:c16="http://schemas.microsoft.com/office/drawing/2014/chart" uri="{C3380CC4-5D6E-409C-BE32-E72D297353CC}">
              <c16:uniqueId val="{00000004-3D2A-469B-9365-F85667E6EF8F}"/>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3D2A-469B-9365-F85667E6EF8F}"/>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3D2A-469B-9365-F85667E6EF8F}"/>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データシート!$B$49:$P$49</c:f>
              <c:numCache>
                <c:formatCode>General</c:formatCode>
                <c:ptCount val="15"/>
                <c:pt idx="0">
                  <c:v>962</c:v>
                </c:pt>
                <c:pt idx="3">
                  <c:v>1095</c:v>
                </c:pt>
                <c:pt idx="6">
                  <c:v>1155</c:v>
                </c:pt>
                <c:pt idx="9">
                  <c:v>1068</c:v>
                </c:pt>
                <c:pt idx="12">
                  <c:v>1135</c:v>
                </c:pt>
              </c:numCache>
            </c:numRef>
          </c:val>
          <c:extLst>
            <c:ext xmlns:c16="http://schemas.microsoft.com/office/drawing/2014/chart" uri="{C3380CC4-5D6E-409C-BE32-E72D297353CC}">
              <c16:uniqueId val="{00000007-3D2A-469B-9365-F85667E6EF8F}"/>
            </c:ext>
          </c:extLst>
        </c:ser>
        <c:dLbls>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データシート!$B$50:$P$50</c:f>
              <c:numCache>
                <c:formatCode>General</c:formatCode>
                <c:ptCount val="15"/>
                <c:pt idx="0">
                  <c:v>#N/A</c:v>
                </c:pt>
                <c:pt idx="1">
                  <c:v>222</c:v>
                </c:pt>
                <c:pt idx="2">
                  <c:v>#N/A</c:v>
                </c:pt>
                <c:pt idx="3">
                  <c:v>#N/A</c:v>
                </c:pt>
                <c:pt idx="4">
                  <c:v>278</c:v>
                </c:pt>
                <c:pt idx="5">
                  <c:v>#N/A</c:v>
                </c:pt>
                <c:pt idx="6">
                  <c:v>#N/A</c:v>
                </c:pt>
                <c:pt idx="7">
                  <c:v>322</c:v>
                </c:pt>
                <c:pt idx="8">
                  <c:v>#N/A</c:v>
                </c:pt>
                <c:pt idx="9">
                  <c:v>#N/A</c:v>
                </c:pt>
                <c:pt idx="10">
                  <c:v>313</c:v>
                </c:pt>
                <c:pt idx="11">
                  <c:v>#N/A</c:v>
                </c:pt>
                <c:pt idx="12">
                  <c:v>#N/A</c:v>
                </c:pt>
                <c:pt idx="13">
                  <c:v>375</c:v>
                </c:pt>
                <c:pt idx="14">
                  <c:v>#N/A</c:v>
                </c:pt>
              </c:numCache>
            </c:numRef>
          </c:val>
          <c:smooth val="0"/>
          <c:extLst>
            <c:ext xmlns:c16="http://schemas.microsoft.com/office/drawing/2014/chart" uri="{C3380CC4-5D6E-409C-BE32-E72D297353CC}">
              <c16:uniqueId val="{00000008-3D2A-469B-9365-F85667E6EF8F}"/>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2"/>
          <c:y val="8.6257433093237634E-2"/>
          <c:w val="0.86496884859089584"/>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データシート!$B$56:$P$56</c:f>
              <c:numCache>
                <c:formatCode>General</c:formatCode>
                <c:ptCount val="15"/>
                <c:pt idx="2">
                  <c:v>8419</c:v>
                </c:pt>
                <c:pt idx="5">
                  <c:v>9146</c:v>
                </c:pt>
                <c:pt idx="8">
                  <c:v>9950</c:v>
                </c:pt>
                <c:pt idx="11">
                  <c:v>11202</c:v>
                </c:pt>
                <c:pt idx="14">
                  <c:v>11128</c:v>
                </c:pt>
              </c:numCache>
            </c:numRef>
          </c:val>
          <c:extLst>
            <c:ext xmlns:c16="http://schemas.microsoft.com/office/drawing/2014/chart" uri="{C3380CC4-5D6E-409C-BE32-E72D297353CC}">
              <c16:uniqueId val="{00000000-0646-49CC-8533-18DE5A1C460C}"/>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データシート!$B$57:$P$57</c:f>
              <c:numCache>
                <c:formatCode>General</c:formatCode>
                <c:ptCount val="15"/>
                <c:pt idx="2">
                  <c:v>247</c:v>
                </c:pt>
                <c:pt idx="5">
                  <c:v>189</c:v>
                </c:pt>
                <c:pt idx="8">
                  <c:v>144</c:v>
                </c:pt>
                <c:pt idx="11">
                  <c:v>97</c:v>
                </c:pt>
                <c:pt idx="14">
                  <c:v>77</c:v>
                </c:pt>
              </c:numCache>
            </c:numRef>
          </c:val>
          <c:extLst>
            <c:ext xmlns:c16="http://schemas.microsoft.com/office/drawing/2014/chart" uri="{C3380CC4-5D6E-409C-BE32-E72D297353CC}">
              <c16:uniqueId val="{00000001-0646-49CC-8533-18DE5A1C460C}"/>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データシート!$B$58:$P$58</c:f>
              <c:numCache>
                <c:formatCode>General</c:formatCode>
                <c:ptCount val="15"/>
                <c:pt idx="2">
                  <c:v>6602</c:v>
                </c:pt>
                <c:pt idx="5">
                  <c:v>6371</c:v>
                </c:pt>
                <c:pt idx="8">
                  <c:v>6008</c:v>
                </c:pt>
                <c:pt idx="11">
                  <c:v>5453</c:v>
                </c:pt>
                <c:pt idx="14">
                  <c:v>4863</c:v>
                </c:pt>
              </c:numCache>
            </c:numRef>
          </c:val>
          <c:extLst>
            <c:ext xmlns:c16="http://schemas.microsoft.com/office/drawing/2014/chart" uri="{C3380CC4-5D6E-409C-BE32-E72D297353CC}">
              <c16:uniqueId val="{00000002-0646-49CC-8533-18DE5A1C460C}"/>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0646-49CC-8533-18DE5A1C460C}"/>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0646-49CC-8533-18DE5A1C460C}"/>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0646-49CC-8533-18DE5A1C460C}"/>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データシート!$B$62:$P$62</c:f>
              <c:numCache>
                <c:formatCode>General</c:formatCode>
                <c:ptCount val="15"/>
                <c:pt idx="0">
                  <c:v>914</c:v>
                </c:pt>
                <c:pt idx="3">
                  <c:v>878</c:v>
                </c:pt>
                <c:pt idx="6">
                  <c:v>789</c:v>
                </c:pt>
                <c:pt idx="9">
                  <c:v>920</c:v>
                </c:pt>
                <c:pt idx="12">
                  <c:v>827</c:v>
                </c:pt>
              </c:numCache>
            </c:numRef>
          </c:val>
          <c:extLst>
            <c:ext xmlns:c16="http://schemas.microsoft.com/office/drawing/2014/chart" uri="{C3380CC4-5D6E-409C-BE32-E72D297353CC}">
              <c16:uniqueId val="{00000006-0646-49CC-8533-18DE5A1C460C}"/>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データシート!$B$63:$P$63</c:f>
              <c:numCache>
                <c:formatCode>General</c:formatCode>
                <c:ptCount val="15"/>
                <c:pt idx="0">
                  <c:v>5</c:v>
                </c:pt>
                <c:pt idx="3">
                  <c:v>4</c:v>
                </c:pt>
                <c:pt idx="6">
                  <c:v>3</c:v>
                </c:pt>
                <c:pt idx="9">
                  <c:v>2</c:v>
                </c:pt>
                <c:pt idx="12">
                  <c:v>2</c:v>
                </c:pt>
              </c:numCache>
            </c:numRef>
          </c:val>
          <c:extLst>
            <c:ext xmlns:c16="http://schemas.microsoft.com/office/drawing/2014/chart" uri="{C3380CC4-5D6E-409C-BE32-E72D297353CC}">
              <c16:uniqueId val="{00000007-0646-49CC-8533-18DE5A1C460C}"/>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データシート!$B$64:$P$64</c:f>
              <c:numCache>
                <c:formatCode>General</c:formatCode>
                <c:ptCount val="15"/>
                <c:pt idx="0">
                  <c:v>567</c:v>
                </c:pt>
                <c:pt idx="3">
                  <c:v>478</c:v>
                </c:pt>
                <c:pt idx="6">
                  <c:v>450</c:v>
                </c:pt>
                <c:pt idx="9">
                  <c:v>482</c:v>
                </c:pt>
                <c:pt idx="12">
                  <c:v>580</c:v>
                </c:pt>
              </c:numCache>
            </c:numRef>
          </c:val>
          <c:extLst>
            <c:ext xmlns:c16="http://schemas.microsoft.com/office/drawing/2014/chart" uri="{C3380CC4-5D6E-409C-BE32-E72D297353CC}">
              <c16:uniqueId val="{00000008-0646-49CC-8533-18DE5A1C460C}"/>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データシート!$B$65:$P$65</c:f>
              <c:numCache>
                <c:formatCode>General</c:formatCode>
                <c:ptCount val="15"/>
                <c:pt idx="0">
                  <c:v>0</c:v>
                </c:pt>
                <c:pt idx="3">
                  <c:v>0</c:v>
                </c:pt>
                <c:pt idx="6">
                  <c:v>0</c:v>
                </c:pt>
                <c:pt idx="9">
                  <c:v>18</c:v>
                </c:pt>
                <c:pt idx="12">
                  <c:v>18</c:v>
                </c:pt>
              </c:numCache>
            </c:numRef>
          </c:val>
          <c:extLst>
            <c:ext xmlns:c16="http://schemas.microsoft.com/office/drawing/2014/chart" uri="{C3380CC4-5D6E-409C-BE32-E72D297353CC}">
              <c16:uniqueId val="{00000009-0646-49CC-8533-18DE5A1C460C}"/>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データシート!$B$66:$P$66</c:f>
              <c:numCache>
                <c:formatCode>General</c:formatCode>
                <c:ptCount val="15"/>
                <c:pt idx="0">
                  <c:v>9800</c:v>
                </c:pt>
                <c:pt idx="3">
                  <c:v>11299</c:v>
                </c:pt>
                <c:pt idx="6">
                  <c:v>11412</c:v>
                </c:pt>
                <c:pt idx="9">
                  <c:v>14460</c:v>
                </c:pt>
                <c:pt idx="12">
                  <c:v>13737</c:v>
                </c:pt>
              </c:numCache>
            </c:numRef>
          </c:val>
          <c:extLst>
            <c:ext xmlns:c16="http://schemas.microsoft.com/office/drawing/2014/chart" uri="{C3380CC4-5D6E-409C-BE32-E72D297353CC}">
              <c16:uniqueId val="{0000000A-0646-49CC-8533-18DE5A1C460C}"/>
            </c:ext>
          </c:extLst>
        </c:ser>
        <c:dLbls>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0646-49CC-8533-18DE5A1C460C}"/>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300" verticalDpi="300"/>
  </c:printSettings>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2"/>
          <c:y val="7.7726262125610776E-2"/>
          <c:w val="0.89122665696781633"/>
          <c:h val="0.85862490608254172"/>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データシート!$B$72:$D$72</c:f>
              <c:numCache>
                <c:formatCode>#,##0;"▲ "#,##0</c:formatCode>
                <c:ptCount val="3"/>
                <c:pt idx="0">
                  <c:v>2334</c:v>
                </c:pt>
                <c:pt idx="1">
                  <c:v>1988</c:v>
                </c:pt>
                <c:pt idx="2">
                  <c:v>1990</c:v>
                </c:pt>
              </c:numCache>
            </c:numRef>
          </c:val>
          <c:extLst>
            <c:ext xmlns:c16="http://schemas.microsoft.com/office/drawing/2014/chart" uri="{C3380CC4-5D6E-409C-BE32-E72D297353CC}">
              <c16:uniqueId val="{00000000-0507-4360-B208-F7F4729D3D16}"/>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データシート!$B$73:$D$73</c:f>
              <c:numCache>
                <c:formatCode>#,##0;"▲ "#,##0</c:formatCode>
                <c:ptCount val="3"/>
                <c:pt idx="0">
                  <c:v>1428</c:v>
                </c:pt>
                <c:pt idx="1">
                  <c:v>1604</c:v>
                </c:pt>
                <c:pt idx="2">
                  <c:v>992</c:v>
                </c:pt>
              </c:numCache>
            </c:numRef>
          </c:val>
          <c:extLst>
            <c:ext xmlns:c16="http://schemas.microsoft.com/office/drawing/2014/chart" uri="{C3380CC4-5D6E-409C-BE32-E72D297353CC}">
              <c16:uniqueId val="{00000001-0507-4360-B208-F7F4729D3D16}"/>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R01</c:v>
                </c:pt>
                <c:pt idx="1">
                  <c:v>R02</c:v>
                </c:pt>
                <c:pt idx="2">
                  <c:v>R03</c:v>
                </c:pt>
              </c:strCache>
            </c:strRef>
          </c:cat>
          <c:val>
            <c:numRef>
              <c:f>データシート!$B$74:$D$74</c:f>
              <c:numCache>
                <c:formatCode>#,##0;"▲ "#,##0</c:formatCode>
                <c:ptCount val="3"/>
                <c:pt idx="0">
                  <c:v>2903</c:v>
                </c:pt>
                <c:pt idx="1">
                  <c:v>2519</c:v>
                </c:pt>
                <c:pt idx="2">
                  <c:v>2567</c:v>
                </c:pt>
              </c:numCache>
            </c:numRef>
          </c:val>
          <c:extLst>
            <c:ext xmlns:c16="http://schemas.microsoft.com/office/drawing/2014/chart" uri="{C3380CC4-5D6E-409C-BE32-E72D297353CC}">
              <c16:uniqueId val="{00000002-0507-4360-B208-F7F4729D3D16}"/>
            </c:ext>
          </c:extLst>
        </c:ser>
        <c:dLbls>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{E151CA4C-3955-452D-8DBA-D3971DA908DA}</c15:txfldGUID>
                      <c15:f>公会計指標分析・財政指標組合せ分析表!$BP$50</c15:f>
                      <c15:dlblFieldTableCache>
                        <c:ptCount val="1"/>
                        <c:pt idx="0">
                          <c:v>H29</c:v>
                        </c:pt>
                      </c15:dlblFieldTableCache>
                    </c15:dlblFTEntry>
                  </c15:dlblFieldTable>
                  <c15:showDataLabelsRange val="0"/>
                </c:ext>
                <c:ext xmlns:c16="http://schemas.microsoft.com/office/drawing/2014/chart" uri="{C3380CC4-5D6E-409C-BE32-E72D297353CC}">
                  <c16:uniqueId val="{00000000-4648-4354-8868-48D22800084E}"/>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{5FD61A89-266E-4899-BADD-1391D3B3C5F1}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4648-4354-8868-48D22800084E}"/>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{1D322759-EB98-430D-AFBC-A9F8FCEFB301}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4648-4354-8868-48D22800084E}"/>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{60CF7905-902F-44C6-B6B1-C9BD22477512}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4648-4354-8868-48D22800084E}"/>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{F4A63334-2B2C-4679-B630-9560117F0DC9}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4648-4354-8868-48D22800084E}"/>
                </c:ext>
              </c:extLst>
            </c:dLbl>
            <c:dLbl>
              <c:idx val="8"/>
              <c:tx>
                <c:strRef>
                  <c:f>公会計指標分析・財政指標組合せ分析表!$BX$50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{2296AF32-520E-4F16-950F-26C6CE0395A7}</c15:txfldGUID>
                      <c15:f>公会計指標分析・財政指標組合せ分析表!$BX$50</c15:f>
                      <c15:dlblFieldTableCache>
                        <c:ptCount val="1"/>
                        <c:pt idx="0">
                          <c:v>H30</c:v>
                        </c:pt>
                      </c15:dlblFieldTableCache>
                    </c15:dlblFTEntry>
                  </c15:dlblFieldTable>
                  <c15:showDataLabelsRange val="0"/>
                </c:ext>
                <c:ext xmlns:c16="http://schemas.microsoft.com/office/drawing/2014/chart" uri="{C3380CC4-5D6E-409C-BE32-E72D297353CC}">
                  <c16:uniqueId val="{00000005-4648-4354-8868-48D22800084E}"/>
                </c:ext>
              </c:extLst>
            </c:dLbl>
            <c:dLbl>
              <c:idx val="16"/>
              <c:tx>
                <c:strRef>
                  <c:f>公会計指標分析・財政指標組合せ分析表!$CF$50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{66D2BB9F-374F-4703-B7F9-B4D0119B175F}</c15:txfldGUID>
                      <c15:f>公会計指標分析・財政指標組合せ分析表!$CF$50</c15:f>
                      <c15:dlblFieldTableCache>
                        <c:ptCount val="1"/>
                        <c:pt idx="0">
                          <c:v>R01</c:v>
                        </c:pt>
                      </c15:dlblFieldTableCache>
                    </c15:dlblFTEntry>
                  </c15:dlblFieldTable>
                  <c15:showDataLabelsRange val="0"/>
                </c:ext>
                <c:ext xmlns:c16="http://schemas.microsoft.com/office/drawing/2014/chart" uri="{C3380CC4-5D6E-409C-BE32-E72D297353CC}">
                  <c16:uniqueId val="{00000006-4648-4354-8868-48D22800084E}"/>
                </c:ext>
              </c:extLst>
            </c:dLbl>
            <c:dLbl>
              <c:idx val="24"/>
              <c:tx>
                <c:strRef>
                  <c:f>公会計指標分析・財政指標組合せ分析表!$CN$50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{C2E7F4E9-A873-489E-BA53-E63878466CCD}</c15:txfldGUID>
                      <c15:f>公会計指標分析・財政指標組合せ分析表!$CN$50</c15:f>
                      <c15:dlblFieldTableCache>
                        <c:ptCount val="1"/>
                        <c:pt idx="0">
                          <c:v>R02</c:v>
                        </c:pt>
                      </c15:dlblFieldTableCache>
                    </c15:dlblFTEntry>
                  </c15:dlblFieldTable>
                  <c15:showDataLabelsRange val="0"/>
                </c:ext>
                <c:ext xmlns:c16="http://schemas.microsoft.com/office/drawing/2014/chart" uri="{C3380CC4-5D6E-409C-BE32-E72D297353CC}">
                  <c16:uniqueId val="{00000007-4648-4354-8868-48D22800084E}"/>
                </c:ext>
              </c:extLst>
            </c:dLbl>
            <c:dLbl>
              <c:idx val="32"/>
              <c:tx>
                <c:strRef>
                  <c:f>公会計指標分析・財政指標組合せ分析表!$CV$50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{FBC3B9B6-5008-4AD0-97A6-C1C8E5865562}</c15:txfldGUID>
                      <c15:f>公会計指標分析・財政指標組合せ分析表!$CV$50</c15:f>
                      <c15:dlblFieldTableCache>
                        <c:ptCount val="1"/>
                        <c:pt idx="0">
                          <c:v>R03</c:v>
                        </c:pt>
                      </c15:dlblFieldTableCache>
                    </c15:dlblFTEntry>
                  </c15:dlblFieldTable>
                  <c15:showDataLabelsRange val="0"/>
                </c:ext>
                <c:ext xmlns:c16="http://schemas.microsoft.com/office/drawing/2014/chart" uri="{C3380CC4-5D6E-409C-BE32-E72D297353CC}">
                  <c16:uniqueId val="{00000008-4648-4354-8868-48D22800084E}"/>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57.5</c:v>
                </c:pt>
                <c:pt idx="8">
                  <c:v>59</c:v>
                </c:pt>
                <c:pt idx="16">
                  <c:v>60.3</c:v>
                </c:pt>
                <c:pt idx="24">
                  <c:v>56.2</c:v>
                </c:pt>
                <c:pt idx="32">
                  <c:v>57.4</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4648-4354-8868-48D22800084E}"/>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H29</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{5E90A381-0009-4E22-B5AD-74D715941948}</c15:txfldGUID>
                      <c15:f>公会計指標分析・財政指標組合せ分析表!$BP$50</c15:f>
                      <c15:dlblFieldTableCache>
                        <c:ptCount val="1"/>
                        <c:pt idx="0">
                          <c:v>H29</c:v>
                        </c:pt>
                      </c15:dlblFieldTableCache>
                    </c15:dlblFTEntry>
                  </c15:dlblFieldTable>
                  <c15:showDataLabelsRange val="0"/>
                </c:ext>
                <c:ext xmlns:c16="http://schemas.microsoft.com/office/drawing/2014/chart" uri="{C3380CC4-5D6E-409C-BE32-E72D297353CC}">
                  <c16:uniqueId val="{0000000A-4648-4354-8868-48D22800084E}"/>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{D0DAFEA4-97E0-4A38-933E-B18EE17FB351}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4648-4354-8868-48D22800084E}"/>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{F2C233A4-DC84-477D-831C-FCCA410BC78D}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4648-4354-8868-48D22800084E}"/>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{E1C493BE-4D45-495F-B049-AB9679A909EB}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4648-4354-8868-48D22800084E}"/>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{B319DEE5-15CF-4095-A614-BF28CAAA0625}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4648-4354-8868-48D22800084E}"/>
                </c:ext>
              </c:extLst>
            </c:dLbl>
            <c:dLbl>
              <c:idx val="8"/>
              <c:tx>
                <c:strRef>
                  <c:f>公会計指標分析・財政指標組合せ分析表!$BX$50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{D3E10898-FF9C-47DF-AEE6-52D5322BB28D}</c15:txfldGUID>
                      <c15:f>公会計指標分析・財政指標組合せ分析表!$BX$50</c15:f>
                      <c15:dlblFieldTableCache>
                        <c:ptCount val="1"/>
                        <c:pt idx="0">
                          <c:v>H30</c:v>
                        </c:pt>
                      </c15:dlblFieldTableCache>
                    </c15:dlblFTEntry>
                  </c15:dlblFieldTable>
                  <c15:showDataLabelsRange val="0"/>
                </c:ext>
                <c:ext xmlns:c16="http://schemas.microsoft.com/office/drawing/2014/chart" uri="{C3380CC4-5D6E-409C-BE32-E72D297353CC}">
                  <c16:uniqueId val="{0000000F-4648-4354-8868-48D22800084E}"/>
                </c:ext>
              </c:extLst>
            </c:dLbl>
            <c:dLbl>
              <c:idx val="16"/>
              <c:tx>
                <c:strRef>
                  <c:f>公会計指標分析・財政指標組合せ分析表!$CF$50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{413DCD25-1BEB-43F9-9A18-D67DA83C2D0D}</c15:txfldGUID>
                      <c15:f>公会計指標分析・財政指標組合せ分析表!$CF$50</c15:f>
                      <c15:dlblFieldTableCache>
                        <c:ptCount val="1"/>
                        <c:pt idx="0">
                          <c:v>R01</c:v>
                        </c:pt>
                      </c15:dlblFieldTableCache>
                    </c15:dlblFTEntry>
                  </c15:dlblFieldTable>
                  <c15:showDataLabelsRange val="0"/>
                </c:ext>
                <c:ext xmlns:c16="http://schemas.microsoft.com/office/drawing/2014/chart" uri="{C3380CC4-5D6E-409C-BE32-E72D297353CC}">
                  <c16:uniqueId val="{00000010-4648-4354-8868-48D22800084E}"/>
                </c:ext>
              </c:extLst>
            </c:dLbl>
            <c:dLbl>
              <c:idx val="24"/>
              <c:tx>
                <c:strRef>
                  <c:f>公会計指標分析・財政指標組合せ分析表!$CN$50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{04968C47-090B-48AE-B204-FFD9D6F44B78}</c15:txfldGUID>
                      <c15:f>公会計指標分析・財政指標組合せ分析表!$CN$50</c15:f>
                      <c15:dlblFieldTableCache>
                        <c:ptCount val="1"/>
                        <c:pt idx="0">
                          <c:v>R02</c:v>
                        </c:pt>
                      </c15:dlblFieldTableCache>
                    </c15:dlblFTEntry>
                  </c15:dlblFieldTable>
                  <c15:showDataLabelsRange val="0"/>
                </c:ext>
                <c:ext xmlns:c16="http://schemas.microsoft.com/office/drawing/2014/chart" uri="{C3380CC4-5D6E-409C-BE32-E72D297353CC}">
                  <c16:uniqueId val="{00000011-4648-4354-8868-48D22800084E}"/>
                </c:ext>
              </c:extLst>
            </c:dLbl>
            <c:dLbl>
              <c:idx val="32"/>
              <c:tx>
                <c:strRef>
                  <c:f>公会計指標分析・財政指標組合せ分析表!$CV$50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{B81166FB-3197-4BDA-B614-6B0553A7AB7C}</c15:txfldGUID>
                      <c15:f>公会計指標分析・財政指標組合せ分析表!$CV$50</c15:f>
                      <c15:dlblFieldTableCache>
                        <c:ptCount val="1"/>
                        <c:pt idx="0">
                          <c:v>R03</c:v>
                        </c:pt>
                      </c15:dlblFieldTableCache>
                    </c15:dlblFTEntry>
                  </c15:dlblFieldTable>
                  <c15:showDataLabelsRange val="0"/>
                </c:ext>
                <c:ext xmlns:c16="http://schemas.microsoft.com/office/drawing/2014/chart" uri="{C3380CC4-5D6E-409C-BE32-E72D297353CC}">
                  <c16:uniqueId val="{00000012-4648-4354-8868-48D22800084E}"/>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58.2</c:v>
                </c:pt>
                <c:pt idx="8">
                  <c:v>60.1</c:v>
                </c:pt>
                <c:pt idx="16">
                  <c:v>61.6</c:v>
                </c:pt>
                <c:pt idx="24">
                  <c:v>64</c:v>
                </c:pt>
                <c:pt idx="32">
                  <c:v>64.900000000000006</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4648-4354-8868-48D22800084E}"/>
            </c:ext>
          </c:extLst>
        </c:ser>
        <c:dLbls>
          <c:showLegendKey val="0"/>
          <c:showVal val="1"/>
          <c:showCatName val="0"/>
          <c:showSerName val="0"/>
          <c:showPercent val="0"/>
          <c:showBubbleSize val="0"/>
        </c:dLbls>
        <c:axId val="46179840"/>
        <c:axId val="46181760"/>
      </c:scatterChart>
      <c:valAx>
        <c:axId val="46179840"/>
        <c:scaling>
          <c:orientation val="maxMin"/>
          <c:max val="66"/>
          <c:min val="57"/>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{AFDE7A51-F690-4EE6-A97C-BEDEF97BA854}</c15:txfldGUID>
                      <c15:f>公会計指標分析・財政指標組合せ分析表!$BP$72</c15:f>
                      <c15:dlblFieldTableCache>
                        <c:ptCount val="1"/>
                        <c:pt idx="0">
                          <c:v>H29</c:v>
                        </c:pt>
                      </c15:dlblFieldTableCache>
                    </c15:dlblFTEntry>
                  </c15:dlblFieldTable>
                  <c15:showDataLabelsRange val="0"/>
                </c:ext>
                <c:ext xmlns:c16="http://schemas.microsoft.com/office/drawing/2014/chart" uri="{C3380CC4-5D6E-409C-BE32-E72D297353CC}">
                  <c16:uniqueId val="{00000000-0E6D-4E56-9FC0-BBBD16D96AEA}"/>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{6F32BDCF-79E4-4F88-81C2-B920EC2CFF64}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0E6D-4E56-9FC0-BBBD16D96AEA}"/>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{9C0AF058-C6FF-4D5A-928D-3E9F8AFC501C}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0E6D-4E56-9FC0-BBBD16D96AEA}"/>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{6EDD70E6-BE81-4D86-843D-FB8BF92DD4CC}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0E6D-4E56-9FC0-BBBD16D96AEA}"/>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{3541DAF8-560E-4685-897D-1398ABF2E293}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0E6D-4E56-9FC0-BBBD16D96AEA}"/>
                </c:ext>
              </c:extLst>
            </c:dLbl>
            <c:dLbl>
              <c:idx val="8"/>
              <c:tx>
                <c:strRef>
                  <c:f>公会計指標分析・財政指標組合せ分析表!$BX$72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{373F13E0-366B-4448-BF74-6F2C6ABD9C21}</c15:txfldGUID>
                      <c15:f>公会計指標分析・財政指標組合せ分析表!$BX$72</c15:f>
                      <c15:dlblFieldTableCache>
                        <c:ptCount val="1"/>
                        <c:pt idx="0">
                          <c:v>H30</c:v>
                        </c:pt>
                      </c15:dlblFieldTableCache>
                    </c15:dlblFTEntry>
                  </c15:dlblFieldTable>
                  <c15:showDataLabelsRange val="0"/>
                </c:ext>
                <c:ext xmlns:c16="http://schemas.microsoft.com/office/drawing/2014/chart" uri="{C3380CC4-5D6E-409C-BE32-E72D297353CC}">
                  <c16:uniqueId val="{00000005-0E6D-4E56-9FC0-BBBD16D96AEA}"/>
                </c:ext>
              </c:extLst>
            </c:dLbl>
            <c:dLbl>
              <c:idx val="16"/>
              <c:tx>
                <c:strRef>
                  <c:f>公会計指標分析・財政指標組合せ分析表!$CF$72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{FEAE2DE4-D04D-4A64-A7FF-4D9E4F412AE4}</c15:txfldGUID>
                      <c15:f>公会計指標分析・財政指標組合せ分析表!$CF$72</c15:f>
                      <c15:dlblFieldTableCache>
                        <c:ptCount val="1"/>
                        <c:pt idx="0">
                          <c:v>R01</c:v>
                        </c:pt>
                      </c15:dlblFieldTableCache>
                    </c15:dlblFTEntry>
                  </c15:dlblFieldTable>
                  <c15:showDataLabelsRange val="0"/>
                </c:ext>
                <c:ext xmlns:c16="http://schemas.microsoft.com/office/drawing/2014/chart" uri="{C3380CC4-5D6E-409C-BE32-E72D297353CC}">
                  <c16:uniqueId val="{00000006-0E6D-4E56-9FC0-BBBD16D96AEA}"/>
                </c:ext>
              </c:extLst>
            </c:dLbl>
            <c:dLbl>
              <c:idx val="24"/>
              <c:tx>
                <c:strRef>
                  <c:f>公会計指標分析・財政指標組合せ分析表!$CN$72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{05752137-C3B8-4109-BEC4-0545F9B9F109}</c15:txfldGUID>
                      <c15:f>公会計指標分析・財政指標組合せ分析表!$CN$72</c15:f>
                      <c15:dlblFieldTableCache>
                        <c:ptCount val="1"/>
                        <c:pt idx="0">
                          <c:v>R02</c:v>
                        </c:pt>
                      </c15:dlblFieldTableCache>
                    </c15:dlblFTEntry>
                  </c15:dlblFieldTable>
                  <c15:showDataLabelsRange val="0"/>
                </c:ext>
                <c:ext xmlns:c16="http://schemas.microsoft.com/office/drawing/2014/chart" uri="{C3380CC4-5D6E-409C-BE32-E72D297353CC}">
                  <c16:uniqueId val="{00000007-0E6D-4E56-9FC0-BBBD16D96AEA}"/>
                </c:ext>
              </c:extLst>
            </c:dLbl>
            <c:dLbl>
              <c:idx val="32"/>
              <c:tx>
                <c:strRef>
                  <c:f>公会計指標分析・財政指標組合せ分析表!$CV$72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{225FF8B6-D095-488E-A699-60D16C64B40B}</c15:txfldGUID>
                      <c15:f>公会計指標分析・財政指標組合せ分析表!$CV$72</c15:f>
                      <c15:dlblFieldTableCache>
                        <c:ptCount val="1"/>
                        <c:pt idx="0">
                          <c:v>R03</c:v>
                        </c:pt>
                      </c15:dlblFieldTableCache>
                    </c15:dlblFTEntry>
                  </c15:dlblFieldTable>
                  <c15:showDataLabelsRange val="0"/>
                </c:ext>
                <c:ext xmlns:c16="http://schemas.microsoft.com/office/drawing/2014/chart" uri="{C3380CC4-5D6E-409C-BE32-E72D297353CC}">
                  <c16:uniqueId val="{00000008-0E6D-4E56-9FC0-BBBD16D96AEA}"/>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5.9</c:v>
                </c:pt>
                <c:pt idx="8">
                  <c:v>7.8</c:v>
                </c:pt>
                <c:pt idx="16">
                  <c:v>10</c:v>
                </c:pt>
                <c:pt idx="24">
                  <c:v>11</c:v>
                </c:pt>
                <c:pt idx="32">
                  <c:v>11.7</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0E6D-4E56-9FC0-BBBD16D96AEA}"/>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H29</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{C8607FBD-EE39-4CEB-B046-0E9D59C0C1A0}</c15:txfldGUID>
                      <c15:f>公会計指標分析・財政指標組合せ分析表!$BP$72</c15:f>
                      <c15:dlblFieldTableCache>
                        <c:ptCount val="1"/>
                        <c:pt idx="0">
                          <c:v>H29</c:v>
                        </c:pt>
                      </c15:dlblFieldTableCache>
                    </c15:dlblFTEntry>
                  </c15:dlblFieldTable>
                  <c15:showDataLabelsRange val="0"/>
                </c:ext>
                <c:ext xmlns:c16="http://schemas.microsoft.com/office/drawing/2014/chart" uri="{C3380CC4-5D6E-409C-BE32-E72D297353CC}">
                  <c16:uniqueId val="{0000000A-0E6D-4E56-9FC0-BBBD16D96AEA}"/>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{9A085F58-7DCE-4C53-8348-0554D6748ABA}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0E6D-4E56-9FC0-BBBD16D96AEA}"/>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{D6FA26F6-A945-45B0-854E-0F21E697ADD0}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0E6D-4E56-9FC0-BBBD16D96AEA}"/>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{5A66952F-AE70-4B86-BE71-147C0F8ACA48}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0E6D-4E56-9FC0-BBBD16D96AEA}"/>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{9180133E-E111-4231-AFE7-73567DCE0E74}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0E6D-4E56-9FC0-BBBD16D96AEA}"/>
                </c:ext>
              </c:extLst>
            </c:dLbl>
            <c:dLbl>
              <c:idx val="8"/>
              <c:layout>
                <c:manualLayout>
                  <c:x val="-4.5096530706953818E-2"/>
                  <c:y val="-8.1337372860052048E-2"/>
                </c:manualLayout>
              </c:layout>
              <c:tx>
                <c:strRef>
                  <c:f>公会計指標分析・財政指標組合せ分析表!$BX$72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{D8E7FB1E-06DA-4BF8-B62C-1738EC568C7B}</c15:txfldGUID>
                      <c15:f>公会計指標分析・財政指標組合せ分析表!$BX$72</c15:f>
                      <c15:dlblFieldTableCache>
                        <c:ptCount val="1"/>
                        <c:pt idx="0">
                          <c:v>H30</c:v>
                        </c:pt>
                      </c15:dlblFieldTableCache>
                    </c15:dlblFTEntry>
                  </c15:dlblFieldTable>
                  <c15:showDataLabelsRange val="0"/>
                </c:ext>
                <c:ext xmlns:c16="http://schemas.microsoft.com/office/drawing/2014/chart" uri="{C3380CC4-5D6E-409C-BE32-E72D297353CC}">
                  <c16:uniqueId val="{0000000F-0E6D-4E56-9FC0-BBBD16D96AEA}"/>
                </c:ext>
              </c:extLst>
            </c:dLbl>
            <c:dLbl>
              <c:idx val="16"/>
              <c:layout>
                <c:manualLayout>
                  <c:x val="-1.8171803637232468E-2"/>
                  <c:y val="-4.3495921315535875E-2"/>
                </c:manualLayout>
              </c:layout>
              <c:tx>
                <c:strRef>
                  <c:f>公会計指標分析・財政指標組合せ分析表!$CF$72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{C6EC1F1C-62C0-4405-AA84-5B8B06F6201E}</c15:txfldGUID>
                      <c15:f>公会計指標分析・財政指標組合せ分析表!$CF$72</c15:f>
                      <c15:dlblFieldTableCache>
                        <c:ptCount val="1"/>
                        <c:pt idx="0">
                          <c:v>R01</c:v>
                        </c:pt>
                      </c15:dlblFieldTableCache>
                    </c15:dlblFTEntry>
                  </c15:dlblFieldTable>
                  <c15:showDataLabelsRange val="0"/>
                </c:ext>
                <c:ext xmlns:c16="http://schemas.microsoft.com/office/drawing/2014/chart" uri="{C3380CC4-5D6E-409C-BE32-E72D297353CC}">
                  <c16:uniqueId val="{00000010-0E6D-4E56-9FC0-BBBD16D96AEA}"/>
                </c:ext>
              </c:extLst>
            </c:dLbl>
            <c:dLbl>
              <c:idx val="24"/>
              <c:layout>
                <c:manualLayout>
                  <c:x val="-4.4905057365901141E-2"/>
                  <c:y val="-4.3495921315535875E-2"/>
                </c:manualLayout>
              </c:layout>
              <c:tx>
                <c:strRef>
                  <c:f>公会計指標分析・財政指標組合せ分析表!$CN$72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{8D234E27-625D-4720-97BD-2BFEB0668ADE}</c15:txfldGUID>
                      <c15:f>公会計指標分析・財政指標組合せ分析表!$CN$72</c15:f>
                      <c15:dlblFieldTableCache>
                        <c:ptCount val="1"/>
                        <c:pt idx="0">
                          <c:v>R02</c:v>
                        </c:pt>
                      </c15:dlblFieldTableCache>
                    </c15:dlblFTEntry>
                  </c15:dlblFieldTable>
                  <c15:showDataLabelsRange val="0"/>
                </c:ext>
                <c:ext xmlns:c16="http://schemas.microsoft.com/office/drawing/2014/chart" uri="{C3380CC4-5D6E-409C-BE32-E72D297353CC}">
                  <c16:uniqueId val="{00000011-0E6D-4E56-9FC0-BBBD16D96AEA}"/>
                </c:ext>
              </c:extLst>
            </c:dLbl>
            <c:dLbl>
              <c:idx val="32"/>
              <c:layout>
                <c:manualLayout>
                  <c:x val="-1.8235628084250027E-2"/>
                  <c:y val="-8.1337372860052048E-2"/>
                </c:manualLayout>
              </c:layout>
              <c:tx>
                <c:strRef>
                  <c:f>公会計指標分析・財政指標組合せ分析表!$CV$72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{31886B5E-A9D9-42EC-8689-A028D06F2C78}</c15:txfldGUID>
                      <c15:f>公会計指標分析・財政指標組合せ分析表!$CV$72</c15:f>
                      <c15:dlblFieldTableCache>
                        <c:ptCount val="1"/>
                        <c:pt idx="0">
                          <c:v>R03</c:v>
                        </c:pt>
                      </c15:dlblFieldTableCache>
                    </c15:dlblFTEntry>
                  </c15:dlblFieldTable>
                  <c15:showDataLabelsRange val="0"/>
                </c:ext>
                <c:ext xmlns:c16="http://schemas.microsoft.com/office/drawing/2014/chart" uri="{C3380CC4-5D6E-409C-BE32-E72D297353CC}">
                  <c16:uniqueId val="{00000012-0E6D-4E56-9FC0-BBBD16D96AEA}"/>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8.5</c:v>
                </c:pt>
                <c:pt idx="8">
                  <c:v>8.6</c:v>
                </c:pt>
                <c:pt idx="16">
                  <c:v>8.6</c:v>
                </c:pt>
                <c:pt idx="24">
                  <c:v>8.9</c:v>
                </c:pt>
                <c:pt idx="32">
                  <c:v>8.9</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0E6D-4E56-9FC0-BBBD16D96AEA}"/>
            </c:ext>
          </c:extLst>
        </c:ser>
        <c:dLbls>
          <c:showLegendKey val="0"/>
          <c:showVal val="1"/>
          <c:showCatName val="0"/>
          <c:showSerName val="0"/>
          <c:showPercent val="0"/>
          <c:showBubbleSize val="0"/>
        </c:dLbls>
        <c:axId val="84219776"/>
        <c:axId val="84234240"/>
      </c:scatterChart>
      <c:valAx>
        <c:axId val="84219776"/>
        <c:scaling>
          <c:orientation val="maxMin"/>
          <c:max val="9"/>
          <c:min val="8.3000000000000007"/>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a:xfrm rot="5400000">
          <a:off x="6788785" y="4591050"/>
          <a:ext cx="314325" cy="381000"/>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xdr:nvSpPr>
      <xdr:spPr>
        <a:xfrm>
          <a:off x="897953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高知県中土佐町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6,283
6,251
193.21
8,412,792
7,884,858
473,260
3,841,551
13,736,692</a:t>
          </a:r>
          <a:endParaRPr kumimoji="1" lang="ja-JP" altLang="en-US" sz="1100" b="1">
            <a:solidFill>
              <a:srgbClr val="000000"/>
            </a:solidFill>
            <a:latin typeface="ＭＳ ゴシック"/>
            <a:ea typeface="ＭＳ ゴシック"/>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11.7
-</a:t>
          </a:r>
          <a:endParaRPr kumimoji="1" lang="ja-JP" altLang="en-US" sz="1100" b="1">
            <a:solidFill>
              <a:srgbClr val="000000"/>
            </a:solidFill>
            <a:latin typeface="ＭＳ ゴシック"/>
            <a:ea typeface="ＭＳ ゴシック"/>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Ⅱ</a:t>
          </a:r>
          <a:r>
            <a:rPr kumimoji="1" lang="ja-JP" altLang="en-US" sz="1100" b="1">
              <a:solidFill>
                <a:srgbClr val="000000"/>
              </a:solidFill>
              <a:latin typeface="ＭＳ ゴシック"/>
              <a:ea typeface="ＭＳ ゴシック"/>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260" cy="259080"/>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085" cy="257810"/>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0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令和</a:t>
          </a:r>
          <a:r>
            <a:rPr kumimoji="1" lang="en-US" altLang="ja-JP" sz="1000">
              <a:solidFill>
                <a:srgbClr val="000000"/>
              </a:solidFill>
              <a:latin typeface="ＭＳ Ｐゴシック"/>
              <a:ea typeface="ＭＳ Ｐゴシック"/>
            </a:rPr>
            <a:t>4</a:t>
          </a:r>
          <a:r>
            <a:rPr kumimoji="1" lang="ja-JP" altLang="en-US" sz="1000">
              <a:solidFill>
                <a:srgbClr val="000000"/>
              </a:solidFill>
              <a:latin typeface="ＭＳ Ｐゴシック"/>
              <a:ea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815" cy="257810"/>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81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535" cy="259080"/>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380" cy="259080"/>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133350</xdr:colOff>
      <xdr:row>24</xdr:row>
      <xdr:rowOff>165100</xdr:rowOff>
    </xdr:from>
    <xdr:ext cx="8146415" cy="259080"/>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1464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85" cy="257810"/>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dr:col>8</xdr:col>
      <xdr:colOff>100330</xdr:colOff>
      <xdr:row>31</xdr:row>
      <xdr:rowOff>63500</xdr:rowOff>
    </xdr:from>
    <xdr:ext cx="1272540" cy="308610"/>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dr:col>15</xdr:col>
      <xdr:colOff>33020</xdr:colOff>
      <xdr:row>31</xdr:row>
      <xdr:rowOff>38100</xdr:rowOff>
    </xdr:from>
    <xdr:ext cx="1649730" cy="358775"/>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270" y="535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[0.17]</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69/79</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0.50</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人口の減少や全国平均を上回る高齢化率（令和２年度国勢調査４８．２％）に加え、町内に中心となる産業が無いことなどにより、財政基盤が脆弱なため、類似団体平均を下回っている。 </a:t>
          </a:r>
        </a:p>
        <a:p>
          <a:r>
            <a:rPr kumimoji="1" lang="ja-JP" altLang="en-US" sz="1300">
              <a:latin typeface="ＭＳ Ｐゴシック"/>
              <a:ea typeface="ＭＳ Ｐゴシック"/>
            </a:rPr>
            <a:t>　今後は、「中土佐町総合振興計画」および「まち・ひと・しごと創生総合戦略」に沿った施策の実行に努め、活力あるまちづくりを展開しつつ、行政の効率化に努めることにより財政の健全化を図る。 </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74930</xdr:rowOff>
    </xdr:from>
    <xdr:to>
      <xdr:col>27</xdr:col>
      <xdr:colOff>184150</xdr:colOff>
      <xdr:row>45</xdr:row>
      <xdr:rowOff>74930</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901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103505</xdr:rowOff>
    </xdr:from>
    <xdr:ext cx="762000" cy="259080"/>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3</xdr:col>
      <xdr:colOff>133350</xdr:colOff>
      <xdr:row>43</xdr:row>
      <xdr:rowOff>14605</xdr:rowOff>
    </xdr:from>
    <xdr:to>
      <xdr:col>27</xdr:col>
      <xdr:colOff>184150</xdr:colOff>
      <xdr:row>43</xdr:row>
      <xdr:rowOff>14605</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43815</xdr:rowOff>
    </xdr:from>
    <xdr:ext cx="762000" cy="257810"/>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71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0.30</a:t>
          </a:r>
          <a:endParaRPr kumimoji="1" lang="ja-JP" altLang="en-US" sz="1000">
            <a:latin typeface="ＭＳ Ｐゴシック"/>
            <a:ea typeface="ＭＳ Ｐゴシック"/>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156210</xdr:rowOff>
    </xdr:from>
    <xdr:ext cx="762000" cy="257810"/>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0.60</a:t>
          </a:r>
          <a:endParaRPr kumimoji="1" lang="ja-JP" altLang="en-US" sz="1000">
            <a:latin typeface="ＭＳ Ｐゴシック"/>
            <a:ea typeface="ＭＳ Ｐゴシック"/>
          </a:endParaRPr>
        </a:p>
      </xdr:txBody>
    </xdr:sp>
    <xdr:clientData/>
  </xdr:oneCellAnchor>
  <xdr:twoCellAnchor>
    <xdr:from>
      <xdr:col>3</xdr:col>
      <xdr:colOff>133350</xdr:colOff>
      <xdr:row>38</xdr:row>
      <xdr:rowOff>67945</xdr:rowOff>
    </xdr:from>
    <xdr:to>
      <xdr:col>27</xdr:col>
      <xdr:colOff>184150</xdr:colOff>
      <xdr:row>38</xdr:row>
      <xdr:rowOff>67945</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97790</xdr:rowOff>
    </xdr:from>
    <xdr:ext cx="762000" cy="257810"/>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14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0.90</a:t>
          </a:r>
          <a:endParaRPr kumimoji="1" lang="ja-JP" altLang="en-US" sz="1000">
            <a:latin typeface="ＭＳ Ｐゴシック"/>
            <a:ea typeface="ＭＳ Ｐゴシック"/>
          </a:endParaRPr>
        </a:p>
      </xdr:txBody>
    </xdr:sp>
    <xdr:clientData/>
  </xdr:oneCellAnchor>
  <xdr:twoCellAnchor>
    <xdr:from>
      <xdr:col>3</xdr:col>
      <xdr:colOff>133350</xdr:colOff>
      <xdr:row>36</xdr:row>
      <xdr:rowOff>8255</xdr:rowOff>
    </xdr:from>
    <xdr:to>
      <xdr:col>27</xdr:col>
      <xdr:colOff>184150</xdr:colOff>
      <xdr:row>36</xdr:row>
      <xdr:rowOff>8255</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37465</xdr:rowOff>
    </xdr:from>
    <xdr:ext cx="762000" cy="259080"/>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2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149860</xdr:rowOff>
    </xdr:from>
    <xdr:ext cx="762000" cy="259080"/>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59055</xdr:rowOff>
    </xdr:from>
    <xdr:to>
      <xdr:col>23</xdr:col>
      <xdr:colOff>133350</xdr:colOff>
      <xdr:row>44</xdr:row>
      <xdr:rowOff>84455</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059805"/>
          <a:ext cx="0" cy="156845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56515</xdr:rowOff>
    </xdr:from>
    <xdr:ext cx="762000" cy="2584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6003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0.12</a:t>
          </a:r>
          <a:endParaRPr kumimoji="1" lang="ja-JP" altLang="en-US" sz="1000" b="1">
            <a:latin typeface="ＭＳ Ｐゴシック"/>
            <a:ea typeface="ＭＳ Ｐゴシック"/>
          </a:endParaRPr>
        </a:p>
      </xdr:txBody>
    </xdr:sp>
    <xdr:clientData/>
  </xdr:oneCellAnchor>
  <xdr:twoCellAnchor>
    <xdr:from>
      <xdr:col>23</xdr:col>
      <xdr:colOff>44450</xdr:colOff>
      <xdr:row>44</xdr:row>
      <xdr:rowOff>84455</xdr:rowOff>
    </xdr:from>
    <xdr:to>
      <xdr:col>24</xdr:col>
      <xdr:colOff>12700</xdr:colOff>
      <xdr:row>44</xdr:row>
      <xdr:rowOff>84455</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6282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33</xdr:row>
      <xdr:rowOff>145415</xdr:rowOff>
    </xdr:from>
    <xdr:ext cx="762000" cy="257810"/>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58032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1.29</a:t>
          </a:r>
          <a:endParaRPr kumimoji="1" lang="ja-JP" altLang="en-US" sz="1000" b="1">
            <a:latin typeface="ＭＳ Ｐゴシック"/>
            <a:ea typeface="ＭＳ Ｐゴシック"/>
          </a:endParaRPr>
        </a:p>
      </xdr:txBody>
    </xdr:sp>
    <xdr:clientData/>
  </xdr:oneCellAnchor>
  <xdr:twoCellAnchor>
    <xdr:from>
      <xdr:col>23</xdr:col>
      <xdr:colOff>44450</xdr:colOff>
      <xdr:row>35</xdr:row>
      <xdr:rowOff>59055</xdr:rowOff>
    </xdr:from>
    <xdr:to>
      <xdr:col>24</xdr:col>
      <xdr:colOff>12700</xdr:colOff>
      <xdr:row>35</xdr:row>
      <xdr:rowOff>59055</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0598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17780</xdr:rowOff>
    </xdr:from>
    <xdr:to>
      <xdr:col>23</xdr:col>
      <xdr:colOff>133350</xdr:colOff>
      <xdr:row>44</xdr:row>
      <xdr:rowOff>17780</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56158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20955</xdr:rowOff>
    </xdr:from>
    <xdr:ext cx="762000" cy="257810"/>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221855"/>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0.27</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43</xdr:row>
      <xdr:rowOff>4445</xdr:rowOff>
    </xdr:from>
    <xdr:to>
      <xdr:col>23</xdr:col>
      <xdr:colOff>184150</xdr:colOff>
      <xdr:row>43</xdr:row>
      <xdr:rowOff>106045</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376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17780</xdr:rowOff>
    </xdr:from>
    <xdr:to>
      <xdr:col>19</xdr:col>
      <xdr:colOff>133350</xdr:colOff>
      <xdr:row>44</xdr:row>
      <xdr:rowOff>17780</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3225800" y="756158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162560</xdr:rowOff>
    </xdr:from>
    <xdr:to>
      <xdr:col>19</xdr:col>
      <xdr:colOff>184150</xdr:colOff>
      <xdr:row>43</xdr:row>
      <xdr:rowOff>92710</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363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102870</xdr:rowOff>
    </xdr:from>
    <xdr:ext cx="736600" cy="259080"/>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13232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0.28</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44</xdr:row>
      <xdr:rowOff>17780</xdr:rowOff>
    </xdr:from>
    <xdr:to>
      <xdr:col>15</xdr:col>
      <xdr:colOff>82550</xdr:colOff>
      <xdr:row>44</xdr:row>
      <xdr:rowOff>17780</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2336800" y="756158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162560</xdr:rowOff>
    </xdr:from>
    <xdr:to>
      <xdr:col>15</xdr:col>
      <xdr:colOff>133350</xdr:colOff>
      <xdr:row>43</xdr:row>
      <xdr:rowOff>92710</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363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102870</xdr:rowOff>
    </xdr:from>
    <xdr:ext cx="762000" cy="259080"/>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1323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44</xdr:row>
      <xdr:rowOff>17780</xdr:rowOff>
    </xdr:from>
    <xdr:to>
      <xdr:col>11</xdr:col>
      <xdr:colOff>31750</xdr:colOff>
      <xdr:row>44</xdr:row>
      <xdr:rowOff>17780</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56158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4445</xdr:rowOff>
    </xdr:from>
    <xdr:to>
      <xdr:col>11</xdr:col>
      <xdr:colOff>82550</xdr:colOff>
      <xdr:row>43</xdr:row>
      <xdr:rowOff>106045</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376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116205</xdr:rowOff>
    </xdr:from>
    <xdr:ext cx="762000" cy="259080"/>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1456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0.27</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43</xdr:row>
      <xdr:rowOff>4445</xdr:rowOff>
    </xdr:from>
    <xdr:to>
      <xdr:col>7</xdr:col>
      <xdr:colOff>31750</xdr:colOff>
      <xdr:row>43</xdr:row>
      <xdr:rowOff>106045</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376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116205</xdr:rowOff>
    </xdr:from>
    <xdr:ext cx="762000" cy="259080"/>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1456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0.27</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47</xdr:row>
      <xdr:rowOff>130810</xdr:rowOff>
    </xdr:from>
    <xdr:ext cx="762000" cy="259080"/>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127000</xdr:colOff>
      <xdr:row>47</xdr:row>
      <xdr:rowOff>130810</xdr:rowOff>
    </xdr:from>
    <xdr:ext cx="762000" cy="259080"/>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76200</xdr:colOff>
      <xdr:row>47</xdr:row>
      <xdr:rowOff>130810</xdr:rowOff>
    </xdr:from>
    <xdr:ext cx="762000" cy="259080"/>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xdr:col>
      <xdr:colOff>25400</xdr:colOff>
      <xdr:row>47</xdr:row>
      <xdr:rowOff>130810</xdr:rowOff>
    </xdr:from>
    <xdr:ext cx="762000" cy="259080"/>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184150</xdr:colOff>
      <xdr:row>47</xdr:row>
      <xdr:rowOff>130810</xdr:rowOff>
    </xdr:from>
    <xdr:ext cx="762000" cy="259080"/>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82550</xdr:colOff>
      <xdr:row>43</xdr:row>
      <xdr:rowOff>138430</xdr:rowOff>
    </xdr:from>
    <xdr:to>
      <xdr:col>23</xdr:col>
      <xdr:colOff>184150</xdr:colOff>
      <xdr:row>44</xdr:row>
      <xdr:rowOff>68580</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51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34290</xdr:rowOff>
    </xdr:from>
    <xdr:ext cx="762000" cy="259080"/>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4066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43</xdr:row>
      <xdr:rowOff>138430</xdr:rowOff>
    </xdr:from>
    <xdr:to>
      <xdr:col>19</xdr:col>
      <xdr:colOff>184150</xdr:colOff>
      <xdr:row>44</xdr:row>
      <xdr:rowOff>68580</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51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53340</xdr:rowOff>
    </xdr:from>
    <xdr:ext cx="736600" cy="257810"/>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59714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43</xdr:row>
      <xdr:rowOff>138430</xdr:rowOff>
    </xdr:from>
    <xdr:to>
      <xdr:col>15</xdr:col>
      <xdr:colOff>133350</xdr:colOff>
      <xdr:row>44</xdr:row>
      <xdr:rowOff>68580</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51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53340</xdr:rowOff>
    </xdr:from>
    <xdr:ext cx="762000" cy="257810"/>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5971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43</xdr:row>
      <xdr:rowOff>138430</xdr:rowOff>
    </xdr:from>
    <xdr:to>
      <xdr:col>11</xdr:col>
      <xdr:colOff>82550</xdr:colOff>
      <xdr:row>44</xdr:row>
      <xdr:rowOff>68580</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51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53340</xdr:rowOff>
    </xdr:from>
    <xdr:ext cx="762000" cy="257810"/>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5971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43</xdr:row>
      <xdr:rowOff>138430</xdr:rowOff>
    </xdr:from>
    <xdr:to>
      <xdr:col>7</xdr:col>
      <xdr:colOff>31750</xdr:colOff>
      <xdr:row>44</xdr:row>
      <xdr:rowOff>68580</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510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53340</xdr:rowOff>
    </xdr:from>
    <xdr:ext cx="762000" cy="257810"/>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5971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dr:col>8</xdr:col>
      <xdr:colOff>17145</xdr:colOff>
      <xdr:row>53</xdr:row>
      <xdr:rowOff>101600</xdr:rowOff>
    </xdr:from>
    <xdr:ext cx="1438910" cy="307975"/>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45" y="9188450"/>
          <a:ext cx="1438910" cy="3079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dr:col>15</xdr:col>
      <xdr:colOff>116205</xdr:colOff>
      <xdr:row>53</xdr:row>
      <xdr:rowOff>76200</xdr:rowOff>
    </xdr:from>
    <xdr:ext cx="1649730" cy="357505"/>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55" y="9163050"/>
          <a:ext cx="1649730" cy="3575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[85.6%]</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51/79</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88.9</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経常収支比率は、平成２８年度以降、</a:t>
          </a:r>
          <a:r>
            <a:rPr kumimoji="1" lang="ja-JP" altLang="en-US" sz="1300">
              <a:solidFill>
                <a:sysClr val="windowText" lastClr="000000"/>
              </a:solidFill>
              <a:latin typeface="ＭＳ Ｐゴシック"/>
              <a:ea typeface="ＭＳ Ｐゴシック"/>
            </a:rPr>
            <a:t>南海トラフ地震対策事業の実施に伴い発行した地方債の償還に伴う公債費の増加によって上昇傾向にある。令和３年度は、新型コロナウイルスの感染拡大による事業の中止・縮小に伴う経常経費の減少や普通交付税の追加交付による歳入経常一般財源の増加により、類似団体平均より２．１ポイント高くなったものの、全国、高知県平均は下回っている。</a:t>
          </a:r>
        </a:p>
        <a:p>
          <a:r>
            <a:rPr kumimoji="1" lang="ja-JP" altLang="en-US" sz="1300">
              <a:solidFill>
                <a:srgbClr val="FF0000"/>
              </a:solidFill>
              <a:latin typeface="ＭＳ Ｐゴシック"/>
              <a:ea typeface="ＭＳ Ｐゴシック"/>
            </a:rPr>
            <a:t>　</a:t>
          </a:r>
          <a:r>
            <a:rPr kumimoji="1" lang="ja-JP" altLang="en-US" sz="1300">
              <a:solidFill>
                <a:sysClr val="windowText" lastClr="000000"/>
              </a:solidFill>
              <a:latin typeface="ＭＳ Ｐゴシック"/>
              <a:ea typeface="ＭＳ Ｐゴシック"/>
            </a:rPr>
            <a:t>公債費は令和６年度頃をピークとして逓減していくものの、令和１１年度頃までは公債費負担の高い状態が続く見込みであるため、その他の経常経費の抑制に努め、健全な財政運営を目指す。</a:t>
          </a:r>
        </a:p>
      </xdr:txBody>
    </xdr:sp>
    <xdr:clientData/>
  </xdr:twoCellAnchor>
  <xdr:oneCellAnchor>
    <xdr:from>
      <xdr:col>3</xdr:col>
      <xdr:colOff>95250</xdr:colOff>
      <xdr:row>54</xdr:row>
      <xdr:rowOff>139700</xdr:rowOff>
    </xdr:from>
    <xdr:ext cx="298450" cy="225425"/>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29210</xdr:rowOff>
    </xdr:from>
    <xdr:ext cx="762000" cy="257810"/>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dr:col>3</xdr:col>
      <xdr:colOff>133350</xdr:colOff>
      <xdr:row>67</xdr:row>
      <xdr:rowOff>31750</xdr:rowOff>
    </xdr:from>
    <xdr:to>
      <xdr:col>27</xdr:col>
      <xdr:colOff>184150</xdr:colOff>
      <xdr:row>67</xdr:row>
      <xdr:rowOff>31750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1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60960</xdr:rowOff>
    </xdr:from>
    <xdr:ext cx="762000" cy="259080"/>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37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3</xdr:col>
      <xdr:colOff>133350</xdr:colOff>
      <xdr:row>64</xdr:row>
      <xdr:rowOff>63500</xdr:rowOff>
    </xdr:from>
    <xdr:to>
      <xdr:col>27</xdr:col>
      <xdr:colOff>184150</xdr:colOff>
      <xdr:row>64</xdr:row>
      <xdr:rowOff>63500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03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92710</xdr:rowOff>
    </xdr:from>
    <xdr:ext cx="762000" cy="259080"/>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089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3</xdr:col>
      <xdr:colOff>133350</xdr:colOff>
      <xdr:row>61</xdr:row>
      <xdr:rowOff>95250</xdr:rowOff>
    </xdr:from>
    <xdr:to>
      <xdr:col>27</xdr:col>
      <xdr:colOff>184150</xdr:colOff>
      <xdr:row>61</xdr:row>
      <xdr:rowOff>95250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55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124460</xdr:rowOff>
    </xdr:from>
    <xdr:ext cx="762000" cy="259080"/>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41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3</xdr:col>
      <xdr:colOff>133350</xdr:colOff>
      <xdr:row>58</xdr:row>
      <xdr:rowOff>127000</xdr:rowOff>
    </xdr:from>
    <xdr:to>
      <xdr:col>27</xdr:col>
      <xdr:colOff>184150</xdr:colOff>
      <xdr:row>58</xdr:row>
      <xdr:rowOff>127000</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07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156210</xdr:rowOff>
    </xdr:from>
    <xdr:ext cx="762000" cy="257810"/>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99288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16510</xdr:rowOff>
    </xdr:from>
    <xdr:ext cx="762000" cy="259080"/>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3" name="財政構造の弾力性グラフ枠">
          <a:extLst>
            <a:ext uri="{FF2B5EF4-FFF2-40B4-BE49-F238E27FC236}">
              <a16:creationId xmlns:a16="http://schemas.microsoft.com/office/drawing/2014/main" id="{00000000-0008-0000-0300-00007B000000}"/>
            </a:ext>
          </a:extLst>
        </xdr:cNvPr>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57150</xdr:rowOff>
    </xdr:from>
    <xdr:to>
      <xdr:col>23</xdr:col>
      <xdr:colOff>133350</xdr:colOff>
      <xdr:row>66</xdr:row>
      <xdr:rowOff>39370</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flipV="1">
          <a:off x="4953000" y="10172700"/>
          <a:ext cx="0" cy="118237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11430</xdr:rowOff>
    </xdr:from>
    <xdr:ext cx="762000" cy="259080"/>
    <xdr:sp macro="" textlink="">
      <xdr:nvSpPr>
        <xdr:cNvPr id="125" name="財政構造の弾力性最小値テキスト">
          <a:extLst>
            <a:ext uri="{FF2B5EF4-FFF2-40B4-BE49-F238E27FC236}">
              <a16:creationId xmlns:a16="http://schemas.microsoft.com/office/drawing/2014/main" id="{00000000-0008-0000-0300-00007D000000}"/>
            </a:ext>
          </a:extLst>
        </xdr:cNvPr>
        <xdr:cNvSpPr txBox="1"/>
      </xdr:nvSpPr>
      <xdr:spPr>
        <a:xfrm>
          <a:off x="5041900" y="113271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96.6</a:t>
          </a:r>
          <a:endParaRPr kumimoji="1" lang="ja-JP" altLang="en-US" sz="1000" b="1">
            <a:latin typeface="ＭＳ Ｐゴシック"/>
            <a:ea typeface="ＭＳ Ｐゴシック"/>
          </a:endParaRPr>
        </a:p>
      </xdr:txBody>
    </xdr:sp>
    <xdr:clientData/>
  </xdr:oneCellAnchor>
  <xdr:twoCellAnchor>
    <xdr:from>
      <xdr:col>23</xdr:col>
      <xdr:colOff>44450</xdr:colOff>
      <xdr:row>66</xdr:row>
      <xdr:rowOff>39370</xdr:rowOff>
    </xdr:from>
    <xdr:to>
      <xdr:col>24</xdr:col>
      <xdr:colOff>12700</xdr:colOff>
      <xdr:row>66</xdr:row>
      <xdr:rowOff>39370</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a:off x="4864100" y="113550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143510</xdr:rowOff>
    </xdr:from>
    <xdr:ext cx="762000" cy="257810"/>
    <xdr:sp macro="" textlink="">
      <xdr:nvSpPr>
        <xdr:cNvPr id="127" name="財政構造の弾力性最大値テキスト">
          <a:extLst>
            <a:ext uri="{FF2B5EF4-FFF2-40B4-BE49-F238E27FC236}">
              <a16:creationId xmlns:a16="http://schemas.microsoft.com/office/drawing/2014/main" id="{00000000-0008-0000-0300-00007F000000}"/>
            </a:ext>
          </a:extLst>
        </xdr:cNvPr>
        <xdr:cNvSpPr txBox="1"/>
      </xdr:nvSpPr>
      <xdr:spPr>
        <a:xfrm>
          <a:off x="5041900" y="99161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72.1</a:t>
          </a:r>
          <a:endParaRPr kumimoji="1" lang="ja-JP" altLang="en-US" sz="1000" b="1">
            <a:latin typeface="ＭＳ Ｐゴシック"/>
            <a:ea typeface="ＭＳ Ｐゴシック"/>
          </a:endParaRPr>
        </a:p>
      </xdr:txBody>
    </xdr:sp>
    <xdr:clientData/>
  </xdr:oneCellAnchor>
  <xdr:twoCellAnchor>
    <xdr:from>
      <xdr:col>23</xdr:col>
      <xdr:colOff>44450</xdr:colOff>
      <xdr:row>59</xdr:row>
      <xdr:rowOff>57150</xdr:rowOff>
    </xdr:from>
    <xdr:to>
      <xdr:col>24</xdr:col>
      <xdr:colOff>12700</xdr:colOff>
      <xdr:row>59</xdr:row>
      <xdr:rowOff>57150</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0172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63</xdr:row>
      <xdr:rowOff>22860</xdr:rowOff>
    </xdr:from>
    <xdr:to>
      <xdr:col>23</xdr:col>
      <xdr:colOff>133350</xdr:colOff>
      <xdr:row>64</xdr:row>
      <xdr:rowOff>97790</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flipV="1">
          <a:off x="4114800" y="10824210"/>
          <a:ext cx="838200" cy="2463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61</xdr:row>
      <xdr:rowOff>58420</xdr:rowOff>
    </xdr:from>
    <xdr:ext cx="762000" cy="259080"/>
    <xdr:sp macro="" textlink="">
      <xdr:nvSpPr>
        <xdr:cNvPr id="130" name="財政構造の弾力性平均値テキスト">
          <a:extLst>
            <a:ext uri="{FF2B5EF4-FFF2-40B4-BE49-F238E27FC236}">
              <a16:creationId xmlns:a16="http://schemas.microsoft.com/office/drawing/2014/main" id="{00000000-0008-0000-0300-000082000000}"/>
            </a:ext>
          </a:extLst>
        </xdr:cNvPr>
        <xdr:cNvSpPr txBox="1"/>
      </xdr:nvSpPr>
      <xdr:spPr>
        <a:xfrm>
          <a:off x="5041900" y="1051687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83.5</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62</xdr:row>
      <xdr:rowOff>41910</xdr:rowOff>
    </xdr:from>
    <xdr:to>
      <xdr:col>23</xdr:col>
      <xdr:colOff>184150</xdr:colOff>
      <xdr:row>62</xdr:row>
      <xdr:rowOff>143510</xdr:rowOff>
    </xdr:to>
    <xdr:sp macro="" textlink="">
      <xdr:nvSpPr>
        <xdr:cNvPr id="131" name="フローチャート: 判断 130">
          <a:extLst>
            <a:ext uri="{FF2B5EF4-FFF2-40B4-BE49-F238E27FC236}">
              <a16:creationId xmlns:a16="http://schemas.microsoft.com/office/drawing/2014/main" id="{00000000-0008-0000-0300-000083000000}"/>
            </a:ext>
          </a:extLst>
        </xdr:cNvPr>
        <xdr:cNvSpPr/>
      </xdr:nvSpPr>
      <xdr:spPr>
        <a:xfrm>
          <a:off x="4902200" y="10671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64</xdr:row>
      <xdr:rowOff>97790</xdr:rowOff>
    </xdr:from>
    <xdr:to>
      <xdr:col>19</xdr:col>
      <xdr:colOff>133350</xdr:colOff>
      <xdr:row>65</xdr:row>
      <xdr:rowOff>114300</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flipV="1">
          <a:off x="3225800" y="11070590"/>
          <a:ext cx="889000" cy="187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48895</xdr:rowOff>
    </xdr:from>
    <xdr:to>
      <xdr:col>19</xdr:col>
      <xdr:colOff>184150</xdr:colOff>
      <xdr:row>63</xdr:row>
      <xdr:rowOff>150495</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064000" y="10850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160655</xdr:rowOff>
    </xdr:from>
    <xdr:ext cx="736600" cy="259080"/>
    <xdr:sp macro="" textlink="">
      <xdr:nvSpPr>
        <xdr:cNvPr id="134" name="テキスト ボックス 133">
          <a:extLst>
            <a:ext uri="{FF2B5EF4-FFF2-40B4-BE49-F238E27FC236}">
              <a16:creationId xmlns:a16="http://schemas.microsoft.com/office/drawing/2014/main" id="{00000000-0008-0000-0300-000086000000}"/>
            </a:ext>
          </a:extLst>
        </xdr:cNvPr>
        <xdr:cNvSpPr txBox="1"/>
      </xdr:nvSpPr>
      <xdr:spPr>
        <a:xfrm>
          <a:off x="3733800" y="1061910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87.2</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65</xdr:row>
      <xdr:rowOff>99695</xdr:rowOff>
    </xdr:from>
    <xdr:to>
      <xdr:col>15</xdr:col>
      <xdr:colOff>82550</xdr:colOff>
      <xdr:row>65</xdr:row>
      <xdr:rowOff>114300</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2336800" y="11243945"/>
          <a:ext cx="8890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92710</xdr:rowOff>
    </xdr:from>
    <xdr:to>
      <xdr:col>15</xdr:col>
      <xdr:colOff>133350</xdr:colOff>
      <xdr:row>64</xdr:row>
      <xdr:rowOff>22860</xdr:rowOff>
    </xdr:to>
    <xdr:sp macro=""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3175000" y="10894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33020</xdr:rowOff>
    </xdr:from>
    <xdr:ext cx="762000" cy="259080"/>
    <xdr:sp macro="" textlink="">
      <xdr:nvSpPr>
        <xdr:cNvPr id="137" name="テキスト ボックス 136">
          <a:extLst>
            <a:ext uri="{FF2B5EF4-FFF2-40B4-BE49-F238E27FC236}">
              <a16:creationId xmlns:a16="http://schemas.microsoft.com/office/drawing/2014/main" id="{00000000-0008-0000-0300-000089000000}"/>
            </a:ext>
          </a:extLst>
        </xdr:cNvPr>
        <xdr:cNvSpPr txBox="1"/>
      </xdr:nvSpPr>
      <xdr:spPr>
        <a:xfrm>
          <a:off x="2844800" y="106629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88.1</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64</xdr:row>
      <xdr:rowOff>135890</xdr:rowOff>
    </xdr:from>
    <xdr:to>
      <xdr:col>11</xdr:col>
      <xdr:colOff>31750</xdr:colOff>
      <xdr:row>65</xdr:row>
      <xdr:rowOff>99695</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a:off x="1447800" y="11108690"/>
          <a:ext cx="889000" cy="135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82550</xdr:rowOff>
    </xdr:from>
    <xdr:to>
      <xdr:col>11</xdr:col>
      <xdr:colOff>82550</xdr:colOff>
      <xdr:row>64</xdr:row>
      <xdr:rowOff>12700</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2286000" y="10883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22860</xdr:rowOff>
    </xdr:from>
    <xdr:ext cx="762000" cy="259080"/>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1955800" y="1065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87.9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63</xdr:row>
      <xdr:rowOff>6350</xdr:rowOff>
    </xdr:from>
    <xdr:to>
      <xdr:col>7</xdr:col>
      <xdr:colOff>31750</xdr:colOff>
      <xdr:row>63</xdr:row>
      <xdr:rowOff>107315</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1397000" y="1080770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117475</xdr:rowOff>
    </xdr:from>
    <xdr:ext cx="762000" cy="259080"/>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066800" y="105759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86.3</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69</xdr:row>
      <xdr:rowOff>168910</xdr:rowOff>
    </xdr:from>
    <xdr:ext cx="762000" cy="257810"/>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47371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127000</xdr:colOff>
      <xdr:row>69</xdr:row>
      <xdr:rowOff>168910</xdr:rowOff>
    </xdr:from>
    <xdr:ext cx="762000" cy="257810"/>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3898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76200</xdr:colOff>
      <xdr:row>69</xdr:row>
      <xdr:rowOff>168910</xdr:rowOff>
    </xdr:from>
    <xdr:ext cx="762000" cy="257810"/>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3009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xdr:col>
      <xdr:colOff>25400</xdr:colOff>
      <xdr:row>69</xdr:row>
      <xdr:rowOff>168910</xdr:rowOff>
    </xdr:from>
    <xdr:ext cx="762000" cy="257810"/>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2120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184150</xdr:colOff>
      <xdr:row>69</xdr:row>
      <xdr:rowOff>168910</xdr:rowOff>
    </xdr:from>
    <xdr:ext cx="762000" cy="257810"/>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1231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82550</xdr:colOff>
      <xdr:row>62</xdr:row>
      <xdr:rowOff>143510</xdr:rowOff>
    </xdr:from>
    <xdr:to>
      <xdr:col>23</xdr:col>
      <xdr:colOff>184150</xdr:colOff>
      <xdr:row>63</xdr:row>
      <xdr:rowOff>73660</xdr:rowOff>
    </xdr:to>
    <xdr:sp macro="" textlink="">
      <xdr:nvSpPr>
        <xdr:cNvPr id="148" name="楕円 147">
          <a:extLst>
            <a:ext uri="{FF2B5EF4-FFF2-40B4-BE49-F238E27FC236}">
              <a16:creationId xmlns:a16="http://schemas.microsoft.com/office/drawing/2014/main" id="{00000000-0008-0000-0300-000094000000}"/>
            </a:ext>
          </a:extLst>
        </xdr:cNvPr>
        <xdr:cNvSpPr/>
      </xdr:nvSpPr>
      <xdr:spPr>
        <a:xfrm>
          <a:off x="4902200" y="10773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62</xdr:row>
      <xdr:rowOff>115570</xdr:rowOff>
    </xdr:from>
    <xdr:ext cx="762000" cy="259080"/>
    <xdr:sp macro="" textlink="">
      <xdr:nvSpPr>
        <xdr:cNvPr id="149" name="財政構造の弾力性該当値テキスト">
          <a:extLst>
            <a:ext uri="{FF2B5EF4-FFF2-40B4-BE49-F238E27FC236}">
              <a16:creationId xmlns:a16="http://schemas.microsoft.com/office/drawing/2014/main" id="{00000000-0008-0000-0300-000095000000}"/>
            </a:ext>
          </a:extLst>
        </xdr:cNvPr>
        <xdr:cNvSpPr txBox="1"/>
      </xdr:nvSpPr>
      <xdr:spPr>
        <a:xfrm>
          <a:off x="5041900" y="10745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85.6</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64</xdr:row>
      <xdr:rowOff>46355</xdr:rowOff>
    </xdr:from>
    <xdr:to>
      <xdr:col>19</xdr:col>
      <xdr:colOff>184150</xdr:colOff>
      <xdr:row>64</xdr:row>
      <xdr:rowOff>147955</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064000" y="11019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132715</xdr:rowOff>
    </xdr:from>
    <xdr:ext cx="736600" cy="257810"/>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3733800" y="1110551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90.7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65</xdr:row>
      <xdr:rowOff>63500</xdr:rowOff>
    </xdr:from>
    <xdr:to>
      <xdr:col>15</xdr:col>
      <xdr:colOff>133350</xdr:colOff>
      <xdr:row>65</xdr:row>
      <xdr:rowOff>165100</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3175000" y="11207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65</xdr:row>
      <xdr:rowOff>149860</xdr:rowOff>
    </xdr:from>
    <xdr:ext cx="762000" cy="259080"/>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2844800" y="112941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94.6</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65</xdr:row>
      <xdr:rowOff>48895</xdr:rowOff>
    </xdr:from>
    <xdr:to>
      <xdr:col>11</xdr:col>
      <xdr:colOff>82550</xdr:colOff>
      <xdr:row>65</xdr:row>
      <xdr:rowOff>150495</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2286000" y="11193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65</xdr:row>
      <xdr:rowOff>135255</xdr:rowOff>
    </xdr:from>
    <xdr:ext cx="762000" cy="257810"/>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1955800" y="1127950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94.3</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64</xdr:row>
      <xdr:rowOff>85090</xdr:rowOff>
    </xdr:from>
    <xdr:to>
      <xdr:col>7</xdr:col>
      <xdr:colOff>31750</xdr:colOff>
      <xdr:row>65</xdr:row>
      <xdr:rowOff>15240</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1397000" y="11057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65</xdr:row>
      <xdr:rowOff>0</xdr:rowOff>
    </xdr:from>
    <xdr:ext cx="762000" cy="259080"/>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066800" y="111442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91.5</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8" name="正方形/長方形 157">
          <a:extLst>
            <a:ext uri="{FF2B5EF4-FFF2-40B4-BE49-F238E27FC236}">
              <a16:creationId xmlns:a16="http://schemas.microsoft.com/office/drawing/2014/main" id="{00000000-0008-0000-0300-00009E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dr:col>3</xdr:col>
      <xdr:colOff>175260</xdr:colOff>
      <xdr:row>75</xdr:row>
      <xdr:rowOff>139700</xdr:rowOff>
    </xdr:from>
    <xdr:ext cx="3218815" cy="3092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dr:col>19</xdr:col>
      <xdr:colOff>167640</xdr:colOff>
      <xdr:row>75</xdr:row>
      <xdr:rowOff>114300</xdr:rowOff>
    </xdr:from>
    <xdr:ext cx="1649730" cy="358775"/>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4149090" y="1297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[344,379</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45/79</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155,088</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191,158</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0" name="テキスト ボックス 169">
          <a:extLst>
            <a:ext uri="{FF2B5EF4-FFF2-40B4-BE49-F238E27FC236}">
              <a16:creationId xmlns:a16="http://schemas.microsoft.com/office/drawing/2014/main" id="{00000000-0008-0000-0300-0000AA000000}"/>
            </a:ext>
          </a:extLst>
        </xdr:cNvPr>
        <xdr:cNvSpPr txBox="1"/>
      </xdr:nvSpPr>
      <xdr:spPr>
        <a:xfrm>
          <a:off x="6159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人件費、物件費及び維持補修費の合計額の人口１人当たりの決算額は、全国、高知県平均を上回っているものの、類似団体平均と同水準となっている。</a:t>
          </a:r>
        </a:p>
        <a:p>
          <a:r>
            <a:rPr kumimoji="1" lang="ja-JP" altLang="en-US" sz="1300">
              <a:latin typeface="ＭＳ Ｐゴシック"/>
              <a:ea typeface="ＭＳ Ｐゴシック"/>
            </a:rPr>
            <a:t>　今後も、現在の水準を維持するよう努める。</a:t>
          </a:r>
        </a:p>
      </xdr:txBody>
    </xdr:sp>
    <xdr:clientData/>
  </xdr:twoCellAnchor>
  <xdr:oneCellAnchor>
    <xdr:from>
      <xdr:col>3</xdr:col>
      <xdr:colOff>95250</xdr:colOff>
      <xdr:row>77</xdr:row>
      <xdr:rowOff>6350</xdr:rowOff>
    </xdr:from>
    <xdr:ext cx="349885" cy="224155"/>
    <xdr:sp macro="" textlink="">
      <xdr:nvSpPr>
        <xdr:cNvPr id="171" name="テキスト ボックス 170">
          <a:extLst>
            <a:ext uri="{FF2B5EF4-FFF2-40B4-BE49-F238E27FC236}">
              <a16:creationId xmlns:a16="http://schemas.microsoft.com/office/drawing/2014/main" id="{00000000-0008-0000-0300-0000AB000000}"/>
            </a:ext>
          </a:extLst>
        </xdr:cNvPr>
        <xdr:cNvSpPr txBox="1"/>
      </xdr:nvSpPr>
      <xdr:spPr>
        <a:xfrm>
          <a:off x="723900" y="13208000"/>
          <a:ext cx="34988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2" name="直線コネクタ 171">
          <a:extLst>
            <a:ext uri="{FF2B5EF4-FFF2-40B4-BE49-F238E27FC236}">
              <a16:creationId xmlns:a16="http://schemas.microsoft.com/office/drawing/2014/main" id="{00000000-0008-0000-0300-0000AC000000}"/>
            </a:ext>
          </a:extLst>
        </xdr:cNvPr>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67310</xdr:rowOff>
    </xdr:from>
    <xdr:ext cx="762000" cy="259080"/>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xdr:col>
      <xdr:colOff>133350</xdr:colOff>
      <xdr:row>89</xdr:row>
      <xdr:rowOff>69850</xdr:rowOff>
    </xdr:from>
    <xdr:to>
      <xdr:col>27</xdr:col>
      <xdr:colOff>184150</xdr:colOff>
      <xdr:row>89</xdr:row>
      <xdr:rowOff>69850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32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88</xdr:row>
      <xdr:rowOff>99060</xdr:rowOff>
    </xdr:from>
    <xdr:ext cx="762000" cy="257810"/>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1866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xdr:col>
      <xdr:colOff>133350</xdr:colOff>
      <xdr:row>86</xdr:row>
      <xdr:rowOff>101600</xdr:rowOff>
    </xdr:from>
    <xdr:to>
      <xdr:col>27</xdr:col>
      <xdr:colOff>184150</xdr:colOff>
      <xdr:row>86</xdr:row>
      <xdr:rowOff>101600</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484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130810</xdr:rowOff>
    </xdr:from>
    <xdr:ext cx="762000" cy="259080"/>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470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xdr:col>
      <xdr:colOff>133350</xdr:colOff>
      <xdr:row>83</xdr:row>
      <xdr:rowOff>133350</xdr:rowOff>
    </xdr:from>
    <xdr:to>
      <xdr:col>27</xdr:col>
      <xdr:colOff>184150</xdr:colOff>
      <xdr:row>83</xdr:row>
      <xdr:rowOff>133350</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436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162560</xdr:rowOff>
    </xdr:from>
    <xdr:ext cx="762000" cy="259080"/>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22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xdr:col>
      <xdr:colOff>133350</xdr:colOff>
      <xdr:row>80</xdr:row>
      <xdr:rowOff>165100</xdr:rowOff>
    </xdr:from>
    <xdr:to>
      <xdr:col>27</xdr:col>
      <xdr:colOff>184150</xdr:colOff>
      <xdr:row>80</xdr:row>
      <xdr:rowOff>165100</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388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22860</xdr:rowOff>
    </xdr:from>
    <xdr:ext cx="762000" cy="259080"/>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3738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54610</xdr:rowOff>
    </xdr:from>
    <xdr:ext cx="762000" cy="257810"/>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3256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4" name="人件費・物件費等の状況グラフ枠">
          <a:extLst>
            <a:ext uri="{FF2B5EF4-FFF2-40B4-BE49-F238E27FC236}">
              <a16:creationId xmlns:a16="http://schemas.microsoft.com/office/drawing/2014/main" id="{00000000-0008-0000-0300-0000B8000000}"/>
            </a:ext>
          </a:extLst>
        </xdr:cNvPr>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79375</xdr:rowOff>
    </xdr:from>
    <xdr:to>
      <xdr:col>23</xdr:col>
      <xdr:colOff>133350</xdr:colOff>
      <xdr:row>90</xdr:row>
      <xdr:rowOff>9525</xdr:rowOff>
    </xdr:to>
    <xdr:cxnSp macro="">
      <xdr:nvCxnSpPr>
        <xdr:cNvPr id="185" name="直線コネクタ 184">
          <a:extLst>
            <a:ext uri="{FF2B5EF4-FFF2-40B4-BE49-F238E27FC236}">
              <a16:creationId xmlns:a16="http://schemas.microsoft.com/office/drawing/2014/main" id="{00000000-0008-0000-0300-0000B9000000}"/>
            </a:ext>
          </a:extLst>
        </xdr:cNvPr>
        <xdr:cNvCxnSpPr/>
      </xdr:nvCxnSpPr>
      <xdr:spPr>
        <a:xfrm flipV="1">
          <a:off x="4953000" y="13795375"/>
          <a:ext cx="0" cy="164465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153035</xdr:rowOff>
    </xdr:from>
    <xdr:ext cx="762000" cy="259080"/>
    <xdr:sp macro="" textlink="">
      <xdr:nvSpPr>
        <xdr:cNvPr id="186" name="人件費・物件費等の状況最小値テキスト">
          <a:extLst>
            <a:ext uri="{FF2B5EF4-FFF2-40B4-BE49-F238E27FC236}">
              <a16:creationId xmlns:a16="http://schemas.microsoft.com/office/drawing/2014/main" id="{00000000-0008-0000-0300-0000BA000000}"/>
            </a:ext>
          </a:extLst>
        </xdr:cNvPr>
        <xdr:cNvSpPr txBox="1"/>
      </xdr:nvSpPr>
      <xdr:spPr>
        <a:xfrm>
          <a:off x="5041900" y="154120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846,087</a:t>
          </a:r>
          <a:endParaRPr kumimoji="1" lang="ja-JP" altLang="en-US" sz="1000" b="1">
            <a:latin typeface="ＭＳ Ｐゴシック"/>
            <a:ea typeface="ＭＳ Ｐゴシック"/>
          </a:endParaRPr>
        </a:p>
      </xdr:txBody>
    </xdr:sp>
    <xdr:clientData/>
  </xdr:oneCellAnchor>
  <xdr:twoCellAnchor>
    <xdr:from>
      <xdr:col>23</xdr:col>
      <xdr:colOff>44450</xdr:colOff>
      <xdr:row>90</xdr:row>
      <xdr:rowOff>9525</xdr:rowOff>
    </xdr:from>
    <xdr:to>
      <xdr:col>24</xdr:col>
      <xdr:colOff>12700</xdr:colOff>
      <xdr:row>90</xdr:row>
      <xdr:rowOff>9525</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a:off x="4864100" y="154400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166370</xdr:rowOff>
    </xdr:from>
    <xdr:ext cx="762000" cy="257810"/>
    <xdr:sp macro="" textlink="">
      <xdr:nvSpPr>
        <xdr:cNvPr id="188" name="人件費・物件費等の状況最大値テキスト">
          <a:extLst>
            <a:ext uri="{FF2B5EF4-FFF2-40B4-BE49-F238E27FC236}">
              <a16:creationId xmlns:a16="http://schemas.microsoft.com/office/drawing/2014/main" id="{00000000-0008-0000-0300-0000BC000000}"/>
            </a:ext>
          </a:extLst>
        </xdr:cNvPr>
        <xdr:cNvSpPr txBox="1"/>
      </xdr:nvSpPr>
      <xdr:spPr>
        <a:xfrm>
          <a:off x="5041900" y="1353947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164,412</a:t>
          </a:r>
          <a:endParaRPr kumimoji="1" lang="ja-JP" altLang="en-US" sz="1000" b="1">
            <a:latin typeface="ＭＳ Ｐゴシック"/>
            <a:ea typeface="ＭＳ Ｐゴシック"/>
          </a:endParaRPr>
        </a:p>
      </xdr:txBody>
    </xdr:sp>
    <xdr:clientData/>
  </xdr:oneCellAnchor>
  <xdr:twoCellAnchor>
    <xdr:from>
      <xdr:col>23</xdr:col>
      <xdr:colOff>44450</xdr:colOff>
      <xdr:row>80</xdr:row>
      <xdr:rowOff>79375</xdr:rowOff>
    </xdr:from>
    <xdr:to>
      <xdr:col>24</xdr:col>
      <xdr:colOff>12700</xdr:colOff>
      <xdr:row>80</xdr:row>
      <xdr:rowOff>79375</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a:off x="4864100" y="137953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77470</xdr:rowOff>
    </xdr:from>
    <xdr:to>
      <xdr:col>23</xdr:col>
      <xdr:colOff>133350</xdr:colOff>
      <xdr:row>82</xdr:row>
      <xdr:rowOff>170815</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4114800" y="14136370"/>
          <a:ext cx="838200" cy="933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127635</xdr:rowOff>
    </xdr:from>
    <xdr:ext cx="762000" cy="259080"/>
    <xdr:sp macro="" textlink="">
      <xdr:nvSpPr>
        <xdr:cNvPr id="191" name="人件費・物件費等の状況平均値テキスト">
          <a:extLst>
            <a:ext uri="{FF2B5EF4-FFF2-40B4-BE49-F238E27FC236}">
              <a16:creationId xmlns:a16="http://schemas.microsoft.com/office/drawing/2014/main" id="{00000000-0008-0000-0300-0000BF000000}"/>
            </a:ext>
          </a:extLst>
        </xdr:cNvPr>
        <xdr:cNvSpPr txBox="1"/>
      </xdr:nvSpPr>
      <xdr:spPr>
        <a:xfrm>
          <a:off x="5041900" y="1401508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340,705</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82</xdr:row>
      <xdr:rowOff>111125</xdr:rowOff>
    </xdr:from>
    <xdr:to>
      <xdr:col>23</xdr:col>
      <xdr:colOff>184150</xdr:colOff>
      <xdr:row>83</xdr:row>
      <xdr:rowOff>41275</xdr:rowOff>
    </xdr:to>
    <xdr:sp macro="" textlink="">
      <xdr:nvSpPr>
        <xdr:cNvPr id="192" name="フローチャート: 判断 191">
          <a:extLst>
            <a:ext uri="{FF2B5EF4-FFF2-40B4-BE49-F238E27FC236}">
              <a16:creationId xmlns:a16="http://schemas.microsoft.com/office/drawing/2014/main" id="{00000000-0008-0000-0300-0000C0000000}"/>
            </a:ext>
          </a:extLst>
        </xdr:cNvPr>
        <xdr:cNvSpPr/>
      </xdr:nvSpPr>
      <xdr:spPr>
        <a:xfrm>
          <a:off x="4902200" y="14170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31115</xdr:rowOff>
    </xdr:from>
    <xdr:to>
      <xdr:col>19</xdr:col>
      <xdr:colOff>133350</xdr:colOff>
      <xdr:row>82</xdr:row>
      <xdr:rowOff>77470</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a:off x="3225800" y="14090015"/>
          <a:ext cx="889000" cy="463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64135</xdr:rowOff>
    </xdr:from>
    <xdr:to>
      <xdr:col>19</xdr:col>
      <xdr:colOff>184150</xdr:colOff>
      <xdr:row>82</xdr:row>
      <xdr:rowOff>166370</xdr:rowOff>
    </xdr:to>
    <xdr:sp macro="" textlink="">
      <xdr:nvSpPr>
        <xdr:cNvPr id="194" name="フローチャート: 判断 193">
          <a:extLst>
            <a:ext uri="{FF2B5EF4-FFF2-40B4-BE49-F238E27FC236}">
              <a16:creationId xmlns:a16="http://schemas.microsoft.com/office/drawing/2014/main" id="{00000000-0008-0000-0300-0000C2000000}"/>
            </a:ext>
          </a:extLst>
        </xdr:cNvPr>
        <xdr:cNvSpPr/>
      </xdr:nvSpPr>
      <xdr:spPr>
        <a:xfrm>
          <a:off x="4064000" y="141230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150495</xdr:rowOff>
    </xdr:from>
    <xdr:ext cx="736600" cy="259080"/>
    <xdr:sp macro="" textlink="">
      <xdr:nvSpPr>
        <xdr:cNvPr id="195" name="テキスト ボックス 194">
          <a:extLst>
            <a:ext uri="{FF2B5EF4-FFF2-40B4-BE49-F238E27FC236}">
              <a16:creationId xmlns:a16="http://schemas.microsoft.com/office/drawing/2014/main" id="{00000000-0008-0000-0300-0000C3000000}"/>
            </a:ext>
          </a:extLst>
        </xdr:cNvPr>
        <xdr:cNvSpPr txBox="1"/>
      </xdr:nvSpPr>
      <xdr:spPr>
        <a:xfrm>
          <a:off x="3733800" y="1420939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321,346</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81</xdr:row>
      <xdr:rowOff>155575</xdr:rowOff>
    </xdr:from>
    <xdr:to>
      <xdr:col>15</xdr:col>
      <xdr:colOff>82550</xdr:colOff>
      <xdr:row>82</xdr:row>
      <xdr:rowOff>31115</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2336800" y="14043025"/>
          <a:ext cx="889000" cy="469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3175</xdr:rowOff>
    </xdr:from>
    <xdr:to>
      <xdr:col>15</xdr:col>
      <xdr:colOff>133350</xdr:colOff>
      <xdr:row>82</xdr:row>
      <xdr:rowOff>104775</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3175000" y="14062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89535</xdr:rowOff>
    </xdr:from>
    <xdr:ext cx="762000" cy="257810"/>
    <xdr:sp macro="" textlink="">
      <xdr:nvSpPr>
        <xdr:cNvPr id="198" name="テキスト ボックス 197">
          <a:extLst>
            <a:ext uri="{FF2B5EF4-FFF2-40B4-BE49-F238E27FC236}">
              <a16:creationId xmlns:a16="http://schemas.microsoft.com/office/drawing/2014/main" id="{00000000-0008-0000-0300-0000C6000000}"/>
            </a:ext>
          </a:extLst>
        </xdr:cNvPr>
        <xdr:cNvSpPr txBox="1"/>
      </xdr:nvSpPr>
      <xdr:spPr>
        <a:xfrm>
          <a:off x="2844800" y="1414843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296,061</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81</xdr:row>
      <xdr:rowOff>138430</xdr:rowOff>
    </xdr:from>
    <xdr:to>
      <xdr:col>11</xdr:col>
      <xdr:colOff>31750</xdr:colOff>
      <xdr:row>81</xdr:row>
      <xdr:rowOff>155575</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a:off x="1447800" y="14025880"/>
          <a:ext cx="8890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151130</xdr:rowOff>
    </xdr:from>
    <xdr:to>
      <xdr:col>11</xdr:col>
      <xdr:colOff>82550</xdr:colOff>
      <xdr:row>82</xdr:row>
      <xdr:rowOff>81280</xdr:rowOff>
    </xdr:to>
    <xdr:sp macro="" textlink="">
      <xdr:nvSpPr>
        <xdr:cNvPr id="200" name="フローチャート: 判断 199">
          <a:extLst>
            <a:ext uri="{FF2B5EF4-FFF2-40B4-BE49-F238E27FC236}">
              <a16:creationId xmlns:a16="http://schemas.microsoft.com/office/drawing/2014/main" id="{00000000-0008-0000-0300-0000C8000000}"/>
            </a:ext>
          </a:extLst>
        </xdr:cNvPr>
        <xdr:cNvSpPr/>
      </xdr:nvSpPr>
      <xdr:spPr>
        <a:xfrm>
          <a:off x="2286000" y="14038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66040</xdr:rowOff>
    </xdr:from>
    <xdr:ext cx="762000" cy="257810"/>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1955800" y="141249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286,244</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81</xdr:row>
      <xdr:rowOff>136525</xdr:rowOff>
    </xdr:from>
    <xdr:to>
      <xdr:col>7</xdr:col>
      <xdr:colOff>31750</xdr:colOff>
      <xdr:row>82</xdr:row>
      <xdr:rowOff>66675</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1397000" y="14023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52070</xdr:rowOff>
    </xdr:from>
    <xdr:ext cx="762000" cy="257810"/>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1066800" y="1411097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280,204</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92</xdr:row>
      <xdr:rowOff>35560</xdr:rowOff>
    </xdr:from>
    <xdr:ext cx="762000" cy="259080"/>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127000</xdr:colOff>
      <xdr:row>92</xdr:row>
      <xdr:rowOff>35560</xdr:rowOff>
    </xdr:from>
    <xdr:ext cx="762000" cy="259080"/>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76200</xdr:colOff>
      <xdr:row>92</xdr:row>
      <xdr:rowOff>35560</xdr:rowOff>
    </xdr:from>
    <xdr:ext cx="762000" cy="259080"/>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xdr:col>
      <xdr:colOff>25400</xdr:colOff>
      <xdr:row>92</xdr:row>
      <xdr:rowOff>35560</xdr:rowOff>
    </xdr:from>
    <xdr:ext cx="762000" cy="259080"/>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184150</xdr:colOff>
      <xdr:row>92</xdr:row>
      <xdr:rowOff>35560</xdr:rowOff>
    </xdr:from>
    <xdr:ext cx="762000" cy="259080"/>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82550</xdr:colOff>
      <xdr:row>82</xdr:row>
      <xdr:rowOff>120650</xdr:rowOff>
    </xdr:from>
    <xdr:to>
      <xdr:col>23</xdr:col>
      <xdr:colOff>184150</xdr:colOff>
      <xdr:row>83</xdr:row>
      <xdr:rowOff>50165</xdr:rowOff>
    </xdr:to>
    <xdr:sp macro="" textlink="">
      <xdr:nvSpPr>
        <xdr:cNvPr id="209" name="楕円 208">
          <a:extLst>
            <a:ext uri="{FF2B5EF4-FFF2-40B4-BE49-F238E27FC236}">
              <a16:creationId xmlns:a16="http://schemas.microsoft.com/office/drawing/2014/main" id="{00000000-0008-0000-0300-0000D1000000}"/>
            </a:ext>
          </a:extLst>
        </xdr:cNvPr>
        <xdr:cNvSpPr/>
      </xdr:nvSpPr>
      <xdr:spPr>
        <a:xfrm>
          <a:off x="4902200" y="141795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82</xdr:row>
      <xdr:rowOff>92075</xdr:rowOff>
    </xdr:from>
    <xdr:ext cx="762000" cy="259080"/>
    <xdr:sp macro="" textlink="">
      <xdr:nvSpPr>
        <xdr:cNvPr id="210" name="人件費・物件費等の状況該当値テキスト">
          <a:extLst>
            <a:ext uri="{FF2B5EF4-FFF2-40B4-BE49-F238E27FC236}">
              <a16:creationId xmlns:a16="http://schemas.microsoft.com/office/drawing/2014/main" id="{00000000-0008-0000-0300-0000D2000000}"/>
            </a:ext>
          </a:extLst>
        </xdr:cNvPr>
        <xdr:cNvSpPr txBox="1"/>
      </xdr:nvSpPr>
      <xdr:spPr>
        <a:xfrm>
          <a:off x="5041900" y="141509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344,379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82</xdr:row>
      <xdr:rowOff>26670</xdr:rowOff>
    </xdr:from>
    <xdr:to>
      <xdr:col>19</xdr:col>
      <xdr:colOff>184150</xdr:colOff>
      <xdr:row>82</xdr:row>
      <xdr:rowOff>128270</xdr:rowOff>
    </xdr:to>
    <xdr:sp macro="" textlink="">
      <xdr:nvSpPr>
        <xdr:cNvPr id="211" name="楕円 210">
          <a:extLst>
            <a:ext uri="{FF2B5EF4-FFF2-40B4-BE49-F238E27FC236}">
              <a16:creationId xmlns:a16="http://schemas.microsoft.com/office/drawing/2014/main" id="{00000000-0008-0000-0300-0000D3000000}"/>
            </a:ext>
          </a:extLst>
        </xdr:cNvPr>
        <xdr:cNvSpPr/>
      </xdr:nvSpPr>
      <xdr:spPr>
        <a:xfrm>
          <a:off x="4064000" y="14085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138430</xdr:rowOff>
    </xdr:from>
    <xdr:ext cx="736600" cy="259080"/>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3733800" y="138544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305,809</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81</xdr:row>
      <xdr:rowOff>151765</xdr:rowOff>
    </xdr:from>
    <xdr:to>
      <xdr:col>15</xdr:col>
      <xdr:colOff>133350</xdr:colOff>
      <xdr:row>82</xdr:row>
      <xdr:rowOff>81915</xdr:rowOff>
    </xdr:to>
    <xdr:sp macro="" textlink="">
      <xdr:nvSpPr>
        <xdr:cNvPr id="213" name="楕円 212">
          <a:extLst>
            <a:ext uri="{FF2B5EF4-FFF2-40B4-BE49-F238E27FC236}">
              <a16:creationId xmlns:a16="http://schemas.microsoft.com/office/drawing/2014/main" id="{00000000-0008-0000-0300-0000D5000000}"/>
            </a:ext>
          </a:extLst>
        </xdr:cNvPr>
        <xdr:cNvSpPr/>
      </xdr:nvSpPr>
      <xdr:spPr>
        <a:xfrm>
          <a:off x="3175000" y="14039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92075</xdr:rowOff>
    </xdr:from>
    <xdr:ext cx="762000" cy="259080"/>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2844800" y="138080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286,490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81</xdr:row>
      <xdr:rowOff>104775</xdr:rowOff>
    </xdr:from>
    <xdr:to>
      <xdr:col>11</xdr:col>
      <xdr:colOff>82550</xdr:colOff>
      <xdr:row>82</xdr:row>
      <xdr:rowOff>34925</xdr:rowOff>
    </xdr:to>
    <xdr:sp macro="" textlink="">
      <xdr:nvSpPr>
        <xdr:cNvPr id="215" name="楕円 214">
          <a:extLst>
            <a:ext uri="{FF2B5EF4-FFF2-40B4-BE49-F238E27FC236}">
              <a16:creationId xmlns:a16="http://schemas.microsoft.com/office/drawing/2014/main" id="{00000000-0008-0000-0300-0000D7000000}"/>
            </a:ext>
          </a:extLst>
        </xdr:cNvPr>
        <xdr:cNvSpPr/>
      </xdr:nvSpPr>
      <xdr:spPr>
        <a:xfrm>
          <a:off x="2286000" y="13992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45085</xdr:rowOff>
    </xdr:from>
    <xdr:ext cx="762000" cy="258445"/>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1955800" y="137610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267,054</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81</xdr:row>
      <xdr:rowOff>87630</xdr:rowOff>
    </xdr:from>
    <xdr:to>
      <xdr:col>7</xdr:col>
      <xdr:colOff>31750</xdr:colOff>
      <xdr:row>82</xdr:row>
      <xdr:rowOff>17780</xdr:rowOff>
    </xdr:to>
    <xdr:sp macro="" textlink="">
      <xdr:nvSpPr>
        <xdr:cNvPr id="217" name="楕円 216">
          <a:extLst>
            <a:ext uri="{FF2B5EF4-FFF2-40B4-BE49-F238E27FC236}">
              <a16:creationId xmlns:a16="http://schemas.microsoft.com/office/drawing/2014/main" id="{00000000-0008-0000-0300-0000D9000000}"/>
            </a:ext>
          </a:extLst>
        </xdr:cNvPr>
        <xdr:cNvSpPr/>
      </xdr:nvSpPr>
      <xdr:spPr>
        <a:xfrm>
          <a:off x="1397000" y="13975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27940</xdr:rowOff>
    </xdr:from>
    <xdr:ext cx="762000" cy="259080"/>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1066800" y="137439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260,036</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19" name="正方形/長方形 218">
          <a:extLst>
            <a:ext uri="{FF2B5EF4-FFF2-40B4-BE49-F238E27FC236}">
              <a16:creationId xmlns:a16="http://schemas.microsoft.com/office/drawing/2014/main" id="{00000000-0008-0000-0300-0000DB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dr:col>65</xdr:col>
      <xdr:colOff>30480</xdr:colOff>
      <xdr:row>75</xdr:row>
      <xdr:rowOff>139700</xdr:rowOff>
    </xdr:from>
    <xdr:ext cx="1653540" cy="309245"/>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dr:col>73</xdr:col>
      <xdr:colOff>134620</xdr:colOff>
      <xdr:row>75</xdr:row>
      <xdr:rowOff>114300</xdr:rowOff>
    </xdr:from>
    <xdr:ext cx="1649730" cy="35877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5431770" y="1297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[97.1]</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2" name="正方形/長方形 221">
          <a:extLst>
            <a:ext uri="{FF2B5EF4-FFF2-40B4-BE49-F238E27FC236}">
              <a16:creationId xmlns:a16="http://schemas.microsoft.com/office/drawing/2014/main" id="{00000000-0008-0000-0300-0000DE000000}"/>
            </a:ext>
          </a:extLst>
        </xdr:cNvPr>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54/79</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98.8</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96.3</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1" name="テキスト ボックス 230">
          <a:extLst>
            <a:ext uri="{FF2B5EF4-FFF2-40B4-BE49-F238E27FC236}">
              <a16:creationId xmlns:a16="http://schemas.microsoft.com/office/drawing/2014/main" id="{00000000-0008-0000-0300-0000E7000000}"/>
            </a:ext>
          </a:extLst>
        </xdr:cNvPr>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solidFill>
                <a:sysClr val="windowText" lastClr="000000"/>
              </a:solidFill>
              <a:latin typeface="ＭＳ Ｐゴシック"/>
              <a:ea typeface="ＭＳ Ｐゴシック"/>
            </a:rPr>
            <a:t>　類似団体平均、全国町村平均ともに上回っている。</a:t>
          </a:r>
        </a:p>
        <a:p>
          <a:r>
            <a:rPr kumimoji="1" lang="ja-JP" altLang="en-US" sz="1300">
              <a:solidFill>
                <a:sysClr val="windowText" lastClr="000000"/>
              </a:solidFill>
              <a:latin typeface="ＭＳ Ｐゴシック"/>
              <a:ea typeface="ＭＳ Ｐゴシック"/>
            </a:rPr>
            <a:t>　国公準拠を基本としつつ、人事評価制度の適正な運用などにより、引き続き給与水準の適正化に努める。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2" name="直線コネクタ 231">
          <a:extLst>
            <a:ext uri="{FF2B5EF4-FFF2-40B4-BE49-F238E27FC236}">
              <a16:creationId xmlns:a16="http://schemas.microsoft.com/office/drawing/2014/main" id="{00000000-0008-0000-0300-0000E8000000}"/>
            </a:ext>
          </a:extLst>
        </xdr:cNvPr>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67310</xdr:rowOff>
    </xdr:from>
    <xdr:ext cx="762000" cy="259080"/>
    <xdr:sp macro="" textlink="">
      <xdr:nvSpPr>
        <xdr:cNvPr id="233" name="テキスト ボックス 232">
          <a:extLst>
            <a:ext uri="{FF2B5EF4-FFF2-40B4-BE49-F238E27FC236}">
              <a16:creationId xmlns:a16="http://schemas.microsoft.com/office/drawing/2014/main" id="{00000000-0008-0000-0300-0000E9000000}"/>
            </a:ext>
          </a:extLst>
        </xdr:cNvPr>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dr:col>61</xdr:col>
      <xdr:colOff>44450</xdr:colOff>
      <xdr:row>89</xdr:row>
      <xdr:rowOff>150495</xdr:rowOff>
    </xdr:from>
    <xdr:to>
      <xdr:col>85</xdr:col>
      <xdr:colOff>95250</xdr:colOff>
      <xdr:row>89</xdr:row>
      <xdr:rowOff>150495</xdr:rowOff>
    </xdr:to>
    <xdr:cxnSp macro="">
      <xdr:nvCxnSpPr>
        <xdr:cNvPr id="234" name="直線コネクタ 233">
          <a:extLst>
            <a:ext uri="{FF2B5EF4-FFF2-40B4-BE49-F238E27FC236}">
              <a16:creationId xmlns:a16="http://schemas.microsoft.com/office/drawing/2014/main" id="{00000000-0008-0000-0300-0000EA000000}"/>
            </a:ext>
          </a:extLst>
        </xdr:cNvPr>
        <xdr:cNvCxnSpPr/>
      </xdr:nvCxnSpPr>
      <xdr:spPr>
        <a:xfrm>
          <a:off x="12827000" y="1540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8255</xdr:rowOff>
    </xdr:from>
    <xdr:ext cx="762000" cy="257810"/>
    <xdr:sp macro="" textlink="">
      <xdr:nvSpPr>
        <xdr:cNvPr id="235" name="テキスト ボックス 234">
          <a:extLst>
            <a:ext uri="{FF2B5EF4-FFF2-40B4-BE49-F238E27FC236}">
              <a16:creationId xmlns:a16="http://schemas.microsoft.com/office/drawing/2014/main" id="{00000000-0008-0000-0300-0000EB000000}"/>
            </a:ext>
          </a:extLst>
        </xdr:cNvPr>
        <xdr:cNvSpPr txBox="1"/>
      </xdr:nvSpPr>
      <xdr:spPr>
        <a:xfrm>
          <a:off x="12065000" y="1526730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105.0</a:t>
          </a:r>
          <a:endParaRPr kumimoji="1" lang="ja-JP" altLang="en-US" sz="1000">
            <a:latin typeface="ＭＳ Ｐゴシック"/>
            <a:ea typeface="ＭＳ Ｐゴシック"/>
          </a:endParaRPr>
        </a:p>
      </xdr:txBody>
    </xdr:sp>
    <xdr:clientData/>
  </xdr:oneCellAnchor>
  <xdr:twoCellAnchor>
    <xdr:from>
      <xdr:col>61</xdr:col>
      <xdr:colOff>44450</xdr:colOff>
      <xdr:row>87</xdr:row>
      <xdr:rowOff>90805</xdr:rowOff>
    </xdr:from>
    <xdr:to>
      <xdr:col>85</xdr:col>
      <xdr:colOff>95250</xdr:colOff>
      <xdr:row>87</xdr:row>
      <xdr:rowOff>90805</xdr:rowOff>
    </xdr:to>
    <xdr:cxnSp macro="">
      <xdr:nvCxnSpPr>
        <xdr:cNvPr id="236" name="直線コネクタ 235">
          <a:extLst>
            <a:ext uri="{FF2B5EF4-FFF2-40B4-BE49-F238E27FC236}">
              <a16:creationId xmlns:a16="http://schemas.microsoft.com/office/drawing/2014/main" id="{00000000-0008-0000-0300-0000EC000000}"/>
            </a:ext>
          </a:extLst>
        </xdr:cNvPr>
        <xdr:cNvCxnSpPr/>
      </xdr:nvCxnSpPr>
      <xdr:spPr>
        <a:xfrm>
          <a:off x="12827000" y="1500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120650</xdr:rowOff>
    </xdr:from>
    <xdr:ext cx="762000" cy="257810"/>
    <xdr:sp macro="" textlink="">
      <xdr:nvSpPr>
        <xdr:cNvPr id="237" name="テキスト ボックス 236">
          <a:extLst>
            <a:ext uri="{FF2B5EF4-FFF2-40B4-BE49-F238E27FC236}">
              <a16:creationId xmlns:a16="http://schemas.microsoft.com/office/drawing/2014/main" id="{00000000-0008-0000-0300-0000ED000000}"/>
            </a:ext>
          </a:extLst>
        </xdr:cNvPr>
        <xdr:cNvSpPr txBox="1"/>
      </xdr:nvSpPr>
      <xdr:spPr>
        <a:xfrm>
          <a:off x="12065000" y="1486535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38" name="直線コネクタ 237">
          <a:extLst>
            <a:ext uri="{FF2B5EF4-FFF2-40B4-BE49-F238E27FC236}">
              <a16:creationId xmlns:a16="http://schemas.microsoft.com/office/drawing/2014/main" id="{00000000-0008-0000-0300-0000EE000000}"/>
            </a:ext>
          </a:extLst>
        </xdr:cNvPr>
        <xdr:cNvCxnSpPr/>
      </xdr:nvCxnSpPr>
      <xdr:spPr>
        <a:xfrm>
          <a:off x="12827000" y="1460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60960</xdr:rowOff>
    </xdr:from>
    <xdr:ext cx="762000" cy="259080"/>
    <xdr:sp macro="" textlink="">
      <xdr:nvSpPr>
        <xdr:cNvPr id="239" name="テキスト ボックス 238">
          <a:extLst>
            <a:ext uri="{FF2B5EF4-FFF2-40B4-BE49-F238E27FC236}">
              <a16:creationId xmlns:a16="http://schemas.microsoft.com/office/drawing/2014/main" id="{00000000-0008-0000-0300-0000EF000000}"/>
            </a:ext>
          </a:extLst>
        </xdr:cNvPr>
        <xdr:cNvSpPr txBox="1"/>
      </xdr:nvSpPr>
      <xdr:spPr>
        <a:xfrm>
          <a:off x="12065000" y="1446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95.0</a:t>
          </a:r>
          <a:endParaRPr kumimoji="1" lang="ja-JP" altLang="en-US" sz="1000">
            <a:latin typeface="ＭＳ Ｐゴシック"/>
            <a:ea typeface="ＭＳ Ｐゴシック"/>
          </a:endParaRPr>
        </a:p>
      </xdr:txBody>
    </xdr:sp>
    <xdr:clientData/>
  </xdr:oneCellAnchor>
  <xdr:twoCellAnchor>
    <xdr:from>
      <xdr:col>61</xdr:col>
      <xdr:colOff>44450</xdr:colOff>
      <xdr:row>82</xdr:row>
      <xdr:rowOff>144145</xdr:rowOff>
    </xdr:from>
    <xdr:to>
      <xdr:col>85</xdr:col>
      <xdr:colOff>95250</xdr:colOff>
      <xdr:row>82</xdr:row>
      <xdr:rowOff>144145</xdr:rowOff>
    </xdr:to>
    <xdr:cxnSp macro="">
      <xdr:nvCxnSpPr>
        <xdr:cNvPr id="240" name="直線コネクタ 239">
          <a:extLst>
            <a:ext uri="{FF2B5EF4-FFF2-40B4-BE49-F238E27FC236}">
              <a16:creationId xmlns:a16="http://schemas.microsoft.com/office/drawing/2014/main" id="{00000000-0008-0000-0300-0000F0000000}"/>
            </a:ext>
          </a:extLst>
        </xdr:cNvPr>
        <xdr:cNvCxnSpPr/>
      </xdr:nvCxnSpPr>
      <xdr:spPr>
        <a:xfrm>
          <a:off x="12827000" y="1420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1905</xdr:rowOff>
    </xdr:from>
    <xdr:ext cx="762000" cy="259080"/>
    <xdr:sp macro="" textlink="">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2065000" y="1406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61</xdr:col>
      <xdr:colOff>44450</xdr:colOff>
      <xdr:row>80</xdr:row>
      <xdr:rowOff>84455</xdr:rowOff>
    </xdr:from>
    <xdr:to>
      <xdr:col>85</xdr:col>
      <xdr:colOff>95250</xdr:colOff>
      <xdr:row>80</xdr:row>
      <xdr:rowOff>84455</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380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113665</xdr:rowOff>
    </xdr:from>
    <xdr:ext cx="762000" cy="258445"/>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365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85.0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54610</xdr:rowOff>
    </xdr:from>
    <xdr:ext cx="762000" cy="257810"/>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3256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6" name="給与水準   （国との比較）グラフ枠">
          <a:extLst>
            <a:ext uri="{FF2B5EF4-FFF2-40B4-BE49-F238E27FC236}">
              <a16:creationId xmlns:a16="http://schemas.microsoft.com/office/drawing/2014/main" id="{00000000-0008-0000-0300-0000F6000000}"/>
            </a:ext>
          </a:extLst>
        </xdr:cNvPr>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122555</xdr:rowOff>
    </xdr:from>
    <xdr:to>
      <xdr:col>81</xdr:col>
      <xdr:colOff>44450</xdr:colOff>
      <xdr:row>89</xdr:row>
      <xdr:rowOff>93980</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flipV="1">
          <a:off x="17018000" y="14010005"/>
          <a:ext cx="0" cy="134302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66040</xdr:rowOff>
    </xdr:from>
    <xdr:ext cx="762000" cy="257810"/>
    <xdr:sp macro="" textlink="">
      <xdr:nvSpPr>
        <xdr:cNvPr id="248" name="給与水準   （国との比較）最小値テキスト">
          <a:extLst>
            <a:ext uri="{FF2B5EF4-FFF2-40B4-BE49-F238E27FC236}">
              <a16:creationId xmlns:a16="http://schemas.microsoft.com/office/drawing/2014/main" id="{00000000-0008-0000-0300-0000F8000000}"/>
            </a:ext>
          </a:extLst>
        </xdr:cNvPr>
        <xdr:cNvSpPr txBox="1"/>
      </xdr:nvSpPr>
      <xdr:spPr>
        <a:xfrm>
          <a:off x="17106900" y="1532509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104.3</a:t>
          </a:r>
          <a:endParaRPr kumimoji="1" lang="ja-JP" altLang="en-US" sz="1000" b="1">
            <a:latin typeface="ＭＳ Ｐゴシック"/>
            <a:ea typeface="ＭＳ Ｐゴシック"/>
          </a:endParaRPr>
        </a:p>
      </xdr:txBody>
    </xdr:sp>
    <xdr:clientData/>
  </xdr:oneCellAnchor>
  <xdr:twoCellAnchor>
    <xdr:from>
      <xdr:col>80</xdr:col>
      <xdr:colOff>165100</xdr:colOff>
      <xdr:row>89</xdr:row>
      <xdr:rowOff>93980</xdr:rowOff>
    </xdr:from>
    <xdr:to>
      <xdr:col>81</xdr:col>
      <xdr:colOff>133350</xdr:colOff>
      <xdr:row>89</xdr:row>
      <xdr:rowOff>93980</xdr:rowOff>
    </xdr:to>
    <xdr:cxnSp macro="">
      <xdr:nvCxnSpPr>
        <xdr:cNvPr id="249" name="直線コネクタ 248">
          <a:extLst>
            <a:ext uri="{FF2B5EF4-FFF2-40B4-BE49-F238E27FC236}">
              <a16:creationId xmlns:a16="http://schemas.microsoft.com/office/drawing/2014/main" id="{00000000-0008-0000-0300-0000F9000000}"/>
            </a:ext>
          </a:extLst>
        </xdr:cNvPr>
        <xdr:cNvCxnSpPr/>
      </xdr:nvCxnSpPr>
      <xdr:spPr>
        <a:xfrm>
          <a:off x="16929100" y="15353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37465</xdr:rowOff>
    </xdr:from>
    <xdr:ext cx="762000" cy="259080"/>
    <xdr:sp macro="" textlink="">
      <xdr:nvSpPr>
        <xdr:cNvPr id="250" name="給与水準   （国との比較）最大値テキスト">
          <a:extLst>
            <a:ext uri="{FF2B5EF4-FFF2-40B4-BE49-F238E27FC236}">
              <a16:creationId xmlns:a16="http://schemas.microsoft.com/office/drawing/2014/main" id="{00000000-0008-0000-0300-0000FA000000}"/>
            </a:ext>
          </a:extLst>
        </xdr:cNvPr>
        <xdr:cNvSpPr txBox="1"/>
      </xdr:nvSpPr>
      <xdr:spPr>
        <a:xfrm>
          <a:off x="17106900" y="137534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87.6</a:t>
          </a:r>
          <a:endParaRPr kumimoji="1" lang="ja-JP" altLang="en-US" sz="1000" b="1">
            <a:latin typeface="ＭＳ Ｐゴシック"/>
            <a:ea typeface="ＭＳ Ｐゴシック"/>
          </a:endParaRPr>
        </a:p>
      </xdr:txBody>
    </xdr:sp>
    <xdr:clientData/>
  </xdr:oneCellAnchor>
  <xdr:twoCellAnchor>
    <xdr:from>
      <xdr:col>80</xdr:col>
      <xdr:colOff>165100</xdr:colOff>
      <xdr:row>81</xdr:row>
      <xdr:rowOff>122555</xdr:rowOff>
    </xdr:from>
    <xdr:to>
      <xdr:col>81</xdr:col>
      <xdr:colOff>133350</xdr:colOff>
      <xdr:row>81</xdr:row>
      <xdr:rowOff>122555</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a:off x="16929100" y="140100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86</xdr:row>
      <xdr:rowOff>29210</xdr:rowOff>
    </xdr:from>
    <xdr:to>
      <xdr:col>81</xdr:col>
      <xdr:colOff>44450</xdr:colOff>
      <xdr:row>86</xdr:row>
      <xdr:rowOff>29210</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6179800" y="1477391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61595</xdr:rowOff>
    </xdr:from>
    <xdr:ext cx="762000" cy="259080"/>
    <xdr:sp macro="" textlink="">
      <xdr:nvSpPr>
        <xdr:cNvPr id="253" name="給与水準   （国との比較）平均値テキスト">
          <a:extLst>
            <a:ext uri="{FF2B5EF4-FFF2-40B4-BE49-F238E27FC236}">
              <a16:creationId xmlns:a16="http://schemas.microsoft.com/office/drawing/2014/main" id="{00000000-0008-0000-0300-0000FD000000}"/>
            </a:ext>
          </a:extLst>
        </xdr:cNvPr>
        <xdr:cNvSpPr txBox="1"/>
      </xdr:nvSpPr>
      <xdr:spPr>
        <a:xfrm>
          <a:off x="17106900" y="1446339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95.8</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85</xdr:row>
      <xdr:rowOff>45085</xdr:rowOff>
    </xdr:from>
    <xdr:to>
      <xdr:col>81</xdr:col>
      <xdr:colOff>95250</xdr:colOff>
      <xdr:row>85</xdr:row>
      <xdr:rowOff>146685</xdr:rowOff>
    </xdr:to>
    <xdr:sp macro="" textlink="">
      <xdr:nvSpPr>
        <xdr:cNvPr id="254" name="フローチャート: 判断 253">
          <a:extLst>
            <a:ext uri="{FF2B5EF4-FFF2-40B4-BE49-F238E27FC236}">
              <a16:creationId xmlns:a16="http://schemas.microsoft.com/office/drawing/2014/main" id="{00000000-0008-0000-0300-0000FE000000}"/>
            </a:ext>
          </a:extLst>
        </xdr:cNvPr>
        <xdr:cNvSpPr/>
      </xdr:nvSpPr>
      <xdr:spPr>
        <a:xfrm>
          <a:off x="16967200" y="14618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20955</xdr:rowOff>
    </xdr:from>
    <xdr:to>
      <xdr:col>77</xdr:col>
      <xdr:colOff>44450</xdr:colOff>
      <xdr:row>86</xdr:row>
      <xdr:rowOff>29210</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5290800" y="14765655"/>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53340</xdr:rowOff>
    </xdr:from>
    <xdr:to>
      <xdr:col>77</xdr:col>
      <xdr:colOff>95250</xdr:colOff>
      <xdr:row>85</xdr:row>
      <xdr:rowOff>154940</xdr:rowOff>
    </xdr:to>
    <xdr:sp macro="" textlink="">
      <xdr:nvSpPr>
        <xdr:cNvPr id="256" name="フローチャート: 判断 255">
          <a:extLst>
            <a:ext uri="{FF2B5EF4-FFF2-40B4-BE49-F238E27FC236}">
              <a16:creationId xmlns:a16="http://schemas.microsoft.com/office/drawing/2014/main" id="{00000000-0008-0000-0300-000000010000}"/>
            </a:ext>
          </a:extLst>
        </xdr:cNvPr>
        <xdr:cNvSpPr/>
      </xdr:nvSpPr>
      <xdr:spPr>
        <a:xfrm>
          <a:off x="16129000" y="14626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83</xdr:row>
      <xdr:rowOff>165100</xdr:rowOff>
    </xdr:from>
    <xdr:ext cx="736600" cy="259080"/>
    <xdr:sp macro="" textlink="">
      <xdr:nvSpPr>
        <xdr:cNvPr id="257" name="テキスト ボックス 256">
          <a:extLst>
            <a:ext uri="{FF2B5EF4-FFF2-40B4-BE49-F238E27FC236}">
              <a16:creationId xmlns:a16="http://schemas.microsoft.com/office/drawing/2014/main" id="{00000000-0008-0000-0300-000001010000}"/>
            </a:ext>
          </a:extLst>
        </xdr:cNvPr>
        <xdr:cNvSpPr txBox="1"/>
      </xdr:nvSpPr>
      <xdr:spPr>
        <a:xfrm>
          <a:off x="15798800" y="143954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95.9</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86</xdr:row>
      <xdr:rowOff>20955</xdr:rowOff>
    </xdr:from>
    <xdr:to>
      <xdr:col>72</xdr:col>
      <xdr:colOff>203200</xdr:colOff>
      <xdr:row>86</xdr:row>
      <xdr:rowOff>20955</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a:off x="14401800" y="1476565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61595</xdr:rowOff>
    </xdr:from>
    <xdr:to>
      <xdr:col>73</xdr:col>
      <xdr:colOff>44450</xdr:colOff>
      <xdr:row>85</xdr:row>
      <xdr:rowOff>163195</xdr:rowOff>
    </xdr:to>
    <xdr:sp macro=""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5240000" y="14634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1905</xdr:rowOff>
    </xdr:from>
    <xdr:ext cx="762000" cy="259080"/>
    <xdr:sp macro="" textlink="">
      <xdr:nvSpPr>
        <xdr:cNvPr id="260" name="テキスト ボックス 259">
          <a:extLst>
            <a:ext uri="{FF2B5EF4-FFF2-40B4-BE49-F238E27FC236}">
              <a16:creationId xmlns:a16="http://schemas.microsoft.com/office/drawing/2014/main" id="{00000000-0008-0000-0300-000004010000}"/>
            </a:ext>
          </a:extLst>
        </xdr:cNvPr>
        <xdr:cNvSpPr txBox="1"/>
      </xdr:nvSpPr>
      <xdr:spPr>
        <a:xfrm>
          <a:off x="14909800" y="144037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86</xdr:row>
      <xdr:rowOff>20955</xdr:rowOff>
    </xdr:from>
    <xdr:to>
      <xdr:col>68</xdr:col>
      <xdr:colOff>152400</xdr:colOff>
      <xdr:row>86</xdr:row>
      <xdr:rowOff>86360</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flipV="1">
          <a:off x="13512800" y="14765655"/>
          <a:ext cx="88900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61595</xdr:rowOff>
    </xdr:from>
    <xdr:to>
      <xdr:col>68</xdr:col>
      <xdr:colOff>203200</xdr:colOff>
      <xdr:row>85</xdr:row>
      <xdr:rowOff>163195</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4351000" y="14634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1905</xdr:rowOff>
    </xdr:from>
    <xdr:ext cx="762000" cy="259080"/>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4020800" y="144037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85</xdr:row>
      <xdr:rowOff>69215</xdr:rowOff>
    </xdr:from>
    <xdr:to>
      <xdr:col>64</xdr:col>
      <xdr:colOff>152400</xdr:colOff>
      <xdr:row>85</xdr:row>
      <xdr:rowOff>170815</xdr:rowOff>
    </xdr:to>
    <xdr:sp macro="" textlink="">
      <xdr:nvSpPr>
        <xdr:cNvPr id="264" name="フローチャート: 判断 263">
          <a:extLst>
            <a:ext uri="{FF2B5EF4-FFF2-40B4-BE49-F238E27FC236}">
              <a16:creationId xmlns:a16="http://schemas.microsoft.com/office/drawing/2014/main" id="{00000000-0008-0000-0300-000008010000}"/>
            </a:ext>
          </a:extLst>
        </xdr:cNvPr>
        <xdr:cNvSpPr/>
      </xdr:nvSpPr>
      <xdr:spPr>
        <a:xfrm>
          <a:off x="13462000" y="14642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9525</xdr:rowOff>
    </xdr:from>
    <xdr:ext cx="762000" cy="257810"/>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3131800" y="1441132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96.1</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92</xdr:row>
      <xdr:rowOff>35560</xdr:rowOff>
    </xdr:from>
    <xdr:ext cx="762000" cy="259080"/>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92</xdr:row>
      <xdr:rowOff>35560</xdr:rowOff>
    </xdr:from>
    <xdr:ext cx="762000" cy="259080"/>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92</xdr:row>
      <xdr:rowOff>35560</xdr:rowOff>
    </xdr:from>
    <xdr:ext cx="762000" cy="259080"/>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92</xdr:row>
      <xdr:rowOff>35560</xdr:rowOff>
    </xdr:from>
    <xdr:ext cx="762000" cy="259080"/>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92</xdr:row>
      <xdr:rowOff>35560</xdr:rowOff>
    </xdr:from>
    <xdr:ext cx="762000" cy="259080"/>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80</xdr:col>
      <xdr:colOff>203200</xdr:colOff>
      <xdr:row>85</xdr:row>
      <xdr:rowOff>149860</xdr:rowOff>
    </xdr:from>
    <xdr:to>
      <xdr:col>81</xdr:col>
      <xdr:colOff>95250</xdr:colOff>
      <xdr:row>86</xdr:row>
      <xdr:rowOff>80010</xdr:rowOff>
    </xdr:to>
    <xdr:sp macro="" textlink="">
      <xdr:nvSpPr>
        <xdr:cNvPr id="271" name="楕円 270">
          <a:extLst>
            <a:ext uri="{FF2B5EF4-FFF2-40B4-BE49-F238E27FC236}">
              <a16:creationId xmlns:a16="http://schemas.microsoft.com/office/drawing/2014/main" id="{00000000-0008-0000-0300-00000F010000}"/>
            </a:ext>
          </a:extLst>
        </xdr:cNvPr>
        <xdr:cNvSpPr/>
      </xdr:nvSpPr>
      <xdr:spPr>
        <a:xfrm>
          <a:off x="16967200" y="14723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85</xdr:row>
      <xdr:rowOff>121920</xdr:rowOff>
    </xdr:from>
    <xdr:ext cx="762000" cy="257810"/>
    <xdr:sp macro="" textlink="">
      <xdr:nvSpPr>
        <xdr:cNvPr id="272" name="給与水準   （国との比較）該当値テキスト">
          <a:extLst>
            <a:ext uri="{FF2B5EF4-FFF2-40B4-BE49-F238E27FC236}">
              <a16:creationId xmlns:a16="http://schemas.microsoft.com/office/drawing/2014/main" id="{00000000-0008-0000-0300-000010010000}"/>
            </a:ext>
          </a:extLst>
        </xdr:cNvPr>
        <xdr:cNvSpPr txBox="1"/>
      </xdr:nvSpPr>
      <xdr:spPr>
        <a:xfrm>
          <a:off x="17106900" y="1469517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97.1</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85</xdr:row>
      <xdr:rowOff>149860</xdr:rowOff>
    </xdr:from>
    <xdr:to>
      <xdr:col>77</xdr:col>
      <xdr:colOff>95250</xdr:colOff>
      <xdr:row>86</xdr:row>
      <xdr:rowOff>80010</xdr:rowOff>
    </xdr:to>
    <xdr:sp macro="" textlink="">
      <xdr:nvSpPr>
        <xdr:cNvPr id="273" name="楕円 272">
          <a:extLst>
            <a:ext uri="{FF2B5EF4-FFF2-40B4-BE49-F238E27FC236}">
              <a16:creationId xmlns:a16="http://schemas.microsoft.com/office/drawing/2014/main" id="{00000000-0008-0000-0300-000011010000}"/>
            </a:ext>
          </a:extLst>
        </xdr:cNvPr>
        <xdr:cNvSpPr/>
      </xdr:nvSpPr>
      <xdr:spPr>
        <a:xfrm>
          <a:off x="16129000" y="14723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64770</xdr:rowOff>
    </xdr:from>
    <xdr:ext cx="736600" cy="257810"/>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5798800" y="1480947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97.1</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85</xdr:row>
      <xdr:rowOff>141605</xdr:rowOff>
    </xdr:from>
    <xdr:to>
      <xdr:col>73</xdr:col>
      <xdr:colOff>44450</xdr:colOff>
      <xdr:row>86</xdr:row>
      <xdr:rowOff>71755</xdr:rowOff>
    </xdr:to>
    <xdr:sp macro="" textlink="">
      <xdr:nvSpPr>
        <xdr:cNvPr id="275" name="楕円 274">
          <a:extLst>
            <a:ext uri="{FF2B5EF4-FFF2-40B4-BE49-F238E27FC236}">
              <a16:creationId xmlns:a16="http://schemas.microsoft.com/office/drawing/2014/main" id="{00000000-0008-0000-0300-000013010000}"/>
            </a:ext>
          </a:extLst>
        </xdr:cNvPr>
        <xdr:cNvSpPr/>
      </xdr:nvSpPr>
      <xdr:spPr>
        <a:xfrm>
          <a:off x="15240000" y="14714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56515</xdr:rowOff>
    </xdr:from>
    <xdr:ext cx="762000" cy="258445"/>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4909800" y="14801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97.0</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85</xdr:row>
      <xdr:rowOff>141605</xdr:rowOff>
    </xdr:from>
    <xdr:to>
      <xdr:col>68</xdr:col>
      <xdr:colOff>203200</xdr:colOff>
      <xdr:row>86</xdr:row>
      <xdr:rowOff>71755</xdr:rowOff>
    </xdr:to>
    <xdr:sp macro="" textlink="">
      <xdr:nvSpPr>
        <xdr:cNvPr id="277" name="楕円 276">
          <a:extLst>
            <a:ext uri="{FF2B5EF4-FFF2-40B4-BE49-F238E27FC236}">
              <a16:creationId xmlns:a16="http://schemas.microsoft.com/office/drawing/2014/main" id="{00000000-0008-0000-0300-000015010000}"/>
            </a:ext>
          </a:extLst>
        </xdr:cNvPr>
        <xdr:cNvSpPr/>
      </xdr:nvSpPr>
      <xdr:spPr>
        <a:xfrm>
          <a:off x="14351000" y="14714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56515</xdr:rowOff>
    </xdr:from>
    <xdr:ext cx="762000" cy="258445"/>
    <xdr:sp macro="" textlink="">
      <xdr:nvSpPr>
        <xdr:cNvPr id="278" name="テキスト ボックス 277">
          <a:extLst>
            <a:ext uri="{FF2B5EF4-FFF2-40B4-BE49-F238E27FC236}">
              <a16:creationId xmlns:a16="http://schemas.microsoft.com/office/drawing/2014/main" id="{00000000-0008-0000-0300-000016010000}"/>
            </a:ext>
          </a:extLst>
        </xdr:cNvPr>
        <xdr:cNvSpPr txBox="1"/>
      </xdr:nvSpPr>
      <xdr:spPr>
        <a:xfrm>
          <a:off x="14020800" y="14801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97.0</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86</xdr:row>
      <xdr:rowOff>34925</xdr:rowOff>
    </xdr:from>
    <xdr:to>
      <xdr:col>64</xdr:col>
      <xdr:colOff>152400</xdr:colOff>
      <xdr:row>86</xdr:row>
      <xdr:rowOff>136525</xdr:rowOff>
    </xdr:to>
    <xdr:sp macro="" textlink="">
      <xdr:nvSpPr>
        <xdr:cNvPr id="279" name="楕円 278">
          <a:extLst>
            <a:ext uri="{FF2B5EF4-FFF2-40B4-BE49-F238E27FC236}">
              <a16:creationId xmlns:a16="http://schemas.microsoft.com/office/drawing/2014/main" id="{00000000-0008-0000-0300-000017010000}"/>
            </a:ext>
          </a:extLst>
        </xdr:cNvPr>
        <xdr:cNvSpPr/>
      </xdr:nvSpPr>
      <xdr:spPr>
        <a:xfrm>
          <a:off x="13462000" y="14779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121285</xdr:rowOff>
    </xdr:from>
    <xdr:ext cx="762000" cy="257810"/>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3131800" y="1486598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97.8</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1" name="正方形/長方形 280">
          <a:extLst>
            <a:ext uri="{FF2B5EF4-FFF2-40B4-BE49-F238E27FC236}">
              <a16:creationId xmlns:a16="http://schemas.microsoft.com/office/drawing/2014/main" id="{00000000-0008-0000-0300-000019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dr:col>63</xdr:col>
      <xdr:colOff>144780</xdr:colOff>
      <xdr:row>53</xdr:row>
      <xdr:rowOff>101600</xdr:rowOff>
    </xdr:from>
    <xdr:ext cx="2263140" cy="30797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3346430" y="9188450"/>
          <a:ext cx="2263140" cy="3079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dr:col>75</xdr:col>
      <xdr:colOff>20320</xdr:colOff>
      <xdr:row>53</xdr:row>
      <xdr:rowOff>76200</xdr:rowOff>
    </xdr:from>
    <xdr:ext cx="1649730" cy="357505"/>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5736570" y="9163050"/>
          <a:ext cx="1649730" cy="3575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[20.21</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61/79</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11.01</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solidFill>
                <a:srgbClr val="FF0000"/>
              </a:solidFill>
              <a:latin typeface="ＭＳ Ｐゴシック"/>
              <a:ea typeface="ＭＳ Ｐゴシック"/>
            </a:rPr>
            <a:t>　</a:t>
          </a:r>
          <a:r>
            <a:rPr kumimoji="1" lang="ja-JP" altLang="en-US" sz="1300">
              <a:solidFill>
                <a:sysClr val="windowText" lastClr="000000"/>
              </a:solidFill>
              <a:latin typeface="ＭＳ Ｐゴシック"/>
              <a:ea typeface="ＭＳ Ｐゴシック"/>
            </a:rPr>
            <a:t>類似団体平均、高知県平均ともに上回っている。</a:t>
          </a:r>
        </a:p>
        <a:p>
          <a:r>
            <a:rPr kumimoji="1" lang="ja-JP" altLang="en-US" sz="1300">
              <a:solidFill>
                <a:sysClr val="windowText" lastClr="000000"/>
              </a:solidFill>
              <a:latin typeface="ＭＳ Ｐゴシック"/>
              <a:ea typeface="ＭＳ Ｐゴシック"/>
            </a:rPr>
            <a:t>　業務の見直しや人員配置の最適化などに取り組みつつ、引き続き定員適正化計画に沿った職員数の適正化に努める。</a:t>
          </a:r>
          <a:endParaRPr kumimoji="1" lang="en-US" altLang="ja-JP" sz="1300">
            <a:solidFill>
              <a:sysClr val="windowText" lastClr="000000"/>
            </a:solidFill>
            <a:latin typeface="ＭＳ Ｐゴシック"/>
            <a:ea typeface="ＭＳ Ｐゴシック"/>
          </a:endParaRPr>
        </a:p>
      </xdr:txBody>
    </xdr:sp>
    <xdr:clientData/>
  </xdr:twoCellAnchor>
  <xdr:oneCellAnchor>
    <xdr:from>
      <xdr:col>61</xdr:col>
      <xdr:colOff>6350</xdr:colOff>
      <xdr:row>54</xdr:row>
      <xdr:rowOff>139700</xdr:rowOff>
    </xdr:from>
    <xdr:ext cx="349885" cy="225425"/>
    <xdr:sp macro="" textlink="">
      <xdr:nvSpPr>
        <xdr:cNvPr id="294" name="テキスト ボックス 293">
          <a:extLst>
            <a:ext uri="{FF2B5EF4-FFF2-40B4-BE49-F238E27FC236}">
              <a16:creationId xmlns:a16="http://schemas.microsoft.com/office/drawing/2014/main" id="{00000000-0008-0000-0300-000026010000}"/>
            </a:ext>
          </a:extLst>
        </xdr:cNvPr>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5" name="直線コネクタ 294">
          <a:extLst>
            <a:ext uri="{FF2B5EF4-FFF2-40B4-BE49-F238E27FC236}">
              <a16:creationId xmlns:a16="http://schemas.microsoft.com/office/drawing/2014/main" id="{00000000-0008-0000-0300-000027010000}"/>
            </a:ext>
          </a:extLst>
        </xdr:cNvPr>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29210</xdr:rowOff>
    </xdr:from>
    <xdr:ext cx="762000" cy="257810"/>
    <xdr:sp macro="" textlink="">
      <xdr:nvSpPr>
        <xdr:cNvPr id="296" name="テキスト ボックス 295">
          <a:extLst>
            <a:ext uri="{FF2B5EF4-FFF2-40B4-BE49-F238E27FC236}">
              <a16:creationId xmlns:a16="http://schemas.microsoft.com/office/drawing/2014/main" id="{00000000-0008-0000-0300-000028010000}"/>
            </a:ext>
          </a:extLst>
        </xdr:cNvPr>
        <xdr:cNvSpPr txBox="1"/>
      </xdr:nvSpPr>
      <xdr:spPr>
        <a:xfrm>
          <a:off x="12065000" y="11859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61</xdr:col>
      <xdr:colOff>44450</xdr:colOff>
      <xdr:row>66</xdr:row>
      <xdr:rowOff>82550</xdr:rowOff>
    </xdr:from>
    <xdr:to>
      <xdr:col>85</xdr:col>
      <xdr:colOff>95250</xdr:colOff>
      <xdr:row>66</xdr:row>
      <xdr:rowOff>82550</xdr:rowOff>
    </xdr:to>
    <xdr:cxnSp macro="">
      <xdr:nvCxnSpPr>
        <xdr:cNvPr id="297" name="直線コネクタ 296">
          <a:extLst>
            <a:ext uri="{FF2B5EF4-FFF2-40B4-BE49-F238E27FC236}">
              <a16:creationId xmlns:a16="http://schemas.microsoft.com/office/drawing/2014/main" id="{00000000-0008-0000-0300-000029010000}"/>
            </a:ext>
          </a:extLst>
        </xdr:cNvPr>
        <xdr:cNvCxnSpPr/>
      </xdr:nvCxnSpPr>
      <xdr:spPr>
        <a:xfrm>
          <a:off x="12827000" y="1139825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111760</xdr:rowOff>
    </xdr:from>
    <xdr:ext cx="762000" cy="257810"/>
    <xdr:sp macro="" textlink="">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2065000" y="1125601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299" name="直線コネクタ 298">
          <a:extLst>
            <a:ext uri="{FF2B5EF4-FFF2-40B4-BE49-F238E27FC236}">
              <a16:creationId xmlns:a16="http://schemas.microsoft.com/office/drawing/2014/main" id="{00000000-0008-0000-0300-00002B010000}"/>
            </a:ext>
          </a:extLst>
        </xdr:cNvPr>
        <xdr:cNvCxnSpPr/>
      </xdr:nvCxnSpPr>
      <xdr:spPr>
        <a:xfrm>
          <a:off x="12827000" y="1079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22860</xdr:rowOff>
    </xdr:from>
    <xdr:ext cx="762000" cy="259080"/>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065000" y="1065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61</xdr:col>
      <xdr:colOff>44450</xdr:colOff>
      <xdr:row>59</xdr:row>
      <xdr:rowOff>76200</xdr:rowOff>
    </xdr:from>
    <xdr:to>
      <xdr:col>85</xdr:col>
      <xdr:colOff>95250</xdr:colOff>
      <xdr:row>59</xdr:row>
      <xdr:rowOff>76200</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019175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58</xdr:row>
      <xdr:rowOff>105410</xdr:rowOff>
    </xdr:from>
    <xdr:ext cx="762000" cy="259080"/>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00495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16510</xdr:rowOff>
    </xdr:from>
    <xdr:ext cx="762000" cy="259080"/>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05" name="定員管理の状況グラフ枠">
          <a:extLst>
            <a:ext uri="{FF2B5EF4-FFF2-40B4-BE49-F238E27FC236}">
              <a16:creationId xmlns:a16="http://schemas.microsoft.com/office/drawing/2014/main" id="{00000000-0008-0000-0300-000031010000}"/>
            </a:ext>
          </a:extLst>
        </xdr:cNvPr>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163830</xdr:rowOff>
    </xdr:from>
    <xdr:to>
      <xdr:col>81</xdr:col>
      <xdr:colOff>44450</xdr:colOff>
      <xdr:row>66</xdr:row>
      <xdr:rowOff>125730</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flipV="1">
          <a:off x="17018000" y="10107930"/>
          <a:ext cx="0" cy="133350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97790</xdr:rowOff>
    </xdr:from>
    <xdr:ext cx="762000" cy="257810"/>
    <xdr:sp macro="" textlink="">
      <xdr:nvSpPr>
        <xdr:cNvPr id="307" name="定員管理の状況最小値テキスト">
          <a:extLst>
            <a:ext uri="{FF2B5EF4-FFF2-40B4-BE49-F238E27FC236}">
              <a16:creationId xmlns:a16="http://schemas.microsoft.com/office/drawing/2014/main" id="{00000000-0008-0000-0300-000033010000}"/>
            </a:ext>
          </a:extLst>
        </xdr:cNvPr>
        <xdr:cNvSpPr txBox="1"/>
      </xdr:nvSpPr>
      <xdr:spPr>
        <a:xfrm>
          <a:off x="17106900" y="1141349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30.72</a:t>
          </a:r>
          <a:endParaRPr kumimoji="1" lang="ja-JP" altLang="en-US" sz="1000" b="1">
            <a:latin typeface="ＭＳ Ｐゴシック"/>
            <a:ea typeface="ＭＳ Ｐゴシック"/>
          </a:endParaRPr>
        </a:p>
      </xdr:txBody>
    </xdr:sp>
    <xdr:clientData/>
  </xdr:oneCellAnchor>
  <xdr:twoCellAnchor>
    <xdr:from>
      <xdr:col>80</xdr:col>
      <xdr:colOff>165100</xdr:colOff>
      <xdr:row>66</xdr:row>
      <xdr:rowOff>125730</xdr:rowOff>
    </xdr:from>
    <xdr:to>
      <xdr:col>81</xdr:col>
      <xdr:colOff>133350</xdr:colOff>
      <xdr:row>66</xdr:row>
      <xdr:rowOff>125730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6929100" y="11441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78740</xdr:rowOff>
    </xdr:from>
    <xdr:ext cx="762000" cy="259080"/>
    <xdr:sp macro="" textlink="">
      <xdr:nvSpPr>
        <xdr:cNvPr id="309" name="定員管理の状況最大値テキスト">
          <a:extLst>
            <a:ext uri="{FF2B5EF4-FFF2-40B4-BE49-F238E27FC236}">
              <a16:creationId xmlns:a16="http://schemas.microsoft.com/office/drawing/2014/main" id="{00000000-0008-0000-0300-000035010000}"/>
            </a:ext>
          </a:extLst>
        </xdr:cNvPr>
        <xdr:cNvSpPr txBox="1"/>
      </xdr:nvSpPr>
      <xdr:spPr>
        <a:xfrm>
          <a:off x="17106900" y="98513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8.61</a:t>
          </a:r>
          <a:endParaRPr kumimoji="1" lang="ja-JP" altLang="en-US" sz="1000" b="1">
            <a:latin typeface="ＭＳ Ｐゴシック"/>
            <a:ea typeface="ＭＳ Ｐゴシック"/>
          </a:endParaRPr>
        </a:p>
      </xdr:txBody>
    </xdr:sp>
    <xdr:clientData/>
  </xdr:oneCellAnchor>
  <xdr:twoCellAnchor>
    <xdr:from>
      <xdr:col>80</xdr:col>
      <xdr:colOff>165100</xdr:colOff>
      <xdr:row>58</xdr:row>
      <xdr:rowOff>163830</xdr:rowOff>
    </xdr:from>
    <xdr:to>
      <xdr:col>81</xdr:col>
      <xdr:colOff>133350</xdr:colOff>
      <xdr:row>58</xdr:row>
      <xdr:rowOff>163830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6929100" y="101079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62</xdr:row>
      <xdr:rowOff>142240</xdr:rowOff>
    </xdr:from>
    <xdr:to>
      <xdr:col>81</xdr:col>
      <xdr:colOff>44450</xdr:colOff>
      <xdr:row>63</xdr:row>
      <xdr:rowOff>6350</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6179800" y="10772140"/>
          <a:ext cx="838200" cy="35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84455</xdr:rowOff>
    </xdr:from>
    <xdr:ext cx="762000" cy="259080"/>
    <xdr:sp macro="" textlink="">
      <xdr:nvSpPr>
        <xdr:cNvPr id="312" name="定員管理の状況平均値テキスト">
          <a:extLst>
            <a:ext uri="{FF2B5EF4-FFF2-40B4-BE49-F238E27FC236}">
              <a16:creationId xmlns:a16="http://schemas.microsoft.com/office/drawing/2014/main" id="{00000000-0008-0000-0300-000038010000}"/>
            </a:ext>
          </a:extLst>
        </xdr:cNvPr>
        <xdr:cNvSpPr txBox="1"/>
      </xdr:nvSpPr>
      <xdr:spPr>
        <a:xfrm>
          <a:off x="17106900" y="1037145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16.39</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61</xdr:row>
      <xdr:rowOff>67945</xdr:rowOff>
    </xdr:from>
    <xdr:to>
      <xdr:col>81</xdr:col>
      <xdr:colOff>95250</xdr:colOff>
      <xdr:row>61</xdr:row>
      <xdr:rowOff>169545</xdr:rowOff>
    </xdr:to>
    <xdr:sp macro="" textlink="">
      <xdr:nvSpPr>
        <xdr:cNvPr id="313" name="フローチャート: 判断 312">
          <a:extLst>
            <a:ext uri="{FF2B5EF4-FFF2-40B4-BE49-F238E27FC236}">
              <a16:creationId xmlns:a16="http://schemas.microsoft.com/office/drawing/2014/main" id="{00000000-0008-0000-0300-000039010000}"/>
            </a:ext>
          </a:extLst>
        </xdr:cNvPr>
        <xdr:cNvSpPr/>
      </xdr:nvSpPr>
      <xdr:spPr>
        <a:xfrm>
          <a:off x="16967200" y="10526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62</xdr:row>
      <xdr:rowOff>111760</xdr:rowOff>
    </xdr:from>
    <xdr:to>
      <xdr:col>77</xdr:col>
      <xdr:colOff>44450</xdr:colOff>
      <xdr:row>62</xdr:row>
      <xdr:rowOff>142240</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5290800" y="10741660"/>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25400</xdr:rowOff>
    </xdr:from>
    <xdr:to>
      <xdr:col>77</xdr:col>
      <xdr:colOff>95250</xdr:colOff>
      <xdr:row>61</xdr:row>
      <xdr:rowOff>127000</xdr:rowOff>
    </xdr:to>
    <xdr:sp macro="" textlink="">
      <xdr:nvSpPr>
        <xdr:cNvPr id="315" name="フローチャート: 判断 314">
          <a:extLst>
            <a:ext uri="{FF2B5EF4-FFF2-40B4-BE49-F238E27FC236}">
              <a16:creationId xmlns:a16="http://schemas.microsoft.com/office/drawing/2014/main" id="{00000000-0008-0000-0300-00003B010000}"/>
            </a:ext>
          </a:extLst>
        </xdr:cNvPr>
        <xdr:cNvSpPr/>
      </xdr:nvSpPr>
      <xdr:spPr>
        <a:xfrm>
          <a:off x="16129000" y="10483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137160</xdr:rowOff>
    </xdr:from>
    <xdr:ext cx="736600" cy="259080"/>
    <xdr:sp macro="" textlink="">
      <xdr:nvSpPr>
        <xdr:cNvPr id="316" name="テキスト ボックス 315">
          <a:extLst>
            <a:ext uri="{FF2B5EF4-FFF2-40B4-BE49-F238E27FC236}">
              <a16:creationId xmlns:a16="http://schemas.microsoft.com/office/drawing/2014/main" id="{00000000-0008-0000-0300-00003C010000}"/>
            </a:ext>
          </a:extLst>
        </xdr:cNvPr>
        <xdr:cNvSpPr txBox="1"/>
      </xdr:nvSpPr>
      <xdr:spPr>
        <a:xfrm>
          <a:off x="15798800" y="1025271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15.68</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62</xdr:row>
      <xdr:rowOff>38735</xdr:rowOff>
    </xdr:from>
    <xdr:to>
      <xdr:col>72</xdr:col>
      <xdr:colOff>203200</xdr:colOff>
      <xdr:row>62</xdr:row>
      <xdr:rowOff>111760</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4401800" y="10668635"/>
          <a:ext cx="889000" cy="730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49530</xdr:rowOff>
    </xdr:from>
    <xdr:to>
      <xdr:col>73</xdr:col>
      <xdr:colOff>44450</xdr:colOff>
      <xdr:row>61</xdr:row>
      <xdr:rowOff>151130</xdr:rowOff>
    </xdr:to>
    <xdr:sp macro="" textlink="">
      <xdr:nvSpPr>
        <xdr:cNvPr id="318" name="フローチャート: 判断 317">
          <a:extLst>
            <a:ext uri="{FF2B5EF4-FFF2-40B4-BE49-F238E27FC236}">
              <a16:creationId xmlns:a16="http://schemas.microsoft.com/office/drawing/2014/main" id="{00000000-0008-0000-0300-00003E010000}"/>
            </a:ext>
          </a:extLst>
        </xdr:cNvPr>
        <xdr:cNvSpPr/>
      </xdr:nvSpPr>
      <xdr:spPr>
        <a:xfrm>
          <a:off x="15240000" y="1050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161290</xdr:rowOff>
    </xdr:from>
    <xdr:ext cx="762000" cy="259080"/>
    <xdr:sp macro="" textlink="">
      <xdr:nvSpPr>
        <xdr:cNvPr id="319" name="テキスト ボックス 318">
          <a:extLst>
            <a:ext uri="{FF2B5EF4-FFF2-40B4-BE49-F238E27FC236}">
              <a16:creationId xmlns:a16="http://schemas.microsoft.com/office/drawing/2014/main" id="{00000000-0008-0000-0300-00003F010000}"/>
            </a:ext>
          </a:extLst>
        </xdr:cNvPr>
        <xdr:cNvSpPr txBox="1"/>
      </xdr:nvSpPr>
      <xdr:spPr>
        <a:xfrm>
          <a:off x="14909800" y="102768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16.08</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62</xdr:row>
      <xdr:rowOff>11430</xdr:rowOff>
    </xdr:from>
    <xdr:to>
      <xdr:col>68</xdr:col>
      <xdr:colOff>152400</xdr:colOff>
      <xdr:row>62</xdr:row>
      <xdr:rowOff>38735</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3512800" y="10641330"/>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30480</xdr:rowOff>
    </xdr:from>
    <xdr:to>
      <xdr:col>68</xdr:col>
      <xdr:colOff>203200</xdr:colOff>
      <xdr:row>61</xdr:row>
      <xdr:rowOff>132080</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4351000" y="10488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142240</xdr:rowOff>
    </xdr:from>
    <xdr:ext cx="762000" cy="259080"/>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4020800" y="102577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15.77</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61</xdr:row>
      <xdr:rowOff>20955</xdr:rowOff>
    </xdr:from>
    <xdr:to>
      <xdr:col>64</xdr:col>
      <xdr:colOff>152400</xdr:colOff>
      <xdr:row>61</xdr:row>
      <xdr:rowOff>122555</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3462000" y="10479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132715</xdr:rowOff>
    </xdr:from>
    <xdr:ext cx="762000" cy="257810"/>
    <xdr:sp macro="" textlink="">
      <xdr:nvSpPr>
        <xdr:cNvPr id="324" name="テキスト ボックス 323">
          <a:extLst>
            <a:ext uri="{FF2B5EF4-FFF2-40B4-BE49-F238E27FC236}">
              <a16:creationId xmlns:a16="http://schemas.microsoft.com/office/drawing/2014/main" id="{00000000-0008-0000-0300-000044010000}"/>
            </a:ext>
          </a:extLst>
        </xdr:cNvPr>
        <xdr:cNvSpPr txBox="1"/>
      </xdr:nvSpPr>
      <xdr:spPr>
        <a:xfrm>
          <a:off x="13131800" y="102482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15.61</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69</xdr:row>
      <xdr:rowOff>168910</xdr:rowOff>
    </xdr:from>
    <xdr:ext cx="762000" cy="257810"/>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68021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69</xdr:row>
      <xdr:rowOff>168910</xdr:rowOff>
    </xdr:from>
    <xdr:ext cx="762000" cy="257810"/>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5963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69</xdr:row>
      <xdr:rowOff>168910</xdr:rowOff>
    </xdr:from>
    <xdr:ext cx="762000" cy="257810"/>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5074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69</xdr:row>
      <xdr:rowOff>168910</xdr:rowOff>
    </xdr:from>
    <xdr:ext cx="762000" cy="257810"/>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4185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69</xdr:row>
      <xdr:rowOff>168910</xdr:rowOff>
    </xdr:from>
    <xdr:ext cx="762000" cy="257810"/>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3296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80</xdr:col>
      <xdr:colOff>203200</xdr:colOff>
      <xdr:row>62</xdr:row>
      <xdr:rowOff>127000</xdr:rowOff>
    </xdr:from>
    <xdr:to>
      <xdr:col>81</xdr:col>
      <xdr:colOff>95250</xdr:colOff>
      <xdr:row>63</xdr:row>
      <xdr:rowOff>57150</xdr:rowOff>
    </xdr:to>
    <xdr:sp macro="" textlink="">
      <xdr:nvSpPr>
        <xdr:cNvPr id="330" name="楕円 329">
          <a:extLst>
            <a:ext uri="{FF2B5EF4-FFF2-40B4-BE49-F238E27FC236}">
              <a16:creationId xmlns:a16="http://schemas.microsoft.com/office/drawing/2014/main" id="{00000000-0008-0000-0300-00004A010000}"/>
            </a:ext>
          </a:extLst>
        </xdr:cNvPr>
        <xdr:cNvSpPr/>
      </xdr:nvSpPr>
      <xdr:spPr>
        <a:xfrm>
          <a:off x="16967200" y="10756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62</xdr:row>
      <xdr:rowOff>99060</xdr:rowOff>
    </xdr:from>
    <xdr:ext cx="762000" cy="257810"/>
    <xdr:sp macro="" textlink="">
      <xdr:nvSpPr>
        <xdr:cNvPr id="331" name="定員管理の状況該当値テキスト">
          <a:extLst>
            <a:ext uri="{FF2B5EF4-FFF2-40B4-BE49-F238E27FC236}">
              <a16:creationId xmlns:a16="http://schemas.microsoft.com/office/drawing/2014/main" id="{00000000-0008-0000-0300-00004B010000}"/>
            </a:ext>
          </a:extLst>
        </xdr:cNvPr>
        <xdr:cNvSpPr txBox="1"/>
      </xdr:nvSpPr>
      <xdr:spPr>
        <a:xfrm>
          <a:off x="17106900" y="1072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20.21</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62</xdr:row>
      <xdr:rowOff>91440</xdr:rowOff>
    </xdr:from>
    <xdr:to>
      <xdr:col>77</xdr:col>
      <xdr:colOff>95250</xdr:colOff>
      <xdr:row>63</xdr:row>
      <xdr:rowOff>21590</xdr:rowOff>
    </xdr:to>
    <xdr:sp macro="" textlink="">
      <xdr:nvSpPr>
        <xdr:cNvPr id="332" name="楕円 331">
          <a:extLst>
            <a:ext uri="{FF2B5EF4-FFF2-40B4-BE49-F238E27FC236}">
              <a16:creationId xmlns:a16="http://schemas.microsoft.com/office/drawing/2014/main" id="{00000000-0008-0000-0300-00004C010000}"/>
            </a:ext>
          </a:extLst>
        </xdr:cNvPr>
        <xdr:cNvSpPr/>
      </xdr:nvSpPr>
      <xdr:spPr>
        <a:xfrm>
          <a:off x="16129000" y="10721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63</xdr:row>
      <xdr:rowOff>6350</xdr:rowOff>
    </xdr:from>
    <xdr:ext cx="736600" cy="257810"/>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798800" y="1080770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19.62</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62</xdr:row>
      <xdr:rowOff>60960</xdr:rowOff>
    </xdr:from>
    <xdr:to>
      <xdr:col>73</xdr:col>
      <xdr:colOff>44450</xdr:colOff>
      <xdr:row>62</xdr:row>
      <xdr:rowOff>162560</xdr:rowOff>
    </xdr:to>
    <xdr:sp macro="" textlink="">
      <xdr:nvSpPr>
        <xdr:cNvPr id="334" name="楕円 333">
          <a:extLst>
            <a:ext uri="{FF2B5EF4-FFF2-40B4-BE49-F238E27FC236}">
              <a16:creationId xmlns:a16="http://schemas.microsoft.com/office/drawing/2014/main" id="{00000000-0008-0000-0300-00004E010000}"/>
            </a:ext>
          </a:extLst>
        </xdr:cNvPr>
        <xdr:cNvSpPr/>
      </xdr:nvSpPr>
      <xdr:spPr>
        <a:xfrm>
          <a:off x="15240000" y="10690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62</xdr:row>
      <xdr:rowOff>147320</xdr:rowOff>
    </xdr:from>
    <xdr:ext cx="762000" cy="259080"/>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4909800" y="107772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19.12</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61</xdr:row>
      <xdr:rowOff>159385</xdr:rowOff>
    </xdr:from>
    <xdr:to>
      <xdr:col>68</xdr:col>
      <xdr:colOff>203200</xdr:colOff>
      <xdr:row>62</xdr:row>
      <xdr:rowOff>89535</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4351000" y="10617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62</xdr:row>
      <xdr:rowOff>74930</xdr:rowOff>
    </xdr:from>
    <xdr:ext cx="762000" cy="257810"/>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4020800" y="1070483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17.91</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61</xdr:row>
      <xdr:rowOff>132080</xdr:rowOff>
    </xdr:from>
    <xdr:to>
      <xdr:col>64</xdr:col>
      <xdr:colOff>152400</xdr:colOff>
      <xdr:row>62</xdr:row>
      <xdr:rowOff>62230</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3462000" y="1059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62</xdr:row>
      <xdr:rowOff>46990</xdr:rowOff>
    </xdr:from>
    <xdr:ext cx="762000" cy="259080"/>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3131800" y="106768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17.45</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0" name="正方形/長方形 339">
          <a:extLst>
            <a:ext uri="{FF2B5EF4-FFF2-40B4-BE49-F238E27FC236}">
              <a16:creationId xmlns:a16="http://schemas.microsoft.com/office/drawing/2014/main" id="{00000000-0008-0000-0300-000054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dr:col>65</xdr:col>
      <xdr:colOff>54610</xdr:colOff>
      <xdr:row>31</xdr:row>
      <xdr:rowOff>63500</xdr:rowOff>
    </xdr:from>
    <xdr:ext cx="1605915" cy="308610"/>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dr:col>73</xdr:col>
      <xdr:colOff>110490</xdr:colOff>
      <xdr:row>31</xdr:row>
      <xdr:rowOff>38100</xdr:rowOff>
    </xdr:from>
    <xdr:ext cx="1649730" cy="35877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5407640" y="535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[11.7%]</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3" name="正方形/長方形 342">
          <a:extLst>
            <a:ext uri="{FF2B5EF4-FFF2-40B4-BE49-F238E27FC236}">
              <a16:creationId xmlns:a16="http://schemas.microsoft.com/office/drawing/2014/main" id="{00000000-0008-0000-0300-000057010000}"/>
            </a:ext>
          </a:extLst>
        </xdr:cNvPr>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4" name="正方形/長方形 343">
          <a:extLst>
            <a:ext uri="{FF2B5EF4-FFF2-40B4-BE49-F238E27FC236}">
              <a16:creationId xmlns:a16="http://schemas.microsoft.com/office/drawing/2014/main" id="{00000000-0008-0000-0300-000058010000}"/>
            </a:ext>
          </a:extLst>
        </xdr:cNvPr>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73/79</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45" name="正方形/長方形 344">
          <a:extLst>
            <a:ext uri="{FF2B5EF4-FFF2-40B4-BE49-F238E27FC236}">
              <a16:creationId xmlns:a16="http://schemas.microsoft.com/office/drawing/2014/main" id="{00000000-0008-0000-0300-000059010000}"/>
            </a:ext>
          </a:extLst>
        </xdr:cNvPr>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2" name="テキスト ボックス 351">
          <a:extLst>
            <a:ext uri="{FF2B5EF4-FFF2-40B4-BE49-F238E27FC236}">
              <a16:creationId xmlns:a16="http://schemas.microsoft.com/office/drawing/2014/main" id="{00000000-0008-0000-0300-000060010000}"/>
            </a:ext>
          </a:extLst>
        </xdr:cNvPr>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solidFill>
                <a:sysClr val="windowText" lastClr="000000"/>
              </a:solidFill>
              <a:latin typeface="ＭＳ Ｐゴシック"/>
              <a:ea typeface="ＭＳ Ｐゴシック"/>
            </a:rPr>
            <a:t>　高知県平均及び類似団体平均を上回っており、、前年度と比較し０．７ポイント増加している。</a:t>
          </a:r>
        </a:p>
        <a:p>
          <a:r>
            <a:rPr kumimoji="1" lang="ja-JP" altLang="en-US" sz="1300">
              <a:solidFill>
                <a:srgbClr val="FF0000"/>
              </a:solidFill>
              <a:latin typeface="ＭＳ Ｐゴシック"/>
              <a:ea typeface="ＭＳ Ｐゴシック"/>
            </a:rPr>
            <a:t>　</a:t>
          </a:r>
          <a:r>
            <a:rPr kumimoji="1" lang="ja-JP" altLang="en-US" sz="1300">
              <a:solidFill>
                <a:sysClr val="windowText" lastClr="000000"/>
              </a:solidFill>
              <a:latin typeface="ＭＳ Ｐゴシック"/>
              <a:ea typeface="ＭＳ Ｐゴシック"/>
            </a:rPr>
            <a:t>平成２９年度以降、南海トラフ地震対策事業の実施に伴い発行した地方債の償還に伴う公債費の増加によって上昇傾向にある。</a:t>
          </a:r>
          <a:endParaRPr kumimoji="1" lang="en-US" altLang="ja-JP" sz="1300">
            <a:solidFill>
              <a:sysClr val="windowText" lastClr="000000"/>
            </a:solidFill>
            <a:latin typeface="ＭＳ Ｐゴシック"/>
            <a:ea typeface="ＭＳ Ｐゴシック"/>
          </a:endParaRPr>
        </a:p>
        <a:p>
          <a:r>
            <a:rPr kumimoji="1" lang="ja-JP" altLang="en-US" sz="1300">
              <a:solidFill>
                <a:srgbClr val="FF0000"/>
              </a:solidFill>
              <a:latin typeface="ＭＳ Ｐゴシック"/>
              <a:ea typeface="ＭＳ Ｐゴシック"/>
            </a:rPr>
            <a:t>　</a:t>
          </a:r>
          <a:r>
            <a:rPr kumimoji="1" lang="ja-JP" altLang="en-US" sz="1300">
              <a:solidFill>
                <a:sysClr val="windowText" lastClr="000000"/>
              </a:solidFill>
              <a:latin typeface="ＭＳ Ｐゴシック"/>
              <a:ea typeface="ＭＳ Ｐゴシック"/>
            </a:rPr>
            <a:t>公債費は令和６年度頃をピークとして逓減していくものの、令和１１年度頃までは公債費負担の高い状態が続く見込みであるため、財政措置の大きい地方債を有効に活用しつつ、償還期間等の調整により、実質公債費比率の上昇を抑えるように努める。</a:t>
          </a:r>
        </a:p>
      </xdr:txBody>
    </xdr:sp>
    <xdr:clientData/>
  </xdr:twoCellAnchor>
  <xdr:oneCellAnchor>
    <xdr:from>
      <xdr:col>61</xdr:col>
      <xdr:colOff>6350</xdr:colOff>
      <xdr:row>32</xdr:row>
      <xdr:rowOff>101600</xdr:rowOff>
    </xdr:from>
    <xdr:ext cx="298450" cy="224790"/>
    <xdr:sp macro="" textlink="">
      <xdr:nvSpPr>
        <xdr:cNvPr id="353" name="テキスト ボックス 352">
          <a:extLst>
            <a:ext uri="{FF2B5EF4-FFF2-40B4-BE49-F238E27FC236}">
              <a16:creationId xmlns:a16="http://schemas.microsoft.com/office/drawing/2014/main" id="{00000000-0008-0000-0300-000061010000}"/>
            </a:ext>
          </a:extLst>
        </xdr:cNvPr>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4" name="直線コネクタ 353">
          <a:extLst>
            <a:ext uri="{FF2B5EF4-FFF2-40B4-BE49-F238E27FC236}">
              <a16:creationId xmlns:a16="http://schemas.microsoft.com/office/drawing/2014/main" id="{00000000-0008-0000-0300-000062010000}"/>
            </a:ext>
          </a:extLst>
        </xdr:cNvPr>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162560</xdr:rowOff>
    </xdr:from>
    <xdr:ext cx="762000" cy="259080"/>
    <xdr:sp macro="" textlink="">
      <xdr:nvSpPr>
        <xdr:cNvPr id="355" name="テキスト ボックス 354">
          <a:extLst>
            <a:ext uri="{FF2B5EF4-FFF2-40B4-BE49-F238E27FC236}">
              <a16:creationId xmlns:a16="http://schemas.microsoft.com/office/drawing/2014/main" id="{00000000-0008-0000-0300-000063010000}"/>
            </a:ext>
          </a:extLst>
        </xdr:cNvPr>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dr:col>61</xdr:col>
      <xdr:colOff>44450</xdr:colOff>
      <xdr:row>45</xdr:row>
      <xdr:rowOff>74930</xdr:rowOff>
    </xdr:from>
    <xdr:to>
      <xdr:col>85</xdr:col>
      <xdr:colOff>95250</xdr:colOff>
      <xdr:row>45</xdr:row>
      <xdr:rowOff>74930</xdr:rowOff>
    </xdr:to>
    <xdr:cxnSp macro="">
      <xdr:nvCxnSpPr>
        <xdr:cNvPr id="356" name="直線コネクタ 355">
          <a:extLst>
            <a:ext uri="{FF2B5EF4-FFF2-40B4-BE49-F238E27FC236}">
              <a16:creationId xmlns:a16="http://schemas.microsoft.com/office/drawing/2014/main" id="{00000000-0008-0000-0300-000064010000}"/>
            </a:ext>
          </a:extLst>
        </xdr:cNvPr>
        <xdr:cNvCxnSpPr/>
      </xdr:nvCxnSpPr>
      <xdr:spPr>
        <a:xfrm>
          <a:off x="12827000" y="77901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103505</xdr:rowOff>
    </xdr:from>
    <xdr:ext cx="762000" cy="259080"/>
    <xdr:sp macro="" textlink="">
      <xdr:nvSpPr>
        <xdr:cNvPr id="357" name="テキスト ボックス 356">
          <a:extLst>
            <a:ext uri="{FF2B5EF4-FFF2-40B4-BE49-F238E27FC236}">
              <a16:creationId xmlns:a16="http://schemas.microsoft.com/office/drawing/2014/main" id="{00000000-0008-0000-0300-000065010000}"/>
            </a:ext>
          </a:extLst>
        </xdr:cNvPr>
        <xdr:cNvSpPr txBox="1"/>
      </xdr:nvSpPr>
      <xdr:spPr>
        <a:xfrm>
          <a:off x="12065000" y="764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61</xdr:col>
      <xdr:colOff>44450</xdr:colOff>
      <xdr:row>43</xdr:row>
      <xdr:rowOff>14605</xdr:rowOff>
    </xdr:from>
    <xdr:to>
      <xdr:col>85</xdr:col>
      <xdr:colOff>95250</xdr:colOff>
      <xdr:row>43</xdr:row>
      <xdr:rowOff>14605</xdr:rowOff>
    </xdr:to>
    <xdr:cxnSp macro="">
      <xdr:nvCxnSpPr>
        <xdr:cNvPr id="358" name="直線コネクタ 357">
          <a:extLst>
            <a:ext uri="{FF2B5EF4-FFF2-40B4-BE49-F238E27FC236}">
              <a16:creationId xmlns:a16="http://schemas.microsoft.com/office/drawing/2014/main" id="{00000000-0008-0000-0300-000066010000}"/>
            </a:ext>
          </a:extLst>
        </xdr:cNvPr>
        <xdr:cNvCxnSpPr/>
      </xdr:nvCxnSpPr>
      <xdr:spPr>
        <a:xfrm>
          <a:off x="12827000" y="738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43815</xdr:rowOff>
    </xdr:from>
    <xdr:ext cx="762000" cy="257810"/>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065000" y="724471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156210</xdr:rowOff>
    </xdr:from>
    <xdr:ext cx="762000" cy="257810"/>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68427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61</xdr:col>
      <xdr:colOff>44450</xdr:colOff>
      <xdr:row>38</xdr:row>
      <xdr:rowOff>67945</xdr:rowOff>
    </xdr:from>
    <xdr:to>
      <xdr:col>85</xdr:col>
      <xdr:colOff>95250</xdr:colOff>
      <xdr:row>38</xdr:row>
      <xdr:rowOff>67945</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658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97790</xdr:rowOff>
    </xdr:from>
    <xdr:ext cx="762000" cy="257810"/>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64414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dr:col>61</xdr:col>
      <xdr:colOff>44450</xdr:colOff>
      <xdr:row>36</xdr:row>
      <xdr:rowOff>8255</xdr:rowOff>
    </xdr:from>
    <xdr:to>
      <xdr:col>85</xdr:col>
      <xdr:colOff>95250</xdr:colOff>
      <xdr:row>36</xdr:row>
      <xdr:rowOff>8255</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618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37465</xdr:rowOff>
    </xdr:from>
    <xdr:ext cx="762000" cy="259080"/>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60382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7" name="公債費負担の状況グラフ枠">
          <a:extLst>
            <a:ext uri="{FF2B5EF4-FFF2-40B4-BE49-F238E27FC236}">
              <a16:creationId xmlns:a16="http://schemas.microsoft.com/office/drawing/2014/main" id="{00000000-0008-0000-0300-00006F010000}"/>
            </a:ext>
          </a:extLst>
        </xdr:cNvPr>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635</xdr:rowOff>
    </xdr:from>
    <xdr:to>
      <xdr:col>81</xdr:col>
      <xdr:colOff>44450</xdr:colOff>
      <xdr:row>43</xdr:row>
      <xdr:rowOff>127635</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flipV="1">
          <a:off x="17018000" y="6172835"/>
          <a:ext cx="0" cy="132715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99695</xdr:rowOff>
    </xdr:from>
    <xdr:ext cx="762000" cy="257810"/>
    <xdr:sp macro="" textlink="">
      <xdr:nvSpPr>
        <xdr:cNvPr id="369" name="公債費負担の状況最小値テキスト">
          <a:extLst>
            <a:ext uri="{FF2B5EF4-FFF2-40B4-BE49-F238E27FC236}">
              <a16:creationId xmlns:a16="http://schemas.microsoft.com/office/drawing/2014/main" id="{00000000-0008-0000-0300-000071010000}"/>
            </a:ext>
          </a:extLst>
        </xdr:cNvPr>
        <xdr:cNvSpPr txBox="1"/>
      </xdr:nvSpPr>
      <xdr:spPr>
        <a:xfrm>
          <a:off x="17106900" y="747204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16.4</a:t>
          </a:r>
          <a:endParaRPr kumimoji="1" lang="ja-JP" altLang="en-US" sz="1000" b="1">
            <a:latin typeface="ＭＳ Ｐゴシック"/>
            <a:ea typeface="ＭＳ Ｐゴシック"/>
          </a:endParaRPr>
        </a:p>
      </xdr:txBody>
    </xdr:sp>
    <xdr:clientData/>
  </xdr:oneCellAnchor>
  <xdr:twoCellAnchor>
    <xdr:from>
      <xdr:col>80</xdr:col>
      <xdr:colOff>165100</xdr:colOff>
      <xdr:row>43</xdr:row>
      <xdr:rowOff>127635</xdr:rowOff>
    </xdr:from>
    <xdr:to>
      <xdr:col>81</xdr:col>
      <xdr:colOff>133350</xdr:colOff>
      <xdr:row>43</xdr:row>
      <xdr:rowOff>127635</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6929100" y="74999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86995</xdr:rowOff>
    </xdr:from>
    <xdr:ext cx="762000" cy="257810"/>
    <xdr:sp macro="" textlink="">
      <xdr:nvSpPr>
        <xdr:cNvPr id="371" name="公債費負担の状況最大値テキスト">
          <a:extLst>
            <a:ext uri="{FF2B5EF4-FFF2-40B4-BE49-F238E27FC236}">
              <a16:creationId xmlns:a16="http://schemas.microsoft.com/office/drawing/2014/main" id="{00000000-0008-0000-0300-000073010000}"/>
            </a:ext>
          </a:extLst>
        </xdr:cNvPr>
        <xdr:cNvSpPr txBox="1"/>
      </xdr:nvSpPr>
      <xdr:spPr>
        <a:xfrm>
          <a:off x="17106900" y="591629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0.1</a:t>
          </a:r>
          <a:endParaRPr kumimoji="1" lang="ja-JP" altLang="en-US" sz="1000" b="1">
            <a:latin typeface="ＭＳ Ｐゴシック"/>
            <a:ea typeface="ＭＳ Ｐゴシック"/>
          </a:endParaRPr>
        </a:p>
      </xdr:txBody>
    </xdr:sp>
    <xdr:clientData/>
  </xdr:oneCellAnchor>
  <xdr:twoCellAnchor>
    <xdr:from>
      <xdr:col>80</xdr:col>
      <xdr:colOff>165100</xdr:colOff>
      <xdr:row>36</xdr:row>
      <xdr:rowOff>635</xdr:rowOff>
    </xdr:from>
    <xdr:to>
      <xdr:col>81</xdr:col>
      <xdr:colOff>133350</xdr:colOff>
      <xdr:row>36</xdr:row>
      <xdr:rowOff>635</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6929100" y="61728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41</xdr:row>
      <xdr:rowOff>36195</xdr:rowOff>
    </xdr:from>
    <xdr:to>
      <xdr:col>81</xdr:col>
      <xdr:colOff>44450</xdr:colOff>
      <xdr:row>41</xdr:row>
      <xdr:rowOff>92075</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6179800" y="7065645"/>
          <a:ext cx="838200" cy="55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39</xdr:row>
      <xdr:rowOff>4445</xdr:rowOff>
    </xdr:from>
    <xdr:ext cx="762000" cy="259080"/>
    <xdr:sp macro="" textlink="">
      <xdr:nvSpPr>
        <xdr:cNvPr id="374" name="公債費負担の状況平均値テキスト">
          <a:extLst>
            <a:ext uri="{FF2B5EF4-FFF2-40B4-BE49-F238E27FC236}">
              <a16:creationId xmlns:a16="http://schemas.microsoft.com/office/drawing/2014/main" id="{00000000-0008-0000-0300-000076010000}"/>
            </a:ext>
          </a:extLst>
        </xdr:cNvPr>
        <xdr:cNvSpPr txBox="1"/>
      </xdr:nvSpPr>
      <xdr:spPr>
        <a:xfrm>
          <a:off x="17106900" y="669099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8.9</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39</xdr:row>
      <xdr:rowOff>159385</xdr:rowOff>
    </xdr:from>
    <xdr:to>
      <xdr:col>81</xdr:col>
      <xdr:colOff>95250</xdr:colOff>
      <xdr:row>40</xdr:row>
      <xdr:rowOff>89535</xdr:rowOff>
    </xdr:to>
    <xdr:sp macro="" textlink="">
      <xdr:nvSpPr>
        <xdr:cNvPr id="375" name="フローチャート: 判断 374">
          <a:extLst>
            <a:ext uri="{FF2B5EF4-FFF2-40B4-BE49-F238E27FC236}">
              <a16:creationId xmlns:a16="http://schemas.microsoft.com/office/drawing/2014/main" id="{00000000-0008-0000-0300-000077010000}"/>
            </a:ext>
          </a:extLst>
        </xdr:cNvPr>
        <xdr:cNvSpPr/>
      </xdr:nvSpPr>
      <xdr:spPr>
        <a:xfrm>
          <a:off x="16967200" y="6845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127000</xdr:rowOff>
    </xdr:from>
    <xdr:to>
      <xdr:col>77</xdr:col>
      <xdr:colOff>44450</xdr:colOff>
      <xdr:row>41</xdr:row>
      <xdr:rowOff>36195</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5290800" y="6985000"/>
          <a:ext cx="889000" cy="806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39</xdr:row>
      <xdr:rowOff>159385</xdr:rowOff>
    </xdr:from>
    <xdr:to>
      <xdr:col>77</xdr:col>
      <xdr:colOff>95250</xdr:colOff>
      <xdr:row>40</xdr:row>
      <xdr:rowOff>89535</xdr:rowOff>
    </xdr:to>
    <xdr:sp macro="" textlink="">
      <xdr:nvSpPr>
        <xdr:cNvPr id="377" name="フローチャート: 判断 376">
          <a:extLst>
            <a:ext uri="{FF2B5EF4-FFF2-40B4-BE49-F238E27FC236}">
              <a16:creationId xmlns:a16="http://schemas.microsoft.com/office/drawing/2014/main" id="{00000000-0008-0000-0300-000079010000}"/>
            </a:ext>
          </a:extLst>
        </xdr:cNvPr>
        <xdr:cNvSpPr/>
      </xdr:nvSpPr>
      <xdr:spPr>
        <a:xfrm>
          <a:off x="16129000" y="6845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99695</xdr:rowOff>
    </xdr:from>
    <xdr:ext cx="736600" cy="257810"/>
    <xdr:sp macro="" textlink="">
      <xdr:nvSpPr>
        <xdr:cNvPr id="378" name="テキスト ボックス 377">
          <a:extLst>
            <a:ext uri="{FF2B5EF4-FFF2-40B4-BE49-F238E27FC236}">
              <a16:creationId xmlns:a16="http://schemas.microsoft.com/office/drawing/2014/main" id="{00000000-0008-0000-0300-00007A010000}"/>
            </a:ext>
          </a:extLst>
        </xdr:cNvPr>
        <xdr:cNvSpPr txBox="1"/>
      </xdr:nvSpPr>
      <xdr:spPr>
        <a:xfrm>
          <a:off x="15798800" y="661479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8.9</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39</xdr:row>
      <xdr:rowOff>121285</xdr:rowOff>
    </xdr:from>
    <xdr:to>
      <xdr:col>72</xdr:col>
      <xdr:colOff>203200</xdr:colOff>
      <xdr:row>40</xdr:row>
      <xdr:rowOff>127000</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4401800" y="6807835"/>
          <a:ext cx="889000" cy="177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39</xdr:row>
      <xdr:rowOff>135255</xdr:rowOff>
    </xdr:from>
    <xdr:to>
      <xdr:col>73</xdr:col>
      <xdr:colOff>44450</xdr:colOff>
      <xdr:row>40</xdr:row>
      <xdr:rowOff>65405</xdr:rowOff>
    </xdr:to>
    <xdr:sp macro="" textlink="">
      <xdr:nvSpPr>
        <xdr:cNvPr id="380" name="フローチャート: 判断 379">
          <a:extLst>
            <a:ext uri="{FF2B5EF4-FFF2-40B4-BE49-F238E27FC236}">
              <a16:creationId xmlns:a16="http://schemas.microsoft.com/office/drawing/2014/main" id="{00000000-0008-0000-0300-00007C010000}"/>
            </a:ext>
          </a:extLst>
        </xdr:cNvPr>
        <xdr:cNvSpPr/>
      </xdr:nvSpPr>
      <xdr:spPr>
        <a:xfrm>
          <a:off x="15240000" y="6821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75565</xdr:rowOff>
    </xdr:from>
    <xdr:ext cx="762000" cy="257810"/>
    <xdr:sp macro="" textlink="">
      <xdr:nvSpPr>
        <xdr:cNvPr id="381" name="テキスト ボックス 380">
          <a:extLst>
            <a:ext uri="{FF2B5EF4-FFF2-40B4-BE49-F238E27FC236}">
              <a16:creationId xmlns:a16="http://schemas.microsoft.com/office/drawing/2014/main" id="{00000000-0008-0000-0300-00007D010000}"/>
            </a:ext>
          </a:extLst>
        </xdr:cNvPr>
        <xdr:cNvSpPr txBox="1"/>
      </xdr:nvSpPr>
      <xdr:spPr>
        <a:xfrm>
          <a:off x="14909800" y="65906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38</xdr:row>
      <xdr:rowOff>140335</xdr:rowOff>
    </xdr:from>
    <xdr:to>
      <xdr:col>68</xdr:col>
      <xdr:colOff>152400</xdr:colOff>
      <xdr:row>39</xdr:row>
      <xdr:rowOff>121285</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3512800" y="6655435"/>
          <a:ext cx="889000" cy="1524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39</xdr:row>
      <xdr:rowOff>135255</xdr:rowOff>
    </xdr:from>
    <xdr:to>
      <xdr:col>68</xdr:col>
      <xdr:colOff>203200</xdr:colOff>
      <xdr:row>40</xdr:row>
      <xdr:rowOff>65405</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4351000" y="6821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40</xdr:row>
      <xdr:rowOff>50165</xdr:rowOff>
    </xdr:from>
    <xdr:ext cx="762000" cy="259080"/>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4020800" y="69081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39</xdr:row>
      <xdr:rowOff>127000</xdr:rowOff>
    </xdr:from>
    <xdr:to>
      <xdr:col>64</xdr:col>
      <xdr:colOff>152400</xdr:colOff>
      <xdr:row>40</xdr:row>
      <xdr:rowOff>57150</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3462000" y="681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40</xdr:row>
      <xdr:rowOff>41910</xdr:rowOff>
    </xdr:from>
    <xdr:ext cx="762000" cy="257810"/>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3131800" y="689991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8.5</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47</xdr:row>
      <xdr:rowOff>130810</xdr:rowOff>
    </xdr:from>
    <xdr:ext cx="762000" cy="259080"/>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47</xdr:row>
      <xdr:rowOff>130810</xdr:rowOff>
    </xdr:from>
    <xdr:ext cx="762000" cy="259080"/>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47</xdr:row>
      <xdr:rowOff>130810</xdr:rowOff>
    </xdr:from>
    <xdr:ext cx="762000" cy="259080"/>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47</xdr:row>
      <xdr:rowOff>130810</xdr:rowOff>
    </xdr:from>
    <xdr:ext cx="762000" cy="259080"/>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47</xdr:row>
      <xdr:rowOff>130810</xdr:rowOff>
    </xdr:from>
    <xdr:ext cx="762000" cy="259080"/>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80</xdr:col>
      <xdr:colOff>203200</xdr:colOff>
      <xdr:row>41</xdr:row>
      <xdr:rowOff>41275</xdr:rowOff>
    </xdr:from>
    <xdr:to>
      <xdr:col>81</xdr:col>
      <xdr:colOff>95250</xdr:colOff>
      <xdr:row>41</xdr:row>
      <xdr:rowOff>143510</xdr:rowOff>
    </xdr:to>
    <xdr:sp macro="" textlink="">
      <xdr:nvSpPr>
        <xdr:cNvPr id="392" name="楕円 391">
          <a:extLst>
            <a:ext uri="{FF2B5EF4-FFF2-40B4-BE49-F238E27FC236}">
              <a16:creationId xmlns:a16="http://schemas.microsoft.com/office/drawing/2014/main" id="{00000000-0008-0000-0300-000088010000}"/>
            </a:ext>
          </a:extLst>
        </xdr:cNvPr>
        <xdr:cNvSpPr/>
      </xdr:nvSpPr>
      <xdr:spPr>
        <a:xfrm>
          <a:off x="16967200" y="70707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41</xdr:row>
      <xdr:rowOff>13335</xdr:rowOff>
    </xdr:from>
    <xdr:ext cx="762000" cy="259080"/>
    <xdr:sp macro="" textlink="">
      <xdr:nvSpPr>
        <xdr:cNvPr id="393" name="公債費負担の状況該当値テキスト">
          <a:extLst>
            <a:ext uri="{FF2B5EF4-FFF2-40B4-BE49-F238E27FC236}">
              <a16:creationId xmlns:a16="http://schemas.microsoft.com/office/drawing/2014/main" id="{00000000-0008-0000-0300-000089010000}"/>
            </a:ext>
          </a:extLst>
        </xdr:cNvPr>
        <xdr:cNvSpPr txBox="1"/>
      </xdr:nvSpPr>
      <xdr:spPr>
        <a:xfrm>
          <a:off x="17106900" y="70427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11.7</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40</xdr:row>
      <xdr:rowOff>156845</xdr:rowOff>
    </xdr:from>
    <xdr:to>
      <xdr:col>77</xdr:col>
      <xdr:colOff>95250</xdr:colOff>
      <xdr:row>41</xdr:row>
      <xdr:rowOff>86995</xdr:rowOff>
    </xdr:to>
    <xdr:sp macro="" textlink="">
      <xdr:nvSpPr>
        <xdr:cNvPr id="394" name="楕円 393">
          <a:extLst>
            <a:ext uri="{FF2B5EF4-FFF2-40B4-BE49-F238E27FC236}">
              <a16:creationId xmlns:a16="http://schemas.microsoft.com/office/drawing/2014/main" id="{00000000-0008-0000-0300-00008A010000}"/>
            </a:ext>
          </a:extLst>
        </xdr:cNvPr>
        <xdr:cNvSpPr/>
      </xdr:nvSpPr>
      <xdr:spPr>
        <a:xfrm>
          <a:off x="16129000" y="7014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71755</xdr:rowOff>
    </xdr:from>
    <xdr:ext cx="736600" cy="259080"/>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5798800" y="710120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11.0</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40</xdr:row>
      <xdr:rowOff>76200</xdr:rowOff>
    </xdr:from>
    <xdr:to>
      <xdr:col>73</xdr:col>
      <xdr:colOff>44450</xdr:colOff>
      <xdr:row>41</xdr:row>
      <xdr:rowOff>6350</xdr:rowOff>
    </xdr:to>
    <xdr:sp macro="" textlink="">
      <xdr:nvSpPr>
        <xdr:cNvPr id="396" name="楕円 395">
          <a:extLst>
            <a:ext uri="{FF2B5EF4-FFF2-40B4-BE49-F238E27FC236}">
              <a16:creationId xmlns:a16="http://schemas.microsoft.com/office/drawing/2014/main" id="{00000000-0008-0000-0300-00008C010000}"/>
            </a:ext>
          </a:extLst>
        </xdr:cNvPr>
        <xdr:cNvSpPr/>
      </xdr:nvSpPr>
      <xdr:spPr>
        <a:xfrm>
          <a:off x="15240000" y="693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40</xdr:row>
      <xdr:rowOff>162560</xdr:rowOff>
    </xdr:from>
    <xdr:ext cx="762000" cy="259080"/>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4909800" y="7020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10.0</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39</xdr:row>
      <xdr:rowOff>70485</xdr:rowOff>
    </xdr:from>
    <xdr:to>
      <xdr:col>68</xdr:col>
      <xdr:colOff>203200</xdr:colOff>
      <xdr:row>40</xdr:row>
      <xdr:rowOff>635</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4351000" y="6757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10795</xdr:rowOff>
    </xdr:from>
    <xdr:ext cx="762000" cy="2584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4020800" y="65258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7.8</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38</xdr:row>
      <xdr:rowOff>89535</xdr:rowOff>
    </xdr:from>
    <xdr:to>
      <xdr:col>64</xdr:col>
      <xdr:colOff>152400</xdr:colOff>
      <xdr:row>39</xdr:row>
      <xdr:rowOff>19685</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3462000" y="6604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29845</xdr:rowOff>
    </xdr:from>
    <xdr:ext cx="762000" cy="257810"/>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3131800" y="637349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5.9</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2" name="正方形/長方形 401">
          <a:extLst>
            <a:ext uri="{FF2B5EF4-FFF2-40B4-BE49-F238E27FC236}">
              <a16:creationId xmlns:a16="http://schemas.microsoft.com/office/drawing/2014/main" id="{00000000-0008-0000-0300-000092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dr:col>65</xdr:col>
      <xdr:colOff>137795</xdr:colOff>
      <xdr:row>9</xdr:row>
      <xdr:rowOff>25400</xdr:rowOff>
    </xdr:from>
    <xdr:ext cx="1438910" cy="3092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dr:col>73</xdr:col>
      <xdr:colOff>27305</xdr:colOff>
      <xdr:row>9</xdr:row>
      <xdr:rowOff>0</xdr:rowOff>
    </xdr:from>
    <xdr:ext cx="1649730" cy="35877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5324455" y="154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5" name="正方形/長方形 404">
          <a:extLst>
            <a:ext uri="{FF2B5EF4-FFF2-40B4-BE49-F238E27FC236}">
              <a16:creationId xmlns:a16="http://schemas.microsoft.com/office/drawing/2014/main" id="{00000000-0008-0000-0300-000095010000}"/>
            </a:ext>
          </a:extLst>
        </xdr:cNvPr>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6" name="正方形/長方形 405">
          <a:extLst>
            <a:ext uri="{FF2B5EF4-FFF2-40B4-BE49-F238E27FC236}">
              <a16:creationId xmlns:a16="http://schemas.microsoft.com/office/drawing/2014/main" id="{00000000-0008-0000-0300-000096010000}"/>
            </a:ext>
          </a:extLst>
        </xdr:cNvPr>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1/79</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07" name="正方形/長方形 406">
          <a:extLst>
            <a:ext uri="{FF2B5EF4-FFF2-40B4-BE49-F238E27FC236}">
              <a16:creationId xmlns:a16="http://schemas.microsoft.com/office/drawing/2014/main" id="{00000000-0008-0000-0300-000097010000}"/>
            </a:ext>
          </a:extLst>
        </xdr:cNvPr>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44.8</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4" name="テキスト ボックス 413">
          <a:extLst>
            <a:ext uri="{FF2B5EF4-FFF2-40B4-BE49-F238E27FC236}">
              <a16:creationId xmlns:a16="http://schemas.microsoft.com/office/drawing/2014/main" id="{00000000-0008-0000-0300-00009E010000}"/>
            </a:ext>
          </a:extLst>
        </xdr:cNvPr>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a:t>
          </a:r>
          <a:r>
            <a:rPr kumimoji="1" lang="ja-JP" altLang="en-US" sz="1200">
              <a:solidFill>
                <a:sysClr val="windowText" lastClr="000000"/>
              </a:solidFill>
              <a:latin typeface="ＭＳ Ｐゴシック"/>
              <a:ea typeface="ＭＳ Ｐゴシック"/>
            </a:rPr>
            <a:t>全国平均、高知県平均ともに下回っている。</a:t>
          </a:r>
        </a:p>
        <a:p>
          <a:r>
            <a:rPr kumimoji="1" lang="ja-JP" altLang="en-US" sz="1200">
              <a:solidFill>
                <a:sysClr val="windowText" lastClr="000000"/>
              </a:solidFill>
              <a:latin typeface="ＭＳ Ｐゴシック"/>
              <a:ea typeface="ＭＳ Ｐゴシック"/>
            </a:rPr>
            <a:t>　これは、財政調整基金や減債基金などの充当可能基金の残高を高い水準で維持してきたことや、財政措置の大きい地方債を有効活用してきたことによるもの。</a:t>
          </a:r>
          <a:endParaRPr kumimoji="1" lang="en-US" altLang="ja-JP" sz="1200">
            <a:solidFill>
              <a:sysClr val="windowText" lastClr="000000"/>
            </a:solidFill>
            <a:latin typeface="ＭＳ Ｐゴシック"/>
            <a:ea typeface="ＭＳ Ｐゴシック"/>
          </a:endParaRPr>
        </a:p>
        <a:p>
          <a:r>
            <a:rPr kumimoji="1" lang="ja-JP" altLang="en-US" sz="1200">
              <a:solidFill>
                <a:sysClr val="windowText" lastClr="000000"/>
              </a:solidFill>
              <a:latin typeface="ＭＳ Ｐゴシック"/>
              <a:ea typeface="ＭＳ Ｐゴシック"/>
            </a:rPr>
            <a:t>　役場庁舎等の高台移転事業をはじめとした南海トラフ地震対策事業の財源として地方債を発行してきたことによって、一般会計等に係る地方債残高が大幅に増加しており、また、その償還財源に減債基金を活用していることから充当可能基金残高も減少傾向にある。今後、新たな事業を実施する際には、中期的な財政運営の視点から事業規模や実施時期等を検討するとともに、財政措置の大きい地方債を有効に活用しながら、健全な状態を維持していくよう努める。</a:t>
          </a:r>
        </a:p>
      </xdr:txBody>
    </xdr:sp>
    <xdr:clientData/>
  </xdr:twoCellAnchor>
  <xdr:oneCellAnchor>
    <xdr:from>
      <xdr:col>61</xdr:col>
      <xdr:colOff>6350</xdr:colOff>
      <xdr:row>10</xdr:row>
      <xdr:rowOff>63500</xdr:rowOff>
    </xdr:from>
    <xdr:ext cx="298450" cy="224155"/>
    <xdr:sp macro="" textlink="">
      <xdr:nvSpPr>
        <xdr:cNvPr id="415" name="テキスト ボックス 414">
          <a:extLst>
            <a:ext uri="{FF2B5EF4-FFF2-40B4-BE49-F238E27FC236}">
              <a16:creationId xmlns:a16="http://schemas.microsoft.com/office/drawing/2014/main" id="{00000000-0008-0000-0300-00009F010000}"/>
            </a:ext>
          </a:extLst>
        </xdr:cNvPr>
        <xdr:cNvSpPr txBox="1"/>
      </xdr:nvSpPr>
      <xdr:spPr>
        <a:xfrm>
          <a:off x="12788900" y="1778000"/>
          <a:ext cx="29845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6" name="直線コネクタ 415">
          <a:extLst>
            <a:ext uri="{FF2B5EF4-FFF2-40B4-BE49-F238E27FC236}">
              <a16:creationId xmlns:a16="http://schemas.microsoft.com/office/drawing/2014/main" id="{00000000-0008-0000-0300-0000A0010000}"/>
            </a:ext>
          </a:extLst>
        </xdr:cNvPr>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124460</xdr:rowOff>
    </xdr:from>
    <xdr:ext cx="762000" cy="259080"/>
    <xdr:sp macro="" textlink="">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61</xdr:col>
      <xdr:colOff>44450</xdr:colOff>
      <xdr:row>22</xdr:row>
      <xdr:rowOff>127000</xdr:rowOff>
    </xdr:from>
    <xdr:to>
      <xdr:col>85</xdr:col>
      <xdr:colOff>95250</xdr:colOff>
      <xdr:row>22</xdr:row>
      <xdr:rowOff>127000</xdr:rowOff>
    </xdr:to>
    <xdr:cxnSp macro="">
      <xdr:nvCxnSpPr>
        <xdr:cNvPr id="418" name="直線コネクタ 417">
          <a:extLst>
            <a:ext uri="{FF2B5EF4-FFF2-40B4-BE49-F238E27FC236}">
              <a16:creationId xmlns:a16="http://schemas.microsoft.com/office/drawing/2014/main" id="{00000000-0008-0000-0300-0000A2010000}"/>
            </a:ext>
          </a:extLst>
        </xdr:cNvPr>
        <xdr:cNvCxnSpPr/>
      </xdr:nvCxnSpPr>
      <xdr:spPr>
        <a:xfrm>
          <a:off x="12827000" y="389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21</xdr:row>
      <xdr:rowOff>156210</xdr:rowOff>
    </xdr:from>
    <xdr:ext cx="762000" cy="257810"/>
    <xdr:sp macro="" textlink="">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2065000" y="37566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dr:col>61</xdr:col>
      <xdr:colOff>44450</xdr:colOff>
      <xdr:row>19</xdr:row>
      <xdr:rowOff>158750</xdr:rowOff>
    </xdr:from>
    <xdr:to>
      <xdr:col>85</xdr:col>
      <xdr:colOff>95250</xdr:colOff>
      <xdr:row>19</xdr:row>
      <xdr:rowOff>158750</xdr:rowOff>
    </xdr:to>
    <xdr:cxnSp macro="">
      <xdr:nvCxnSpPr>
        <xdr:cNvPr id="420" name="直線コネクタ 419">
          <a:extLst>
            <a:ext uri="{FF2B5EF4-FFF2-40B4-BE49-F238E27FC236}">
              <a16:creationId xmlns:a16="http://schemas.microsoft.com/office/drawing/2014/main" id="{00000000-0008-0000-0300-0000A4010000}"/>
            </a:ext>
          </a:extLst>
        </xdr:cNvPr>
        <xdr:cNvCxnSpPr/>
      </xdr:nvCxnSpPr>
      <xdr:spPr>
        <a:xfrm>
          <a:off x="12827000" y="341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19</xdr:row>
      <xdr:rowOff>16510</xdr:rowOff>
    </xdr:from>
    <xdr:ext cx="762000" cy="259080"/>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065000" y="327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17</xdr:row>
      <xdr:rowOff>19050</xdr:rowOff>
    </xdr:from>
    <xdr:to>
      <xdr:col>85</xdr:col>
      <xdr:colOff>95250</xdr:colOff>
      <xdr:row>17</xdr:row>
      <xdr:rowOff>19050</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293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48260</xdr:rowOff>
    </xdr:from>
    <xdr:ext cx="762000" cy="259080"/>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279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61</xdr:col>
      <xdr:colOff>44450</xdr:colOff>
      <xdr:row>14</xdr:row>
      <xdr:rowOff>50800</xdr:rowOff>
    </xdr:from>
    <xdr:to>
      <xdr:col>85</xdr:col>
      <xdr:colOff>95250</xdr:colOff>
      <xdr:row>14</xdr:row>
      <xdr:rowOff>50800</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245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13</xdr:row>
      <xdr:rowOff>80010</xdr:rowOff>
    </xdr:from>
    <xdr:ext cx="762000" cy="259080"/>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2308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27" name="将来負担の状況グラフ枠">
          <a:extLst>
            <a:ext uri="{FF2B5EF4-FFF2-40B4-BE49-F238E27FC236}">
              <a16:creationId xmlns:a16="http://schemas.microsoft.com/office/drawing/2014/main" id="{00000000-0008-0000-0300-0000AB010000}"/>
            </a:ext>
          </a:extLst>
        </xdr:cNvPr>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14</xdr:row>
      <xdr:rowOff>50800</xdr:rowOff>
    </xdr:from>
    <xdr:to>
      <xdr:col>81</xdr:col>
      <xdr:colOff>44450</xdr:colOff>
      <xdr:row>23</xdr:row>
      <xdr:rowOff>12700</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flipV="1">
          <a:off x="17018000" y="2451100"/>
          <a:ext cx="0" cy="150495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156210</xdr:rowOff>
    </xdr:from>
    <xdr:ext cx="762000" cy="257810"/>
    <xdr:sp macro="" textlink="">
      <xdr:nvSpPr>
        <xdr:cNvPr id="429" name="将来負担の状況最小値テキスト">
          <a:extLst>
            <a:ext uri="{FF2B5EF4-FFF2-40B4-BE49-F238E27FC236}">
              <a16:creationId xmlns:a16="http://schemas.microsoft.com/office/drawing/2014/main" id="{00000000-0008-0000-0300-0000AD010000}"/>
            </a:ext>
          </a:extLst>
        </xdr:cNvPr>
        <xdr:cNvSpPr txBox="1"/>
      </xdr:nvSpPr>
      <xdr:spPr>
        <a:xfrm>
          <a:off x="17106900" y="392811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155.9</a:t>
          </a:r>
          <a:endParaRPr kumimoji="1" lang="ja-JP" altLang="en-US" sz="1000" b="1">
            <a:latin typeface="ＭＳ Ｐゴシック"/>
            <a:ea typeface="ＭＳ Ｐゴシック"/>
          </a:endParaRPr>
        </a:p>
      </xdr:txBody>
    </xdr:sp>
    <xdr:clientData/>
  </xdr:oneCellAnchor>
  <xdr:twoCellAnchor>
    <xdr:from>
      <xdr:col>80</xdr:col>
      <xdr:colOff>165100</xdr:colOff>
      <xdr:row>23</xdr:row>
      <xdr:rowOff>12700</xdr:rowOff>
    </xdr:from>
    <xdr:to>
      <xdr:col>81</xdr:col>
      <xdr:colOff>133350</xdr:colOff>
      <xdr:row>23</xdr:row>
      <xdr:rowOff>12700</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6929100" y="39560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86360</xdr:rowOff>
    </xdr:from>
    <xdr:ext cx="762000" cy="257810"/>
    <xdr:sp macro="" textlink="">
      <xdr:nvSpPr>
        <xdr:cNvPr id="431" name="将来負担の状況最大値テキスト">
          <a:extLst>
            <a:ext uri="{FF2B5EF4-FFF2-40B4-BE49-F238E27FC236}">
              <a16:creationId xmlns:a16="http://schemas.microsoft.com/office/drawing/2014/main" id="{00000000-0008-0000-0300-0000AF010000}"/>
            </a:ext>
          </a:extLst>
        </xdr:cNvPr>
        <xdr:cNvSpPr txBox="1"/>
      </xdr:nvSpPr>
      <xdr:spPr>
        <a:xfrm>
          <a:off x="17106900" y="21437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80</xdr:col>
      <xdr:colOff>165100</xdr:colOff>
      <xdr:row>14</xdr:row>
      <xdr:rowOff>50800</xdr:rowOff>
    </xdr:from>
    <xdr:to>
      <xdr:col>81</xdr:col>
      <xdr:colOff>133350</xdr:colOff>
      <xdr:row>14</xdr:row>
      <xdr:rowOff>50800</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6929100" y="24511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143510</xdr:rowOff>
    </xdr:from>
    <xdr:ext cx="762000" cy="257810"/>
    <xdr:sp macro="" textlink="">
      <xdr:nvSpPr>
        <xdr:cNvPr id="433" name="将来負担の状況平均値テキスト">
          <a:extLst>
            <a:ext uri="{FF2B5EF4-FFF2-40B4-BE49-F238E27FC236}">
              <a16:creationId xmlns:a16="http://schemas.microsoft.com/office/drawing/2014/main" id="{00000000-0008-0000-0300-0000B1010000}"/>
            </a:ext>
          </a:extLst>
        </xdr:cNvPr>
        <xdr:cNvSpPr txBox="1"/>
      </xdr:nvSpPr>
      <xdr:spPr>
        <a:xfrm>
          <a:off x="17106900" y="2372360"/>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14</xdr:row>
      <xdr:rowOff>0</xdr:rowOff>
    </xdr:from>
    <xdr:to>
      <xdr:col>81</xdr:col>
      <xdr:colOff>95250</xdr:colOff>
      <xdr:row>14</xdr:row>
      <xdr:rowOff>101600</xdr:rowOff>
    </xdr:to>
    <xdr:sp macro="" textlink="">
      <xdr:nvSpPr>
        <xdr:cNvPr id="434" name="フローチャート: 判断 433">
          <a:extLst>
            <a:ext uri="{FF2B5EF4-FFF2-40B4-BE49-F238E27FC236}">
              <a16:creationId xmlns:a16="http://schemas.microsoft.com/office/drawing/2014/main" id="{00000000-0008-0000-0300-0000B2010000}"/>
            </a:ext>
          </a:extLst>
        </xdr:cNvPr>
        <xdr:cNvSpPr/>
      </xdr:nvSpPr>
      <xdr:spPr>
        <a:xfrm>
          <a:off x="169672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14</xdr:row>
      <xdr:rowOff>0</xdr:rowOff>
    </xdr:from>
    <xdr:to>
      <xdr:col>77</xdr:col>
      <xdr:colOff>95250</xdr:colOff>
      <xdr:row>14</xdr:row>
      <xdr:rowOff>101600</xdr:rowOff>
    </xdr:to>
    <xdr:sp macro="" textlink="">
      <xdr:nvSpPr>
        <xdr:cNvPr id="435" name="フローチャート: 判断 434">
          <a:extLst>
            <a:ext uri="{FF2B5EF4-FFF2-40B4-BE49-F238E27FC236}">
              <a16:creationId xmlns:a16="http://schemas.microsoft.com/office/drawing/2014/main" id="{00000000-0008-0000-0300-0000B3010000}"/>
            </a:ext>
          </a:extLst>
        </xdr:cNvPr>
        <xdr:cNvSpPr/>
      </xdr:nvSpPr>
      <xdr:spPr>
        <a:xfrm>
          <a:off x="161290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111760</xdr:rowOff>
    </xdr:from>
    <xdr:ext cx="736600" cy="257810"/>
    <xdr:sp macro="" textlink="">
      <xdr:nvSpPr>
        <xdr:cNvPr id="436" name="テキスト ボックス 435">
          <a:extLst>
            <a:ext uri="{FF2B5EF4-FFF2-40B4-BE49-F238E27FC236}">
              <a16:creationId xmlns:a16="http://schemas.microsoft.com/office/drawing/2014/main" id="{00000000-0008-0000-0300-0000B4010000}"/>
            </a:ext>
          </a:extLst>
        </xdr:cNvPr>
        <xdr:cNvSpPr txBox="1"/>
      </xdr:nvSpPr>
      <xdr:spPr>
        <a:xfrm>
          <a:off x="15798800" y="216916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72</xdr:col>
      <xdr:colOff>152400</xdr:colOff>
      <xdr:row>14</xdr:row>
      <xdr:rowOff>0</xdr:rowOff>
    </xdr:from>
    <xdr:to>
      <xdr:col>73</xdr:col>
      <xdr:colOff>44450</xdr:colOff>
      <xdr:row>14</xdr:row>
      <xdr:rowOff>101600</xdr:rowOff>
    </xdr:to>
    <xdr:sp macro="" textlink="">
      <xdr:nvSpPr>
        <xdr:cNvPr id="437" name="フローチャート: 判断 436">
          <a:extLst>
            <a:ext uri="{FF2B5EF4-FFF2-40B4-BE49-F238E27FC236}">
              <a16:creationId xmlns:a16="http://schemas.microsoft.com/office/drawing/2014/main" id="{00000000-0008-0000-0300-0000B5010000}"/>
            </a:ext>
          </a:extLst>
        </xdr:cNvPr>
        <xdr:cNvSpPr/>
      </xdr:nvSpPr>
      <xdr:spPr>
        <a:xfrm>
          <a:off x="152400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111760</xdr:rowOff>
    </xdr:from>
    <xdr:ext cx="762000" cy="257810"/>
    <xdr:sp macro="" textlink="">
      <xdr:nvSpPr>
        <xdr:cNvPr id="438" name="テキスト ボックス 437">
          <a:extLst>
            <a:ext uri="{FF2B5EF4-FFF2-40B4-BE49-F238E27FC236}">
              <a16:creationId xmlns:a16="http://schemas.microsoft.com/office/drawing/2014/main" id="{00000000-0008-0000-0300-0000B6010000}"/>
            </a:ext>
          </a:extLst>
        </xdr:cNvPr>
        <xdr:cNvSpPr txBox="1"/>
      </xdr:nvSpPr>
      <xdr:spPr>
        <a:xfrm>
          <a:off x="14909800" y="21691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101600</xdr:colOff>
      <xdr:row>14</xdr:row>
      <xdr:rowOff>0</xdr:rowOff>
    </xdr:from>
    <xdr:to>
      <xdr:col>68</xdr:col>
      <xdr:colOff>203200</xdr:colOff>
      <xdr:row>14</xdr:row>
      <xdr:rowOff>101600</xdr:rowOff>
    </xdr:to>
    <xdr:sp macro="" textlink="">
      <xdr:nvSpPr>
        <xdr:cNvPr id="439" name="フローチャート: 判断 438">
          <a:extLst>
            <a:ext uri="{FF2B5EF4-FFF2-40B4-BE49-F238E27FC236}">
              <a16:creationId xmlns:a16="http://schemas.microsoft.com/office/drawing/2014/main" id="{00000000-0008-0000-0300-0000B7010000}"/>
            </a:ext>
          </a:extLst>
        </xdr:cNvPr>
        <xdr:cNvSpPr/>
      </xdr:nvSpPr>
      <xdr:spPr>
        <a:xfrm>
          <a:off x="143510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111760</xdr:rowOff>
    </xdr:from>
    <xdr:ext cx="762000" cy="257810"/>
    <xdr:sp macro="" textlink="">
      <xdr:nvSpPr>
        <xdr:cNvPr id="440" name="テキスト ボックス 439">
          <a:extLst>
            <a:ext uri="{FF2B5EF4-FFF2-40B4-BE49-F238E27FC236}">
              <a16:creationId xmlns:a16="http://schemas.microsoft.com/office/drawing/2014/main" id="{00000000-0008-0000-0300-0000B8010000}"/>
            </a:ext>
          </a:extLst>
        </xdr:cNvPr>
        <xdr:cNvSpPr txBox="1"/>
      </xdr:nvSpPr>
      <xdr:spPr>
        <a:xfrm>
          <a:off x="14020800" y="21691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14</xdr:row>
      <xdr:rowOff>0</xdr:rowOff>
    </xdr:from>
    <xdr:to>
      <xdr:col>64</xdr:col>
      <xdr:colOff>152400</xdr:colOff>
      <xdr:row>14</xdr:row>
      <xdr:rowOff>101600</xdr:rowOff>
    </xdr:to>
    <xdr:sp macro="" textlink="">
      <xdr:nvSpPr>
        <xdr:cNvPr id="441" name="フローチャート: 判断 440">
          <a:extLst>
            <a:ext uri="{FF2B5EF4-FFF2-40B4-BE49-F238E27FC236}">
              <a16:creationId xmlns:a16="http://schemas.microsoft.com/office/drawing/2014/main" id="{00000000-0008-0000-0300-0000B9010000}"/>
            </a:ext>
          </a:extLst>
        </xdr:cNvPr>
        <xdr:cNvSpPr/>
      </xdr:nvSpPr>
      <xdr:spPr>
        <a:xfrm>
          <a:off x="134620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111760</xdr:rowOff>
    </xdr:from>
    <xdr:ext cx="762000" cy="257810"/>
    <xdr:sp macro="" textlink="">
      <xdr:nvSpPr>
        <xdr:cNvPr id="442" name="テキスト ボックス 441">
          <a:extLst>
            <a:ext uri="{FF2B5EF4-FFF2-40B4-BE49-F238E27FC236}">
              <a16:creationId xmlns:a16="http://schemas.microsoft.com/office/drawing/2014/main" id="{00000000-0008-0000-0300-0000BA010000}"/>
            </a:ext>
          </a:extLst>
        </xdr:cNvPr>
        <xdr:cNvSpPr txBox="1"/>
      </xdr:nvSpPr>
      <xdr:spPr>
        <a:xfrm>
          <a:off x="13131800" y="21691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25</xdr:row>
      <xdr:rowOff>92710</xdr:rowOff>
    </xdr:from>
    <xdr:ext cx="762000" cy="259080"/>
    <xdr:sp macro="" textlink="">
      <xdr:nvSpPr>
        <xdr:cNvPr id="443" name="テキスト ボックス 442">
          <a:extLst>
            <a:ext uri="{FF2B5EF4-FFF2-40B4-BE49-F238E27FC236}">
              <a16:creationId xmlns:a16="http://schemas.microsoft.com/office/drawing/2014/main" id="{00000000-0008-0000-0300-0000BB010000}"/>
            </a:ext>
          </a:extLst>
        </xdr:cNvPr>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25</xdr:row>
      <xdr:rowOff>92710</xdr:rowOff>
    </xdr:from>
    <xdr:ext cx="762000" cy="259080"/>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25</xdr:row>
      <xdr:rowOff>92710</xdr:rowOff>
    </xdr:from>
    <xdr:ext cx="762000" cy="259080"/>
    <xdr:sp macro="" textlink="">
      <xdr:nvSpPr>
        <xdr:cNvPr id="445" name="テキスト ボックス 444">
          <a:extLst>
            <a:ext uri="{FF2B5EF4-FFF2-40B4-BE49-F238E27FC236}">
              <a16:creationId xmlns:a16="http://schemas.microsoft.com/office/drawing/2014/main" id="{00000000-0008-0000-0300-0000BD010000}"/>
            </a:ext>
          </a:extLst>
        </xdr:cNvPr>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25</xdr:row>
      <xdr:rowOff>92710</xdr:rowOff>
    </xdr:from>
    <xdr:ext cx="762000" cy="259080"/>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25</xdr:row>
      <xdr:rowOff>92710</xdr:rowOff>
    </xdr:from>
    <xdr:ext cx="762000" cy="259080"/>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3</xdr:col>
      <xdr:colOff>134620</xdr:colOff>
      <xdr:row>26</xdr:row>
      <xdr:rowOff>45085</xdr:rowOff>
    </xdr:from>
    <xdr:ext cx="10027920" cy="424180"/>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763270" y="4502785"/>
          <a:ext cx="10027920" cy="4241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rtlCol="0" anchor="t">
          <a:spAutoFit/>
        </a:bodyPr>
        <a:lstStyle/>
        <a:p>
          <a:pPr algn="l"/>
          <a:r>
            <a:rPr kumimoji="1" lang="en-US" altLang="ja-JP" sz="1000">
              <a:solidFill>
                <a:sysClr val="windowText" lastClr="000000"/>
              </a:solidFill>
              <a:latin typeface="ＭＳ Ｐゴシック"/>
              <a:ea typeface="ＭＳ Ｐゴシック"/>
            </a:rPr>
            <a:t>※</a:t>
          </a:r>
          <a:r>
            <a:rPr kumimoji="1" lang="ja-JP" altLang="en-US" sz="1000">
              <a:solidFill>
                <a:sysClr val="windowText" lastClr="000000"/>
              </a:solidFill>
              <a:latin typeface="ＭＳ Ｐゴシック"/>
              <a:ea typeface="ＭＳ Ｐゴシック"/>
            </a:rPr>
            <a:t>「定員管理の状況」の「人口</a:t>
          </a:r>
          <a:r>
            <a:rPr kumimoji="1" lang="en-US" altLang="ja-JP" sz="1000">
              <a:solidFill>
                <a:sysClr val="windowText" lastClr="000000"/>
              </a:solidFill>
              <a:latin typeface="ＭＳ Ｐゴシック"/>
              <a:ea typeface="ＭＳ Ｐゴシック"/>
            </a:rPr>
            <a:t>1,000</a:t>
          </a:r>
          <a:r>
            <a:rPr kumimoji="1" lang="ja-JP" altLang="en-US" sz="1000">
              <a:solidFill>
                <a:sysClr val="windowText" lastClr="000000"/>
              </a:solidFill>
              <a:latin typeface="ＭＳ Ｐゴシック"/>
              <a:ea typeface="ＭＳ Ｐゴシック"/>
            </a:rPr>
            <a:t>人当たり職員数」</a:t>
          </a:r>
          <a:r>
            <a:rPr kumimoji="1" lang="ja-JP" altLang="en-US" sz="1000">
              <a:solidFill>
                <a:sysClr val="windowText" lastClr="000000"/>
              </a:solidFill>
              <a:latin typeface="ＭＳ Ｐゴシック"/>
              <a:ea typeface="ＭＳ Ｐゴシック"/>
              <a:cs typeface="+mn-cs"/>
            </a:rPr>
            <a:t>の算出に用いる</a:t>
          </a:r>
          <a:r>
            <a:rPr kumimoji="1" lang="ja-JP" altLang="en-US" sz="1000">
              <a:solidFill>
                <a:sysClr val="windowText" lastClr="000000"/>
              </a:solidFill>
              <a:latin typeface="ＭＳ Ｐゴシック"/>
              <a:ea typeface="ＭＳ Ｐゴシック"/>
            </a:rPr>
            <a:t>職員数及び「給与水準（国との比較）」の「ラスパイレス指数」については、各調査対象年度の翌年の</a:t>
          </a:r>
          <a:endParaRPr kumimoji="1" lang="en-US" altLang="ja-JP" sz="1000">
            <a:solidFill>
              <a:sysClr val="windowText" lastClr="000000"/>
            </a:solidFill>
            <a:latin typeface="ＭＳ Ｐゴシック"/>
            <a:ea typeface="ＭＳ Ｐゴシック"/>
          </a:endParaRPr>
        </a:p>
        <a:p>
          <a:pPr algn="l"/>
          <a:r>
            <a:rPr kumimoji="1" lang="en-US" altLang="ja-JP" sz="1000">
              <a:solidFill>
                <a:sysClr val="windowText" lastClr="000000"/>
              </a:solidFill>
              <a:latin typeface="ＭＳ Ｐゴシック"/>
              <a:ea typeface="ＭＳ Ｐゴシック"/>
            </a:rPr>
            <a:t>   </a:t>
          </a:r>
          <a:r>
            <a:rPr kumimoji="1" lang="ja-JP" altLang="en-US" sz="1000">
              <a:solidFill>
                <a:sysClr val="windowText" lastClr="000000"/>
              </a:solidFill>
              <a:latin typeface="ＭＳ Ｐゴシック"/>
              <a:ea typeface="ＭＳ Ｐゴシック"/>
            </a:rPr>
            <a:t>地方公務員給与実態調査に基づいているが、令和</a:t>
          </a:r>
          <a:r>
            <a:rPr kumimoji="1" lang="en-US" altLang="ja-JP" sz="1000">
              <a:solidFill>
                <a:sysClr val="windowText" lastClr="000000"/>
              </a:solidFill>
              <a:latin typeface="ＭＳ Ｐゴシック"/>
              <a:ea typeface="ＭＳ Ｐゴシック"/>
            </a:rPr>
            <a:t>3</a:t>
          </a:r>
          <a:r>
            <a:rPr kumimoji="1" lang="ja-JP" altLang="en-US" sz="1000">
              <a:solidFill>
                <a:sysClr val="windowText" lastClr="000000"/>
              </a:solidFill>
              <a:latin typeface="ＭＳ Ｐゴシック"/>
              <a:ea typeface="ＭＳ Ｐゴシック"/>
            </a:rPr>
            <a:t>年度は令和</a:t>
          </a:r>
          <a:r>
            <a:rPr kumimoji="1" lang="en-US" altLang="ja-JP" sz="1000">
              <a:solidFill>
                <a:sysClr val="windowText" lastClr="000000"/>
              </a:solidFill>
              <a:latin typeface="ＭＳ Ｐゴシック"/>
              <a:ea typeface="ＭＳ Ｐゴシック"/>
            </a:rPr>
            <a:t>3</a:t>
          </a:r>
          <a:r>
            <a:rPr kumimoji="1" lang="ja-JP" altLang="en-US" sz="1000">
              <a:solidFill>
                <a:sysClr val="windowText" lastClr="000000"/>
              </a:solidFill>
              <a:latin typeface="ＭＳ Ｐゴシック"/>
              <a:ea typeface="ＭＳ Ｐゴシック"/>
            </a:rPr>
            <a:t>年調査の数値を引用している。 </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高知県中土佐町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6,283
6,251
193.21
8,412,792
7,884,858
473,260
3,841,551
13,736,692</a:t>
          </a:r>
          <a:endParaRPr kumimoji="1" lang="ja-JP" altLang="en-US" sz="1100" b="1">
            <a:solidFill>
              <a:srgbClr val="000000"/>
            </a:solidFill>
            <a:latin typeface="ＭＳ ゴシック"/>
            <a:ea typeface="ＭＳ ゴシック"/>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11.7
-</a:t>
          </a:r>
          <a:endParaRPr kumimoji="1" lang="ja-JP" altLang="en-US" sz="1100" b="1">
            <a:solidFill>
              <a:srgbClr val="000000"/>
            </a:solidFill>
            <a:latin typeface="ＭＳ ゴシック"/>
            <a:ea typeface="ＭＳ ゴシック"/>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Ⅱ</a:t>
          </a:r>
          <a:r>
            <a:rPr kumimoji="1" lang="ja-JP" altLang="en-US" sz="1100" b="1">
              <a:solidFill>
                <a:srgbClr val="000000"/>
              </a:solidFill>
              <a:latin typeface="ＭＳ ゴシック"/>
              <a:ea typeface="ＭＳ ゴシック"/>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5080" cy="257810"/>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508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5200" cy="257810"/>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52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98425</xdr:colOff>
      <xdr:row>23</xdr:row>
      <xdr:rowOff>57150</xdr:rowOff>
    </xdr:from>
    <xdr:ext cx="8230235" cy="259080"/>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02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3515" cy="259080"/>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35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44/79</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25.2</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人件費に係る経常収支比率は、類似団体平均と同水準となっている。</a:t>
          </a:r>
        </a:p>
        <a:p>
          <a:r>
            <a:rPr kumimoji="1" lang="ja-JP" altLang="en-US" sz="1300">
              <a:latin typeface="ＭＳ Ｐゴシック"/>
              <a:ea typeface="ＭＳ Ｐゴシック"/>
            </a:rPr>
            <a:t>　定員適正化計画に沿った職員数の適正化や人事評価制度の適正な運用などによる給与水準の適正化などにより、引き続き人件費の抑制に努める。</a:t>
          </a:r>
        </a:p>
      </xdr:txBody>
    </xdr:sp>
    <xdr:clientData/>
  </xdr:twoCellAnchor>
  <xdr:oneCellAnchor>
    <xdr:from>
      <xdr:col>3</xdr:col>
      <xdr:colOff>123825</xdr:colOff>
      <xdr:row>29</xdr:row>
      <xdr:rowOff>107950</xdr:rowOff>
    </xdr:from>
    <xdr:ext cx="297180" cy="225425"/>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41910</xdr:rowOff>
    </xdr:from>
    <xdr:ext cx="506730" cy="257810"/>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99060</xdr:rowOff>
    </xdr:from>
    <xdr:ext cx="506730" cy="257810"/>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156210</xdr:rowOff>
    </xdr:from>
    <xdr:ext cx="506730" cy="257810"/>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41910</xdr:rowOff>
    </xdr:from>
    <xdr:ext cx="506730" cy="257810"/>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99060</xdr:rowOff>
    </xdr:from>
    <xdr:ext cx="506730" cy="257810"/>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156210</xdr:rowOff>
    </xdr:from>
    <xdr:ext cx="506730" cy="257810"/>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149860</xdr:rowOff>
    </xdr:from>
    <xdr:to>
      <xdr:col>24</xdr:col>
      <xdr:colOff>25400</xdr:colOff>
      <xdr:row>40</xdr:row>
      <xdr:rowOff>63500</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979160"/>
          <a:ext cx="0" cy="9423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34925</xdr:rowOff>
    </xdr:from>
    <xdr:ext cx="762000" cy="259080"/>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68929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36.1</a:t>
          </a:r>
          <a:endParaRPr kumimoji="1" lang="ja-JP" altLang="en-US" sz="1000" b="1">
            <a:latin typeface="ＭＳ Ｐゴシック"/>
            <a:ea typeface="ＭＳ Ｐゴシック"/>
          </a:endParaRPr>
        </a:p>
      </xdr:txBody>
    </xdr:sp>
    <xdr:clientData/>
  </xdr:oneCellAnchor>
  <xdr:twoCellAnchor>
    <xdr:from>
      <xdr:col>23</xdr:col>
      <xdr:colOff>136525</xdr:colOff>
      <xdr:row>40</xdr:row>
      <xdr:rowOff>63500</xdr:rowOff>
    </xdr:from>
    <xdr:to>
      <xdr:col>24</xdr:col>
      <xdr:colOff>114300</xdr:colOff>
      <xdr:row>40</xdr:row>
      <xdr:rowOff>63500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6921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64770</xdr:rowOff>
    </xdr:from>
    <xdr:ext cx="762000" cy="257810"/>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72262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15.5</a:t>
          </a:r>
          <a:endParaRPr kumimoji="1" lang="ja-JP" altLang="en-US" sz="1000" b="1">
            <a:latin typeface="ＭＳ Ｐゴシック"/>
            <a:ea typeface="ＭＳ Ｐゴシック"/>
          </a:endParaRPr>
        </a:p>
      </xdr:txBody>
    </xdr:sp>
    <xdr:clientData/>
  </xdr:oneCellAnchor>
  <xdr:twoCellAnchor>
    <xdr:from>
      <xdr:col>23</xdr:col>
      <xdr:colOff>136525</xdr:colOff>
      <xdr:row>34</xdr:row>
      <xdr:rowOff>149860</xdr:rowOff>
    </xdr:from>
    <xdr:to>
      <xdr:col>24</xdr:col>
      <xdr:colOff>114300</xdr:colOff>
      <xdr:row>34</xdr:row>
      <xdr:rowOff>149860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9791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24130</xdr:rowOff>
    </xdr:from>
    <xdr:to>
      <xdr:col>24</xdr:col>
      <xdr:colOff>25400</xdr:colOff>
      <xdr:row>37</xdr:row>
      <xdr:rowOff>120650</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flipV="1">
          <a:off x="3987800" y="6367780"/>
          <a:ext cx="838200" cy="965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129540</xdr:rowOff>
    </xdr:from>
    <xdr:ext cx="762000" cy="259080"/>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1302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23.3</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36</xdr:row>
      <xdr:rowOff>113030</xdr:rowOff>
    </xdr:from>
    <xdr:to>
      <xdr:col>24</xdr:col>
      <xdr:colOff>76200</xdr:colOff>
      <xdr:row>37</xdr:row>
      <xdr:rowOff>43180</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285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97790</xdr:rowOff>
    </xdr:from>
    <xdr:to>
      <xdr:col>19</xdr:col>
      <xdr:colOff>187325</xdr:colOff>
      <xdr:row>37</xdr:row>
      <xdr:rowOff>120650</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441440"/>
          <a:ext cx="8890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37</xdr:row>
      <xdr:rowOff>635</xdr:rowOff>
    </xdr:from>
    <xdr:to>
      <xdr:col>20</xdr:col>
      <xdr:colOff>38100</xdr:colOff>
      <xdr:row>37</xdr:row>
      <xdr:rowOff>102235</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44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112395</xdr:rowOff>
    </xdr:from>
    <xdr:ext cx="735330" cy="257810"/>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113145"/>
          <a:ext cx="7353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24.6</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37</xdr:row>
      <xdr:rowOff>97790</xdr:rowOff>
    </xdr:from>
    <xdr:to>
      <xdr:col>15</xdr:col>
      <xdr:colOff>98425</xdr:colOff>
      <xdr:row>37</xdr:row>
      <xdr:rowOff>138430</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flipV="1">
          <a:off x="2209800" y="6441440"/>
          <a:ext cx="889000" cy="40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107950</xdr:rowOff>
    </xdr:from>
    <xdr:to>
      <xdr:col>15</xdr:col>
      <xdr:colOff>149225</xdr:colOff>
      <xdr:row>37</xdr:row>
      <xdr:rowOff>38100</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28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48260</xdr:rowOff>
    </xdr:from>
    <xdr:ext cx="762000" cy="259080"/>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0490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23.2</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37</xdr:row>
      <xdr:rowOff>138430</xdr:rowOff>
    </xdr:from>
    <xdr:to>
      <xdr:col>11</xdr:col>
      <xdr:colOff>9525</xdr:colOff>
      <xdr:row>38</xdr:row>
      <xdr:rowOff>21590</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flipV="1">
          <a:off x="1320800" y="6482080"/>
          <a:ext cx="889000" cy="546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107950</xdr:rowOff>
    </xdr:from>
    <xdr:to>
      <xdr:col>11</xdr:col>
      <xdr:colOff>60325</xdr:colOff>
      <xdr:row>37</xdr:row>
      <xdr:rowOff>38100</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28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48260</xdr:rowOff>
    </xdr:from>
    <xdr:ext cx="760730" cy="259080"/>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04901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23.2</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36</xdr:row>
      <xdr:rowOff>90170</xdr:rowOff>
    </xdr:from>
    <xdr:to>
      <xdr:col>6</xdr:col>
      <xdr:colOff>171450</xdr:colOff>
      <xdr:row>37</xdr:row>
      <xdr:rowOff>20320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262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30480</xdr:rowOff>
    </xdr:from>
    <xdr:ext cx="760730" cy="257810"/>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31230"/>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22.8</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44</xdr:row>
      <xdr:rowOff>10160</xdr:rowOff>
    </xdr:from>
    <xdr:ext cx="762000" cy="259080"/>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171450</xdr:colOff>
      <xdr:row>44</xdr:row>
      <xdr:rowOff>10160</xdr:rowOff>
    </xdr:from>
    <xdr:ext cx="762000" cy="259080"/>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82550</xdr:colOff>
      <xdr:row>44</xdr:row>
      <xdr:rowOff>10160</xdr:rowOff>
    </xdr:from>
    <xdr:ext cx="760730" cy="259080"/>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193675</xdr:colOff>
      <xdr:row>44</xdr:row>
      <xdr:rowOff>10160</xdr:rowOff>
    </xdr:from>
    <xdr:ext cx="762000" cy="259080"/>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104775</xdr:colOff>
      <xdr:row>44</xdr:row>
      <xdr:rowOff>10160</xdr:rowOff>
    </xdr:from>
    <xdr:ext cx="762000" cy="259080"/>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174625</xdr:colOff>
      <xdr:row>36</xdr:row>
      <xdr:rowOff>144780</xdr:rowOff>
    </xdr:from>
    <xdr:to>
      <xdr:col>24</xdr:col>
      <xdr:colOff>76200</xdr:colOff>
      <xdr:row>37</xdr:row>
      <xdr:rowOff>74930</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316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116840</xdr:rowOff>
    </xdr:from>
    <xdr:ext cx="762000" cy="259080"/>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2890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24.0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37</xdr:row>
      <xdr:rowOff>69215</xdr:rowOff>
    </xdr:from>
    <xdr:to>
      <xdr:col>20</xdr:col>
      <xdr:colOff>38100</xdr:colOff>
      <xdr:row>37</xdr:row>
      <xdr:rowOff>170815</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4128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155575</xdr:rowOff>
    </xdr:from>
    <xdr:ext cx="735330" cy="257810"/>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499225"/>
          <a:ext cx="7353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37</xdr:row>
      <xdr:rowOff>46355</xdr:rowOff>
    </xdr:from>
    <xdr:to>
      <xdr:col>15</xdr:col>
      <xdr:colOff>149225</xdr:colOff>
      <xdr:row>37</xdr:row>
      <xdr:rowOff>147955</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390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132715</xdr:rowOff>
    </xdr:from>
    <xdr:ext cx="762000" cy="257810"/>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4763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25.6</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37</xdr:row>
      <xdr:rowOff>87630</xdr:rowOff>
    </xdr:from>
    <xdr:to>
      <xdr:col>11</xdr:col>
      <xdr:colOff>60325</xdr:colOff>
      <xdr:row>38</xdr:row>
      <xdr:rowOff>17780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431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2540</xdr:rowOff>
    </xdr:from>
    <xdr:ext cx="760730" cy="259080"/>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51764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26.5</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37</xdr:row>
      <xdr:rowOff>142240</xdr:rowOff>
    </xdr:from>
    <xdr:to>
      <xdr:col>6</xdr:col>
      <xdr:colOff>171450</xdr:colOff>
      <xdr:row>38</xdr:row>
      <xdr:rowOff>72390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485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57150</xdr:rowOff>
    </xdr:from>
    <xdr:ext cx="760730" cy="259080"/>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57225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27.7</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5/79</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13.8</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物件費に係る経常収支比率は、全国平均、高知県平均及び類似団体平均を下回っている。</a:t>
          </a:r>
        </a:p>
        <a:p>
          <a:r>
            <a:rPr kumimoji="1" lang="ja-JP" altLang="en-US" sz="1300">
              <a:latin typeface="ＭＳ Ｐゴシック"/>
              <a:ea typeface="ＭＳ Ｐゴシック"/>
            </a:rPr>
            <a:t>　今後も現在の水準を維持するよう努める。</a:t>
          </a:r>
        </a:p>
      </xdr:txBody>
    </xdr:sp>
    <xdr:clientData/>
  </xdr:twoCellAnchor>
  <xdr:oneCellAnchor>
    <xdr:from>
      <xdr:col>62</xdr:col>
      <xdr:colOff>6350</xdr:colOff>
      <xdr:row>9</xdr:row>
      <xdr:rowOff>107950</xdr:rowOff>
    </xdr:from>
    <xdr:ext cx="297180" cy="225425"/>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41910</xdr:rowOff>
    </xdr:from>
    <xdr:ext cx="506730" cy="257810"/>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670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99060</xdr:rowOff>
    </xdr:from>
    <xdr:ext cx="506730" cy="257810"/>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5280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213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156210</xdr:rowOff>
    </xdr:from>
    <xdr:ext cx="506730" cy="257810"/>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0708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755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41910</xdr:rowOff>
    </xdr:from>
    <xdr:ext cx="506730" cy="257810"/>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6136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298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99060</xdr:rowOff>
    </xdr:from>
    <xdr:ext cx="506730" cy="257810"/>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1564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a:extLst>
            <a:ext uri="{FF2B5EF4-FFF2-40B4-BE49-F238E27FC236}">
              <a16:creationId xmlns:a16="http://schemas.microsoft.com/office/drawing/2014/main" id="{00000000-0008-0000-0400-000074000000}"/>
            </a:ext>
          </a:extLst>
        </xdr:cNvPr>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15</xdr:row>
      <xdr:rowOff>38100</xdr:rowOff>
    </xdr:from>
    <xdr:to>
      <xdr:col>82</xdr:col>
      <xdr:colOff>107950</xdr:colOff>
      <xdr:row>21</xdr:row>
      <xdr:rowOff>15240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flipV="1">
          <a:off x="16510000" y="2609850"/>
          <a:ext cx="0" cy="10058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158750</xdr:rowOff>
    </xdr:from>
    <xdr:ext cx="762000" cy="259080"/>
    <xdr:sp macro="" textlink="">
      <xdr:nvSpPr>
        <xdr:cNvPr id="118" name="物件費最小値テキスト">
          <a:extLst>
            <a:ext uri="{FF2B5EF4-FFF2-40B4-BE49-F238E27FC236}">
              <a16:creationId xmlns:a16="http://schemas.microsoft.com/office/drawing/2014/main" id="{00000000-0008-0000-0400-000076000000}"/>
            </a:ext>
          </a:extLst>
        </xdr:cNvPr>
        <xdr:cNvSpPr txBox="1"/>
      </xdr:nvSpPr>
      <xdr:spPr>
        <a:xfrm>
          <a:off x="16598900" y="35877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28.8</a:t>
          </a:r>
          <a:endParaRPr kumimoji="1" lang="ja-JP" altLang="en-US" sz="1000" b="1">
            <a:latin typeface="ＭＳ Ｐゴシック"/>
            <a:ea typeface="ＭＳ Ｐゴシック"/>
          </a:endParaRPr>
        </a:p>
      </xdr:txBody>
    </xdr:sp>
    <xdr:clientData/>
  </xdr:oneCellAnchor>
  <xdr:twoCellAnchor>
    <xdr:from>
      <xdr:col>82</xdr:col>
      <xdr:colOff>19050</xdr:colOff>
      <xdr:row>21</xdr:row>
      <xdr:rowOff>15240</xdr:rowOff>
    </xdr:from>
    <xdr:to>
      <xdr:col>82</xdr:col>
      <xdr:colOff>196850</xdr:colOff>
      <xdr:row>21</xdr:row>
      <xdr:rowOff>15240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6421100" y="36156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124460</xdr:rowOff>
    </xdr:from>
    <xdr:ext cx="762000" cy="259080"/>
    <xdr:sp macro="" textlink="">
      <xdr:nvSpPr>
        <xdr:cNvPr id="120" name="物件費最大値テキスト">
          <a:extLst>
            <a:ext uri="{FF2B5EF4-FFF2-40B4-BE49-F238E27FC236}">
              <a16:creationId xmlns:a16="http://schemas.microsoft.com/office/drawing/2014/main" id="{00000000-0008-0000-0400-000078000000}"/>
            </a:ext>
          </a:extLst>
        </xdr:cNvPr>
        <xdr:cNvSpPr txBox="1"/>
      </xdr:nvSpPr>
      <xdr:spPr>
        <a:xfrm>
          <a:off x="16598900" y="23533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6.8</a:t>
          </a:r>
          <a:endParaRPr kumimoji="1" lang="ja-JP" altLang="en-US" sz="1000" b="1">
            <a:latin typeface="ＭＳ Ｐゴシック"/>
            <a:ea typeface="ＭＳ Ｐゴシック"/>
          </a:endParaRPr>
        </a:p>
      </xdr:txBody>
    </xdr:sp>
    <xdr:clientData/>
  </xdr:oneCellAnchor>
  <xdr:twoCellAnchor>
    <xdr:from>
      <xdr:col>82</xdr:col>
      <xdr:colOff>19050</xdr:colOff>
      <xdr:row>15</xdr:row>
      <xdr:rowOff>38100</xdr:rowOff>
    </xdr:from>
    <xdr:to>
      <xdr:col>82</xdr:col>
      <xdr:colOff>196850</xdr:colOff>
      <xdr:row>15</xdr:row>
      <xdr:rowOff>38100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26098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120650</xdr:rowOff>
    </xdr:from>
    <xdr:to>
      <xdr:col>82</xdr:col>
      <xdr:colOff>107950</xdr:colOff>
      <xdr:row>15</xdr:row>
      <xdr:rowOff>152400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flipV="1">
          <a:off x="15671800" y="2692400"/>
          <a:ext cx="8382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57150</xdr:rowOff>
    </xdr:from>
    <xdr:ext cx="762000" cy="259080"/>
    <xdr:sp macro="" textlink="">
      <xdr:nvSpPr>
        <xdr:cNvPr id="123" name="物件費平均値テキスト">
          <a:extLst>
            <a:ext uri="{FF2B5EF4-FFF2-40B4-BE49-F238E27FC236}">
              <a16:creationId xmlns:a16="http://schemas.microsoft.com/office/drawing/2014/main" id="{00000000-0008-0000-0400-00007B000000}"/>
            </a:ext>
          </a:extLst>
        </xdr:cNvPr>
        <xdr:cNvSpPr txBox="1"/>
      </xdr:nvSpPr>
      <xdr:spPr>
        <a:xfrm>
          <a:off x="16598900" y="280035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12.7</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16</xdr:row>
      <xdr:rowOff>85090</xdr:rowOff>
    </xdr:from>
    <xdr:to>
      <xdr:col>82</xdr:col>
      <xdr:colOff>158750</xdr:colOff>
      <xdr:row>17</xdr:row>
      <xdr:rowOff>15240</xdr:rowOff>
    </xdr:to>
    <xdr:sp macro="" textlink="">
      <xdr:nvSpPr>
        <xdr:cNvPr id="124" name="フローチャート: 判断 123">
          <a:extLst>
            <a:ext uri="{FF2B5EF4-FFF2-40B4-BE49-F238E27FC236}">
              <a16:creationId xmlns:a16="http://schemas.microsoft.com/office/drawing/2014/main" id="{00000000-0008-0000-0400-00007C000000}"/>
            </a:ext>
          </a:extLst>
        </xdr:cNvPr>
        <xdr:cNvSpPr/>
      </xdr:nvSpPr>
      <xdr:spPr>
        <a:xfrm>
          <a:off x="16459200" y="2828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152400</xdr:rowOff>
    </xdr:from>
    <xdr:to>
      <xdr:col>78</xdr:col>
      <xdr:colOff>69850</xdr:colOff>
      <xdr:row>16</xdr:row>
      <xdr:rowOff>8255</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flipV="1">
          <a:off x="14782800" y="2724150"/>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90170</xdr:rowOff>
    </xdr:from>
    <xdr:to>
      <xdr:col>78</xdr:col>
      <xdr:colOff>120650</xdr:colOff>
      <xdr:row>17</xdr:row>
      <xdr:rowOff>20320</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5621000" y="2833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5080</xdr:rowOff>
    </xdr:from>
    <xdr:ext cx="736600" cy="259080"/>
    <xdr:sp macro="" textlink="">
      <xdr:nvSpPr>
        <xdr:cNvPr id="127" name="テキスト ボックス 126">
          <a:extLst>
            <a:ext uri="{FF2B5EF4-FFF2-40B4-BE49-F238E27FC236}">
              <a16:creationId xmlns:a16="http://schemas.microsoft.com/office/drawing/2014/main" id="{00000000-0008-0000-0400-00007F000000}"/>
            </a:ext>
          </a:extLst>
        </xdr:cNvPr>
        <xdr:cNvSpPr txBox="1"/>
      </xdr:nvSpPr>
      <xdr:spPr>
        <a:xfrm>
          <a:off x="15290800" y="29197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12.8</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15</xdr:row>
      <xdr:rowOff>166370</xdr:rowOff>
    </xdr:from>
    <xdr:to>
      <xdr:col>73</xdr:col>
      <xdr:colOff>180975</xdr:colOff>
      <xdr:row>16</xdr:row>
      <xdr:rowOff>8255</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3893800" y="2738120"/>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19050</xdr:rowOff>
    </xdr:from>
    <xdr:to>
      <xdr:col>74</xdr:col>
      <xdr:colOff>31750</xdr:colOff>
      <xdr:row>17</xdr:row>
      <xdr:rowOff>120650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4732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105410</xdr:rowOff>
    </xdr:from>
    <xdr:ext cx="762000" cy="259080"/>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4401800" y="3020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15.0</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15</xdr:row>
      <xdr:rowOff>166370</xdr:rowOff>
    </xdr:from>
    <xdr:to>
      <xdr:col>69</xdr:col>
      <xdr:colOff>92075</xdr:colOff>
      <xdr:row>15</xdr:row>
      <xdr:rowOff>170180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flipV="1">
          <a:off x="13004800" y="273812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5080</xdr:rowOff>
    </xdr:from>
    <xdr:to>
      <xdr:col>69</xdr:col>
      <xdr:colOff>142875</xdr:colOff>
      <xdr:row>17</xdr:row>
      <xdr:rowOff>106680</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3843000" y="2919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91440</xdr:rowOff>
    </xdr:from>
    <xdr:ext cx="760730" cy="259080"/>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3512800" y="300609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14.7</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16</xdr:row>
      <xdr:rowOff>158750</xdr:rowOff>
    </xdr:from>
    <xdr:to>
      <xdr:col>65</xdr:col>
      <xdr:colOff>53975</xdr:colOff>
      <xdr:row>17</xdr:row>
      <xdr:rowOff>88900</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2954000" y="2901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73660</xdr:rowOff>
    </xdr:from>
    <xdr:ext cx="762000" cy="259080"/>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2623800" y="29883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14.3</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24</xdr:row>
      <xdr:rowOff>10160</xdr:rowOff>
    </xdr:from>
    <xdr:ext cx="762000" cy="259080"/>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24</xdr:row>
      <xdr:rowOff>10160</xdr:rowOff>
    </xdr:from>
    <xdr:ext cx="760730" cy="259080"/>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5455900"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24</xdr:row>
      <xdr:rowOff>10160</xdr:rowOff>
    </xdr:from>
    <xdr:ext cx="760730" cy="259080"/>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4566900"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24</xdr:row>
      <xdr:rowOff>10160</xdr:rowOff>
    </xdr:from>
    <xdr:ext cx="762000" cy="259080"/>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24</xdr:row>
      <xdr:rowOff>10160</xdr:rowOff>
    </xdr:from>
    <xdr:ext cx="760730" cy="259080"/>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788900"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15</xdr:row>
      <xdr:rowOff>69215</xdr:rowOff>
    </xdr:from>
    <xdr:to>
      <xdr:col>82</xdr:col>
      <xdr:colOff>158750</xdr:colOff>
      <xdr:row>15</xdr:row>
      <xdr:rowOff>170815</xdr:rowOff>
    </xdr:to>
    <xdr:sp macro="" textlink="">
      <xdr:nvSpPr>
        <xdr:cNvPr id="141" name="楕円 140">
          <a:extLst>
            <a:ext uri="{FF2B5EF4-FFF2-40B4-BE49-F238E27FC236}">
              <a16:creationId xmlns:a16="http://schemas.microsoft.com/office/drawing/2014/main" id="{00000000-0008-0000-0400-00008D000000}"/>
            </a:ext>
          </a:extLst>
        </xdr:cNvPr>
        <xdr:cNvSpPr/>
      </xdr:nvSpPr>
      <xdr:spPr>
        <a:xfrm>
          <a:off x="16459200" y="2640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14</xdr:row>
      <xdr:rowOff>149225</xdr:rowOff>
    </xdr:from>
    <xdr:ext cx="762000" cy="259080"/>
    <xdr:sp macro="" textlink="">
      <xdr:nvSpPr>
        <xdr:cNvPr id="142" name="物件費該当値テキスト">
          <a:extLst>
            <a:ext uri="{FF2B5EF4-FFF2-40B4-BE49-F238E27FC236}">
              <a16:creationId xmlns:a16="http://schemas.microsoft.com/office/drawing/2014/main" id="{00000000-0008-0000-0400-00008E000000}"/>
            </a:ext>
          </a:extLst>
        </xdr:cNvPr>
        <xdr:cNvSpPr txBox="1"/>
      </xdr:nvSpPr>
      <xdr:spPr>
        <a:xfrm>
          <a:off x="16598900" y="25495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8.6</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15</xdr:row>
      <xdr:rowOff>101600</xdr:rowOff>
    </xdr:from>
    <xdr:to>
      <xdr:col>78</xdr:col>
      <xdr:colOff>120650</xdr:colOff>
      <xdr:row>16</xdr:row>
      <xdr:rowOff>31750</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5621000" y="2673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41910</xdr:rowOff>
    </xdr:from>
    <xdr:ext cx="736600" cy="257810"/>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290800" y="244221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9.3</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15</xdr:row>
      <xdr:rowOff>128905</xdr:rowOff>
    </xdr:from>
    <xdr:to>
      <xdr:col>74</xdr:col>
      <xdr:colOff>31750</xdr:colOff>
      <xdr:row>16</xdr:row>
      <xdr:rowOff>59055</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4732000" y="2700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69215</xdr:rowOff>
    </xdr:from>
    <xdr:ext cx="762000" cy="259080"/>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4401800" y="24695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9.9</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15</xdr:row>
      <xdr:rowOff>114935</xdr:rowOff>
    </xdr:from>
    <xdr:to>
      <xdr:col>69</xdr:col>
      <xdr:colOff>142875</xdr:colOff>
      <xdr:row>16</xdr:row>
      <xdr:rowOff>45085</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3843000" y="2686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55245</xdr:rowOff>
    </xdr:from>
    <xdr:ext cx="760730" cy="257810"/>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512800" y="2455545"/>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15</xdr:row>
      <xdr:rowOff>119380</xdr:rowOff>
    </xdr:from>
    <xdr:to>
      <xdr:col>65</xdr:col>
      <xdr:colOff>53975</xdr:colOff>
      <xdr:row>16</xdr:row>
      <xdr:rowOff>49530</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2954000" y="2691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59690</xdr:rowOff>
    </xdr:from>
    <xdr:ext cx="762000" cy="259080"/>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2623800" y="24599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9.7</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45/79</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扶助費に係る経常収支比率は、類似団体平均と同水準となっている。</a:t>
          </a:r>
        </a:p>
        <a:p>
          <a:r>
            <a:rPr kumimoji="1" lang="ja-JP" altLang="en-US" sz="1300">
              <a:latin typeface="ＭＳ Ｐゴシック"/>
              <a:ea typeface="ＭＳ Ｐゴシック"/>
            </a:rPr>
            <a:t>　高齢者・障害者を地域で支えあう仕組みづくりや、介護予防を推進することなどにより、引き続き扶助費の抑制に努める。 </a:t>
          </a:r>
        </a:p>
      </xdr:txBody>
    </xdr:sp>
    <xdr:clientData/>
  </xdr:twoCellAnchor>
  <xdr:oneCellAnchor>
    <xdr:from>
      <xdr:col>3</xdr:col>
      <xdr:colOff>123825</xdr:colOff>
      <xdr:row>49</xdr:row>
      <xdr:rowOff>107950</xdr:rowOff>
    </xdr:from>
    <xdr:ext cx="297180" cy="225425"/>
    <xdr:sp macro="" textlink="">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723900" y="8509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a:extLst>
            <a:ext uri="{FF2B5EF4-FFF2-40B4-BE49-F238E27FC236}">
              <a16:creationId xmlns:a16="http://schemas.microsoft.com/office/drawing/2014/main" id="{00000000-0008-0000-0400-0000A3000000}"/>
            </a:ext>
          </a:extLst>
        </xdr:cNvPr>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41910</xdr:rowOff>
    </xdr:from>
    <xdr:ext cx="506730" cy="257810"/>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254000" y="10843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3</xdr:col>
      <xdr:colOff>161925</xdr:colOff>
      <xdr:row>62</xdr:row>
      <xdr:rowOff>29210</xdr:rowOff>
    </xdr:from>
    <xdr:to>
      <xdr:col>26</xdr:col>
      <xdr:colOff>184150</xdr:colOff>
      <xdr:row>62</xdr:row>
      <xdr:rowOff>29210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659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58420</xdr:rowOff>
    </xdr:from>
    <xdr:ext cx="506730" cy="259080"/>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51687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60</xdr:row>
      <xdr:rowOff>45085</xdr:rowOff>
    </xdr:from>
    <xdr:to>
      <xdr:col>26</xdr:col>
      <xdr:colOff>184150</xdr:colOff>
      <xdr:row>60</xdr:row>
      <xdr:rowOff>45085</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332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74930</xdr:rowOff>
    </xdr:from>
    <xdr:ext cx="506730" cy="257810"/>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19048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3</xdr:col>
      <xdr:colOff>161925</xdr:colOff>
      <xdr:row>58</xdr:row>
      <xdr:rowOff>61595</xdr:rowOff>
    </xdr:from>
    <xdr:to>
      <xdr:col>26</xdr:col>
      <xdr:colOff>184150</xdr:colOff>
      <xdr:row>58</xdr:row>
      <xdr:rowOff>61595</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005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90805</xdr:rowOff>
    </xdr:from>
    <xdr:ext cx="506730" cy="2584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9863455"/>
          <a:ext cx="506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3</xdr:col>
      <xdr:colOff>161925</xdr:colOff>
      <xdr:row>56</xdr:row>
      <xdr:rowOff>78105</xdr:rowOff>
    </xdr:from>
    <xdr:to>
      <xdr:col>26</xdr:col>
      <xdr:colOff>184150</xdr:colOff>
      <xdr:row>56</xdr:row>
      <xdr:rowOff>78105</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679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107315</xdr:rowOff>
    </xdr:from>
    <xdr:ext cx="506730" cy="259080"/>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537065"/>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3</xdr:col>
      <xdr:colOff>161925</xdr:colOff>
      <xdr:row>54</xdr:row>
      <xdr:rowOff>94615</xdr:rowOff>
    </xdr:from>
    <xdr:to>
      <xdr:col>26</xdr:col>
      <xdr:colOff>184150</xdr:colOff>
      <xdr:row>54</xdr:row>
      <xdr:rowOff>94615</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352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123825</xdr:rowOff>
    </xdr:from>
    <xdr:ext cx="506730" cy="257810"/>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210675"/>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3</xdr:col>
      <xdr:colOff>161925</xdr:colOff>
      <xdr:row>52</xdr:row>
      <xdr:rowOff>110490</xdr:rowOff>
    </xdr:from>
    <xdr:to>
      <xdr:col>26</xdr:col>
      <xdr:colOff>184150</xdr:colOff>
      <xdr:row>52</xdr:row>
      <xdr:rowOff>110490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025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139700</xdr:rowOff>
    </xdr:from>
    <xdr:ext cx="506730" cy="259080"/>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888365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8" name="扶助費グラフ枠">
          <a:extLst>
            <a:ext uri="{FF2B5EF4-FFF2-40B4-BE49-F238E27FC236}">
              <a16:creationId xmlns:a16="http://schemas.microsoft.com/office/drawing/2014/main" id="{00000000-0008-0000-0400-0000B2000000}"/>
            </a:ext>
          </a:extLst>
        </xdr:cNvPr>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118745</xdr:rowOff>
    </xdr:from>
    <xdr:to>
      <xdr:col>24</xdr:col>
      <xdr:colOff>25400</xdr:colOff>
      <xdr:row>61</xdr:row>
      <xdr:rowOff>102235</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flipV="1">
          <a:off x="4826000" y="9205595"/>
          <a:ext cx="0" cy="13550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74930</xdr:rowOff>
    </xdr:from>
    <xdr:ext cx="762000" cy="257810"/>
    <xdr:sp macro="" textlink="">
      <xdr:nvSpPr>
        <xdr:cNvPr id="180" name="扶助費最小値テキスト">
          <a:extLst>
            <a:ext uri="{FF2B5EF4-FFF2-40B4-BE49-F238E27FC236}">
              <a16:creationId xmlns:a16="http://schemas.microsoft.com/office/drawing/2014/main" id="{00000000-0008-0000-0400-0000B4000000}"/>
            </a:ext>
          </a:extLst>
        </xdr:cNvPr>
        <xdr:cNvSpPr txBox="1"/>
      </xdr:nvSpPr>
      <xdr:spPr>
        <a:xfrm>
          <a:off x="4914900" y="1053338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9.4</a:t>
          </a:r>
          <a:endParaRPr kumimoji="1" lang="ja-JP" altLang="en-US" sz="1000" b="1">
            <a:latin typeface="ＭＳ Ｐゴシック"/>
            <a:ea typeface="ＭＳ Ｐゴシック"/>
          </a:endParaRPr>
        </a:p>
      </xdr:txBody>
    </xdr:sp>
    <xdr:clientData/>
  </xdr:oneCellAnchor>
  <xdr:twoCellAnchor>
    <xdr:from>
      <xdr:col>23</xdr:col>
      <xdr:colOff>136525</xdr:colOff>
      <xdr:row>61</xdr:row>
      <xdr:rowOff>102235</xdr:rowOff>
    </xdr:from>
    <xdr:to>
      <xdr:col>24</xdr:col>
      <xdr:colOff>114300</xdr:colOff>
      <xdr:row>61</xdr:row>
      <xdr:rowOff>102235</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105606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33655</xdr:rowOff>
    </xdr:from>
    <xdr:ext cx="762000" cy="258445"/>
    <xdr:sp macro="" textlink="">
      <xdr:nvSpPr>
        <xdr:cNvPr id="182" name="扶助費最大値テキスト">
          <a:extLst>
            <a:ext uri="{FF2B5EF4-FFF2-40B4-BE49-F238E27FC236}">
              <a16:creationId xmlns:a16="http://schemas.microsoft.com/office/drawing/2014/main" id="{00000000-0008-0000-0400-0000B6000000}"/>
            </a:ext>
          </a:extLst>
        </xdr:cNvPr>
        <xdr:cNvSpPr txBox="1"/>
      </xdr:nvSpPr>
      <xdr:spPr>
        <a:xfrm>
          <a:off x="4914900" y="894905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1.1</a:t>
          </a:r>
          <a:endParaRPr kumimoji="1" lang="ja-JP" altLang="en-US" sz="1000" b="1">
            <a:latin typeface="ＭＳ Ｐゴシック"/>
            <a:ea typeface="ＭＳ Ｐゴシック"/>
          </a:endParaRPr>
        </a:p>
      </xdr:txBody>
    </xdr:sp>
    <xdr:clientData/>
  </xdr:oneCellAnchor>
  <xdr:twoCellAnchor>
    <xdr:from>
      <xdr:col>23</xdr:col>
      <xdr:colOff>136525</xdr:colOff>
      <xdr:row>53</xdr:row>
      <xdr:rowOff>118745</xdr:rowOff>
    </xdr:from>
    <xdr:to>
      <xdr:col>24</xdr:col>
      <xdr:colOff>114300</xdr:colOff>
      <xdr:row>53</xdr:row>
      <xdr:rowOff>118745</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92055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55</xdr:row>
      <xdr:rowOff>102235</xdr:rowOff>
    </xdr:from>
    <xdr:to>
      <xdr:col>24</xdr:col>
      <xdr:colOff>25400</xdr:colOff>
      <xdr:row>56</xdr:row>
      <xdr:rowOff>94615</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3987800" y="9531985"/>
          <a:ext cx="838200" cy="163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27305</xdr:rowOff>
    </xdr:from>
    <xdr:ext cx="762000" cy="259080"/>
    <xdr:sp macro="" textlink="">
      <xdr:nvSpPr>
        <xdr:cNvPr id="185" name="扶助費平均値テキスト">
          <a:extLst>
            <a:ext uri="{FF2B5EF4-FFF2-40B4-BE49-F238E27FC236}">
              <a16:creationId xmlns:a16="http://schemas.microsoft.com/office/drawing/2014/main" id="{00000000-0008-0000-0400-0000B9000000}"/>
            </a:ext>
          </a:extLst>
        </xdr:cNvPr>
        <xdr:cNvSpPr txBox="1"/>
      </xdr:nvSpPr>
      <xdr:spPr>
        <a:xfrm>
          <a:off x="4914900" y="945705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3.9</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56</xdr:row>
      <xdr:rowOff>10795</xdr:rowOff>
    </xdr:from>
    <xdr:to>
      <xdr:col>24</xdr:col>
      <xdr:colOff>76200</xdr:colOff>
      <xdr:row>56</xdr:row>
      <xdr:rowOff>112395</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4775200" y="9611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102235</xdr:rowOff>
    </xdr:from>
    <xdr:to>
      <xdr:col>19</xdr:col>
      <xdr:colOff>187325</xdr:colOff>
      <xdr:row>56</xdr:row>
      <xdr:rowOff>29210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flipV="1">
          <a:off x="3098800" y="9531985"/>
          <a:ext cx="889000" cy="984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43815</xdr:rowOff>
    </xdr:from>
    <xdr:to>
      <xdr:col>20</xdr:col>
      <xdr:colOff>38100</xdr:colOff>
      <xdr:row>56</xdr:row>
      <xdr:rowOff>145415</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3937000" y="9645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130175</xdr:rowOff>
    </xdr:from>
    <xdr:ext cx="735330" cy="259080"/>
    <xdr:sp macro="" textlink="">
      <xdr:nvSpPr>
        <xdr:cNvPr id="189" name="テキスト ボックス 188">
          <a:extLst>
            <a:ext uri="{FF2B5EF4-FFF2-40B4-BE49-F238E27FC236}">
              <a16:creationId xmlns:a16="http://schemas.microsoft.com/office/drawing/2014/main" id="{00000000-0008-0000-0400-0000BD000000}"/>
            </a:ext>
          </a:extLst>
        </xdr:cNvPr>
        <xdr:cNvSpPr txBox="1"/>
      </xdr:nvSpPr>
      <xdr:spPr>
        <a:xfrm>
          <a:off x="3606800" y="9731375"/>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4.1</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56</xdr:row>
      <xdr:rowOff>29210</xdr:rowOff>
    </xdr:from>
    <xdr:to>
      <xdr:col>15</xdr:col>
      <xdr:colOff>98425</xdr:colOff>
      <xdr:row>56</xdr:row>
      <xdr:rowOff>127000</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flipV="1">
          <a:off x="2209800" y="9630410"/>
          <a:ext cx="889000" cy="977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109220</xdr:rowOff>
    </xdr:from>
    <xdr:to>
      <xdr:col>15</xdr:col>
      <xdr:colOff>149225</xdr:colOff>
      <xdr:row>57</xdr:row>
      <xdr:rowOff>38735</xdr:rowOff>
    </xdr:to>
    <xdr:sp macro="" textlink="">
      <xdr:nvSpPr>
        <xdr:cNvPr id="191" name="フローチャート: 判断 190">
          <a:extLst>
            <a:ext uri="{FF2B5EF4-FFF2-40B4-BE49-F238E27FC236}">
              <a16:creationId xmlns:a16="http://schemas.microsoft.com/office/drawing/2014/main" id="{00000000-0008-0000-0400-0000BF000000}"/>
            </a:ext>
          </a:extLst>
        </xdr:cNvPr>
        <xdr:cNvSpPr/>
      </xdr:nvSpPr>
      <xdr:spPr>
        <a:xfrm>
          <a:off x="3048000" y="97104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57</xdr:row>
      <xdr:rowOff>23495</xdr:rowOff>
    </xdr:from>
    <xdr:ext cx="762000" cy="259080"/>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2717800" y="97961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4.5</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56</xdr:row>
      <xdr:rowOff>127000</xdr:rowOff>
    </xdr:from>
    <xdr:to>
      <xdr:col>11</xdr:col>
      <xdr:colOff>9525</xdr:colOff>
      <xdr:row>56</xdr:row>
      <xdr:rowOff>127000</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a:off x="1320800" y="97282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92710</xdr:rowOff>
    </xdr:from>
    <xdr:to>
      <xdr:col>11</xdr:col>
      <xdr:colOff>60325</xdr:colOff>
      <xdr:row>57</xdr:row>
      <xdr:rowOff>22860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2159000" y="9693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57</xdr:row>
      <xdr:rowOff>7620</xdr:rowOff>
    </xdr:from>
    <xdr:ext cx="760730" cy="257810"/>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1828800" y="9780270"/>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4.4</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56</xdr:row>
      <xdr:rowOff>59690</xdr:rowOff>
    </xdr:from>
    <xdr:to>
      <xdr:col>6</xdr:col>
      <xdr:colOff>171450</xdr:colOff>
      <xdr:row>56</xdr:row>
      <xdr:rowOff>161290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1270000" y="9660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0</xdr:rowOff>
    </xdr:from>
    <xdr:ext cx="760730" cy="259080"/>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939800" y="942975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4.2</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64</xdr:row>
      <xdr:rowOff>10160</xdr:rowOff>
    </xdr:from>
    <xdr:ext cx="762000" cy="259080"/>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171450</xdr:colOff>
      <xdr:row>64</xdr:row>
      <xdr:rowOff>10160</xdr:rowOff>
    </xdr:from>
    <xdr:ext cx="762000" cy="259080"/>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82550</xdr:colOff>
      <xdr:row>64</xdr:row>
      <xdr:rowOff>10160</xdr:rowOff>
    </xdr:from>
    <xdr:ext cx="760730" cy="259080"/>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2882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193675</xdr:colOff>
      <xdr:row>64</xdr:row>
      <xdr:rowOff>10160</xdr:rowOff>
    </xdr:from>
    <xdr:ext cx="762000" cy="259080"/>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104775</xdr:colOff>
      <xdr:row>64</xdr:row>
      <xdr:rowOff>10160</xdr:rowOff>
    </xdr:from>
    <xdr:ext cx="762000" cy="259080"/>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174625</xdr:colOff>
      <xdr:row>56</xdr:row>
      <xdr:rowOff>43815</xdr:rowOff>
    </xdr:from>
    <xdr:to>
      <xdr:col>24</xdr:col>
      <xdr:colOff>76200</xdr:colOff>
      <xdr:row>56</xdr:row>
      <xdr:rowOff>145415</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4775200" y="9645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15875</xdr:rowOff>
    </xdr:from>
    <xdr:ext cx="762000" cy="259080"/>
    <xdr:sp macro="" textlink="">
      <xdr:nvSpPr>
        <xdr:cNvPr id="204" name="扶助費該当値テキスト">
          <a:extLst>
            <a:ext uri="{FF2B5EF4-FFF2-40B4-BE49-F238E27FC236}">
              <a16:creationId xmlns:a16="http://schemas.microsoft.com/office/drawing/2014/main" id="{00000000-0008-0000-0400-0000CC000000}"/>
            </a:ext>
          </a:extLst>
        </xdr:cNvPr>
        <xdr:cNvSpPr txBox="1"/>
      </xdr:nvSpPr>
      <xdr:spPr>
        <a:xfrm>
          <a:off x="4914900" y="96170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4.1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55</xdr:row>
      <xdr:rowOff>52070</xdr:rowOff>
    </xdr:from>
    <xdr:to>
      <xdr:col>20</xdr:col>
      <xdr:colOff>38100</xdr:colOff>
      <xdr:row>55</xdr:row>
      <xdr:rowOff>153035</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937000" y="94818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163195</xdr:rowOff>
    </xdr:from>
    <xdr:ext cx="735330" cy="259080"/>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3606800" y="9250045"/>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55</xdr:row>
      <xdr:rowOff>149860</xdr:rowOff>
    </xdr:from>
    <xdr:to>
      <xdr:col>15</xdr:col>
      <xdr:colOff>149225</xdr:colOff>
      <xdr:row>56</xdr:row>
      <xdr:rowOff>80010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048000" y="9579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90170</xdr:rowOff>
    </xdr:from>
    <xdr:ext cx="762000" cy="259080"/>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2717800" y="9348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56</xdr:row>
      <xdr:rowOff>76200</xdr:rowOff>
    </xdr:from>
    <xdr:to>
      <xdr:col>11</xdr:col>
      <xdr:colOff>60325</xdr:colOff>
      <xdr:row>57</xdr:row>
      <xdr:rowOff>6350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2159000" y="9677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16510</xdr:rowOff>
    </xdr:from>
    <xdr:ext cx="760730" cy="259080"/>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1828800" y="94462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4.3</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56</xdr:row>
      <xdr:rowOff>76200</xdr:rowOff>
    </xdr:from>
    <xdr:to>
      <xdr:col>6</xdr:col>
      <xdr:colOff>171450</xdr:colOff>
      <xdr:row>57</xdr:row>
      <xdr:rowOff>6350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1270000" y="9677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162560</xdr:rowOff>
    </xdr:from>
    <xdr:ext cx="760730" cy="259080"/>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939800" y="97637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4.3</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40/79</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13.3</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3" name="テキスト ボックス 222">
          <a:extLst>
            <a:ext uri="{FF2B5EF4-FFF2-40B4-BE49-F238E27FC236}">
              <a16:creationId xmlns:a16="http://schemas.microsoft.com/office/drawing/2014/main" id="{00000000-0008-0000-0400-0000DF000000}"/>
            </a:ext>
          </a:extLst>
        </xdr:cNvPr>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その他に係る経常収支比率は、全国平均、高知県平均を下回っており、類似団体平均と同水準となっている。。</a:t>
          </a:r>
        </a:p>
        <a:p>
          <a:r>
            <a:rPr kumimoji="1" lang="ja-JP" altLang="en-US" sz="1300">
              <a:latin typeface="ＭＳ Ｐゴシック"/>
              <a:ea typeface="ＭＳ Ｐゴシック"/>
            </a:rPr>
            <a:t>　今後も現在の水準を維持するよう努める。 </a:t>
          </a:r>
        </a:p>
      </xdr:txBody>
    </xdr:sp>
    <xdr:clientData/>
  </xdr:twoCellAnchor>
  <xdr:oneCellAnchor>
    <xdr:from>
      <xdr:col>62</xdr:col>
      <xdr:colOff>6350</xdr:colOff>
      <xdr:row>49</xdr:row>
      <xdr:rowOff>107950</xdr:rowOff>
    </xdr:from>
    <xdr:ext cx="297180" cy="225425"/>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2407900" y="8509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41910</xdr:rowOff>
    </xdr:from>
    <xdr:ext cx="506730" cy="257810"/>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843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60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3810</xdr:rowOff>
    </xdr:from>
    <xdr:ext cx="506730" cy="259080"/>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462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25.0</a:t>
          </a:r>
          <a:endParaRPr kumimoji="1" lang="ja-JP" altLang="en-US" sz="1000">
            <a:latin typeface="ＭＳ Ｐゴシック"/>
            <a:ea typeface="ＭＳ Ｐゴシック"/>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22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137160</xdr:rowOff>
    </xdr:from>
    <xdr:ext cx="506730" cy="259080"/>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081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84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99060</xdr:rowOff>
    </xdr:from>
    <xdr:ext cx="506730" cy="257810"/>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700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46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60960</xdr:rowOff>
    </xdr:from>
    <xdr:ext cx="506730" cy="259080"/>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319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08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22860</xdr:rowOff>
    </xdr:from>
    <xdr:ext cx="506730" cy="259080"/>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8938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156210</xdr:rowOff>
    </xdr:from>
    <xdr:ext cx="506730" cy="257810"/>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8557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39" name="その他グラフ枠">
          <a:extLst>
            <a:ext uri="{FF2B5EF4-FFF2-40B4-BE49-F238E27FC236}">
              <a16:creationId xmlns:a16="http://schemas.microsoft.com/office/drawing/2014/main" id="{00000000-0008-0000-0400-0000EF000000}"/>
            </a:ext>
          </a:extLst>
        </xdr:cNvPr>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1270</xdr:rowOff>
    </xdr:from>
    <xdr:to>
      <xdr:col>82</xdr:col>
      <xdr:colOff>107950</xdr:colOff>
      <xdr:row>60</xdr:row>
      <xdr:rowOff>119380</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flipV="1">
          <a:off x="16510000" y="9088120"/>
          <a:ext cx="0" cy="13182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91440</xdr:rowOff>
    </xdr:from>
    <xdr:ext cx="762000" cy="259080"/>
    <xdr:sp macro="" textlink="">
      <xdr:nvSpPr>
        <xdr:cNvPr id="241" name="その他最小値テキスト">
          <a:extLst>
            <a:ext uri="{FF2B5EF4-FFF2-40B4-BE49-F238E27FC236}">
              <a16:creationId xmlns:a16="http://schemas.microsoft.com/office/drawing/2014/main" id="{00000000-0008-0000-0400-0000F1000000}"/>
            </a:ext>
          </a:extLst>
        </xdr:cNvPr>
        <xdr:cNvSpPr txBox="1"/>
      </xdr:nvSpPr>
      <xdr:spPr>
        <a:xfrm>
          <a:off x="16598900" y="103784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22.4</a:t>
          </a:r>
          <a:endParaRPr kumimoji="1" lang="ja-JP" altLang="en-US" sz="1000" b="1">
            <a:latin typeface="ＭＳ Ｐゴシック"/>
            <a:ea typeface="ＭＳ Ｐゴシック"/>
          </a:endParaRPr>
        </a:p>
      </xdr:txBody>
    </xdr:sp>
    <xdr:clientData/>
  </xdr:oneCellAnchor>
  <xdr:twoCellAnchor>
    <xdr:from>
      <xdr:col>82</xdr:col>
      <xdr:colOff>19050</xdr:colOff>
      <xdr:row>60</xdr:row>
      <xdr:rowOff>119380</xdr:rowOff>
    </xdr:from>
    <xdr:to>
      <xdr:col>82</xdr:col>
      <xdr:colOff>196850</xdr:colOff>
      <xdr:row>60</xdr:row>
      <xdr:rowOff>119380</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a:off x="16421100" y="104063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87630</xdr:rowOff>
    </xdr:from>
    <xdr:ext cx="762000" cy="257810"/>
    <xdr:sp macro="" textlink="">
      <xdr:nvSpPr>
        <xdr:cNvPr id="243" name="その他最大値テキスト">
          <a:extLst>
            <a:ext uri="{FF2B5EF4-FFF2-40B4-BE49-F238E27FC236}">
              <a16:creationId xmlns:a16="http://schemas.microsoft.com/office/drawing/2014/main" id="{00000000-0008-0000-0400-0000F3000000}"/>
            </a:ext>
          </a:extLst>
        </xdr:cNvPr>
        <xdr:cNvSpPr txBox="1"/>
      </xdr:nvSpPr>
      <xdr:spPr>
        <a:xfrm>
          <a:off x="16598900" y="883158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5.1</a:t>
          </a:r>
          <a:endParaRPr kumimoji="1" lang="ja-JP" altLang="en-US" sz="1000" b="1">
            <a:latin typeface="ＭＳ Ｐゴシック"/>
            <a:ea typeface="ＭＳ Ｐゴシック"/>
          </a:endParaRPr>
        </a:p>
      </xdr:txBody>
    </xdr:sp>
    <xdr:clientData/>
  </xdr:oneCellAnchor>
  <xdr:twoCellAnchor>
    <xdr:from>
      <xdr:col>82</xdr:col>
      <xdr:colOff>19050</xdr:colOff>
      <xdr:row>53</xdr:row>
      <xdr:rowOff>1270</xdr:rowOff>
    </xdr:from>
    <xdr:to>
      <xdr:col>82</xdr:col>
      <xdr:colOff>196850</xdr:colOff>
      <xdr:row>53</xdr:row>
      <xdr:rowOff>1270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a:off x="16421100" y="90881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55</xdr:row>
      <xdr:rowOff>130810</xdr:rowOff>
    </xdr:from>
    <xdr:to>
      <xdr:col>82</xdr:col>
      <xdr:colOff>107950</xdr:colOff>
      <xdr:row>56</xdr:row>
      <xdr:rowOff>27940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flipV="1">
          <a:off x="15671800" y="9560560"/>
          <a:ext cx="8382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74930</xdr:rowOff>
    </xdr:from>
    <xdr:ext cx="762000" cy="257810"/>
    <xdr:sp macro="" textlink="">
      <xdr:nvSpPr>
        <xdr:cNvPr id="246" name="その他平均値テキスト">
          <a:extLst>
            <a:ext uri="{FF2B5EF4-FFF2-40B4-BE49-F238E27FC236}">
              <a16:creationId xmlns:a16="http://schemas.microsoft.com/office/drawing/2014/main" id="{00000000-0008-0000-0400-0000F6000000}"/>
            </a:ext>
          </a:extLst>
        </xdr:cNvPr>
        <xdr:cNvSpPr txBox="1"/>
      </xdr:nvSpPr>
      <xdr:spPr>
        <a:xfrm>
          <a:off x="16598900" y="9504680"/>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11.6</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55</xdr:row>
      <xdr:rowOff>102870</xdr:rowOff>
    </xdr:from>
    <xdr:to>
      <xdr:col>82</xdr:col>
      <xdr:colOff>158750</xdr:colOff>
      <xdr:row>56</xdr:row>
      <xdr:rowOff>33020</xdr:rowOff>
    </xdr:to>
    <xdr:sp macro="" textlink="">
      <xdr:nvSpPr>
        <xdr:cNvPr id="247" name="フローチャート: 判断 246">
          <a:extLst>
            <a:ext uri="{FF2B5EF4-FFF2-40B4-BE49-F238E27FC236}">
              <a16:creationId xmlns:a16="http://schemas.microsoft.com/office/drawing/2014/main" id="{00000000-0008-0000-0400-0000F7000000}"/>
            </a:ext>
          </a:extLst>
        </xdr:cNvPr>
        <xdr:cNvSpPr/>
      </xdr:nvSpPr>
      <xdr:spPr>
        <a:xfrm>
          <a:off x="16459200" y="9532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27940</xdr:rowOff>
    </xdr:from>
    <xdr:to>
      <xdr:col>78</xdr:col>
      <xdr:colOff>69850</xdr:colOff>
      <xdr:row>56</xdr:row>
      <xdr:rowOff>58420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flipV="1">
          <a:off x="14782800" y="9629140"/>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55</xdr:row>
      <xdr:rowOff>148590</xdr:rowOff>
    </xdr:from>
    <xdr:to>
      <xdr:col>78</xdr:col>
      <xdr:colOff>120650</xdr:colOff>
      <xdr:row>56</xdr:row>
      <xdr:rowOff>78740</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5621000" y="9578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88900</xdr:rowOff>
    </xdr:from>
    <xdr:ext cx="736600" cy="257810"/>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5290800" y="934720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12.2</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56</xdr:row>
      <xdr:rowOff>20320</xdr:rowOff>
    </xdr:from>
    <xdr:to>
      <xdr:col>73</xdr:col>
      <xdr:colOff>180975</xdr:colOff>
      <xdr:row>56</xdr:row>
      <xdr:rowOff>58420</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a:off x="13893800" y="962152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55</xdr:row>
      <xdr:rowOff>156210</xdr:rowOff>
    </xdr:from>
    <xdr:to>
      <xdr:col>74</xdr:col>
      <xdr:colOff>31750</xdr:colOff>
      <xdr:row>56</xdr:row>
      <xdr:rowOff>86360</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4732000" y="9585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96520</xdr:rowOff>
    </xdr:from>
    <xdr:ext cx="762000" cy="259080"/>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4401800" y="93548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12.3</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56</xdr:row>
      <xdr:rowOff>20320</xdr:rowOff>
    </xdr:from>
    <xdr:to>
      <xdr:col>69</xdr:col>
      <xdr:colOff>92075</xdr:colOff>
      <xdr:row>56</xdr:row>
      <xdr:rowOff>81280</xdr:rowOff>
    </xdr:to>
    <xdr:cxnSp macro="">
      <xdr:nvCxnSpPr>
        <xdr:cNvPr id="254" name="直線コネクタ 253">
          <a:extLst>
            <a:ext uri="{FF2B5EF4-FFF2-40B4-BE49-F238E27FC236}">
              <a16:creationId xmlns:a16="http://schemas.microsoft.com/office/drawing/2014/main" id="{00000000-0008-0000-0400-0000FE000000}"/>
            </a:ext>
          </a:extLst>
        </xdr:cNvPr>
        <xdr:cNvCxnSpPr/>
      </xdr:nvCxnSpPr>
      <xdr:spPr>
        <a:xfrm flipV="1">
          <a:off x="13004800" y="9621520"/>
          <a:ext cx="889000" cy="60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163830</xdr:rowOff>
    </xdr:from>
    <xdr:to>
      <xdr:col>69</xdr:col>
      <xdr:colOff>142875</xdr:colOff>
      <xdr:row>56</xdr:row>
      <xdr:rowOff>93980</xdr:rowOff>
    </xdr:to>
    <xdr:sp macro="" textlink="">
      <xdr:nvSpPr>
        <xdr:cNvPr id="255" name="フローチャート: 判断 254">
          <a:extLst>
            <a:ext uri="{FF2B5EF4-FFF2-40B4-BE49-F238E27FC236}">
              <a16:creationId xmlns:a16="http://schemas.microsoft.com/office/drawing/2014/main" id="{00000000-0008-0000-0400-0000FF000000}"/>
            </a:ext>
          </a:extLst>
        </xdr:cNvPr>
        <xdr:cNvSpPr/>
      </xdr:nvSpPr>
      <xdr:spPr>
        <a:xfrm>
          <a:off x="13843000" y="9593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78740</xdr:rowOff>
    </xdr:from>
    <xdr:ext cx="760730" cy="259080"/>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3512800" y="967994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12.4</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55</xdr:row>
      <xdr:rowOff>148590</xdr:rowOff>
    </xdr:from>
    <xdr:to>
      <xdr:col>65</xdr:col>
      <xdr:colOff>53975</xdr:colOff>
      <xdr:row>56</xdr:row>
      <xdr:rowOff>78740</xdr:rowOff>
    </xdr:to>
    <xdr:sp macro="" textlink="">
      <xdr:nvSpPr>
        <xdr:cNvPr id="257" name="フローチャート: 判断 256">
          <a:extLst>
            <a:ext uri="{FF2B5EF4-FFF2-40B4-BE49-F238E27FC236}">
              <a16:creationId xmlns:a16="http://schemas.microsoft.com/office/drawing/2014/main" id="{00000000-0008-0000-0400-000001010000}"/>
            </a:ext>
          </a:extLst>
        </xdr:cNvPr>
        <xdr:cNvSpPr/>
      </xdr:nvSpPr>
      <xdr:spPr>
        <a:xfrm>
          <a:off x="12954000" y="9578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88900</xdr:rowOff>
    </xdr:from>
    <xdr:ext cx="762000" cy="257810"/>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2623800" y="93472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12.2</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64</xdr:row>
      <xdr:rowOff>10160</xdr:rowOff>
    </xdr:from>
    <xdr:ext cx="762000" cy="259080"/>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64</xdr:row>
      <xdr:rowOff>10160</xdr:rowOff>
    </xdr:from>
    <xdr:ext cx="760730" cy="259080"/>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5455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64</xdr:row>
      <xdr:rowOff>10160</xdr:rowOff>
    </xdr:from>
    <xdr:ext cx="760730" cy="259080"/>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4566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64</xdr:row>
      <xdr:rowOff>10160</xdr:rowOff>
    </xdr:from>
    <xdr:ext cx="762000" cy="259080"/>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64</xdr:row>
      <xdr:rowOff>10160</xdr:rowOff>
    </xdr:from>
    <xdr:ext cx="760730" cy="259080"/>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2788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55</xdr:row>
      <xdr:rowOff>80010</xdr:rowOff>
    </xdr:from>
    <xdr:to>
      <xdr:col>82</xdr:col>
      <xdr:colOff>158750</xdr:colOff>
      <xdr:row>56</xdr:row>
      <xdr:rowOff>10160</xdr:rowOff>
    </xdr:to>
    <xdr:sp macro="" textlink="">
      <xdr:nvSpPr>
        <xdr:cNvPr id="264" name="楕円 263">
          <a:extLst>
            <a:ext uri="{FF2B5EF4-FFF2-40B4-BE49-F238E27FC236}">
              <a16:creationId xmlns:a16="http://schemas.microsoft.com/office/drawing/2014/main" id="{00000000-0008-0000-0400-000008010000}"/>
            </a:ext>
          </a:extLst>
        </xdr:cNvPr>
        <xdr:cNvSpPr/>
      </xdr:nvSpPr>
      <xdr:spPr>
        <a:xfrm>
          <a:off x="16459200" y="9509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54</xdr:row>
      <xdr:rowOff>96520</xdr:rowOff>
    </xdr:from>
    <xdr:ext cx="762000" cy="259080"/>
    <xdr:sp macro="" textlink="">
      <xdr:nvSpPr>
        <xdr:cNvPr id="265" name="その他該当値テキスト">
          <a:extLst>
            <a:ext uri="{FF2B5EF4-FFF2-40B4-BE49-F238E27FC236}">
              <a16:creationId xmlns:a16="http://schemas.microsoft.com/office/drawing/2014/main" id="{00000000-0008-0000-0400-000009010000}"/>
            </a:ext>
          </a:extLst>
        </xdr:cNvPr>
        <xdr:cNvSpPr txBox="1"/>
      </xdr:nvSpPr>
      <xdr:spPr>
        <a:xfrm>
          <a:off x="16598900" y="93548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11.3</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55</xdr:row>
      <xdr:rowOff>148590</xdr:rowOff>
    </xdr:from>
    <xdr:to>
      <xdr:col>78</xdr:col>
      <xdr:colOff>120650</xdr:colOff>
      <xdr:row>56</xdr:row>
      <xdr:rowOff>78740</xdr:rowOff>
    </xdr:to>
    <xdr:sp macro="" textlink="">
      <xdr:nvSpPr>
        <xdr:cNvPr id="266" name="楕円 265">
          <a:extLst>
            <a:ext uri="{FF2B5EF4-FFF2-40B4-BE49-F238E27FC236}">
              <a16:creationId xmlns:a16="http://schemas.microsoft.com/office/drawing/2014/main" id="{00000000-0008-0000-0400-00000A010000}"/>
            </a:ext>
          </a:extLst>
        </xdr:cNvPr>
        <xdr:cNvSpPr/>
      </xdr:nvSpPr>
      <xdr:spPr>
        <a:xfrm>
          <a:off x="15621000" y="9578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63500</xdr:rowOff>
    </xdr:from>
    <xdr:ext cx="736600" cy="257810"/>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5290800" y="966470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12.2</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56</xdr:row>
      <xdr:rowOff>7620</xdr:rowOff>
    </xdr:from>
    <xdr:to>
      <xdr:col>74</xdr:col>
      <xdr:colOff>31750</xdr:colOff>
      <xdr:row>56</xdr:row>
      <xdr:rowOff>109220</xdr:rowOff>
    </xdr:to>
    <xdr:sp macro="" textlink="">
      <xdr:nvSpPr>
        <xdr:cNvPr id="268" name="楕円 267">
          <a:extLst>
            <a:ext uri="{FF2B5EF4-FFF2-40B4-BE49-F238E27FC236}">
              <a16:creationId xmlns:a16="http://schemas.microsoft.com/office/drawing/2014/main" id="{00000000-0008-0000-0400-00000C010000}"/>
            </a:ext>
          </a:extLst>
        </xdr:cNvPr>
        <xdr:cNvSpPr/>
      </xdr:nvSpPr>
      <xdr:spPr>
        <a:xfrm>
          <a:off x="14732000" y="9608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93980</xdr:rowOff>
    </xdr:from>
    <xdr:ext cx="762000" cy="259080"/>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4401800" y="96951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12.6</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55</xdr:row>
      <xdr:rowOff>140970</xdr:rowOff>
    </xdr:from>
    <xdr:to>
      <xdr:col>69</xdr:col>
      <xdr:colOff>142875</xdr:colOff>
      <xdr:row>56</xdr:row>
      <xdr:rowOff>71120</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3843000" y="957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81280</xdr:rowOff>
    </xdr:from>
    <xdr:ext cx="760730" cy="259080"/>
    <xdr:sp macro=""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3512800" y="933958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12.1</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56</xdr:row>
      <xdr:rowOff>30480</xdr:rowOff>
    </xdr:from>
    <xdr:to>
      <xdr:col>65</xdr:col>
      <xdr:colOff>53975</xdr:colOff>
      <xdr:row>56</xdr:row>
      <xdr:rowOff>132080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2954000" y="9631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116840</xdr:rowOff>
    </xdr:from>
    <xdr:ext cx="762000" cy="259080"/>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2623800" y="97180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12.9</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10/79</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10.2</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補助費等に係る経常収支比率は、全国平均、高知県平均及び類似団体平均を下回っている。</a:t>
          </a:r>
        </a:p>
        <a:p>
          <a:r>
            <a:rPr kumimoji="1" lang="ja-JP" altLang="en-US" sz="1300">
              <a:latin typeface="ＭＳ Ｐゴシック"/>
              <a:ea typeface="ＭＳ Ｐゴシック"/>
            </a:rPr>
            <a:t>　今後も現在の水準を維持するよう努める。 </a:t>
          </a:r>
        </a:p>
      </xdr:txBody>
    </xdr:sp>
    <xdr:clientData/>
  </xdr:twoCellAnchor>
  <xdr:oneCellAnchor>
    <xdr:from>
      <xdr:col>62</xdr:col>
      <xdr:colOff>6350</xdr:colOff>
      <xdr:row>29</xdr:row>
      <xdr:rowOff>107950</xdr:rowOff>
    </xdr:from>
    <xdr:ext cx="297180" cy="225425"/>
    <xdr:sp macro="" textlink="">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2407900" y="5080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6" name="直線コネクタ 285">
          <a:extLst>
            <a:ext uri="{FF2B5EF4-FFF2-40B4-BE49-F238E27FC236}">
              <a16:creationId xmlns:a16="http://schemas.microsoft.com/office/drawing/2014/main" id="{00000000-0008-0000-0400-00001E010000}"/>
            </a:ext>
          </a:extLst>
        </xdr:cNvPr>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41910</xdr:rowOff>
    </xdr:from>
    <xdr:ext cx="506730" cy="257810"/>
    <xdr:sp macro="" textlink="">
      <xdr:nvSpPr>
        <xdr:cNvPr id="287" name="テキスト ボックス 286">
          <a:extLst>
            <a:ext uri="{FF2B5EF4-FFF2-40B4-BE49-F238E27FC236}">
              <a16:creationId xmlns:a16="http://schemas.microsoft.com/office/drawing/2014/main" id="{00000000-0008-0000-0400-00001F010000}"/>
            </a:ext>
          </a:extLst>
        </xdr:cNvPr>
        <xdr:cNvSpPr txBox="1"/>
      </xdr:nvSpPr>
      <xdr:spPr>
        <a:xfrm>
          <a:off x="11938000" y="7414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8" name="直線コネクタ 287">
          <a:extLst>
            <a:ext uri="{FF2B5EF4-FFF2-40B4-BE49-F238E27FC236}">
              <a16:creationId xmlns:a16="http://schemas.microsoft.com/office/drawing/2014/main" id="{00000000-0008-0000-0400-000020010000}"/>
            </a:ext>
          </a:extLst>
        </xdr:cNvPr>
        <xdr:cNvCxnSpPr/>
      </xdr:nvCxnSpPr>
      <xdr:spPr>
        <a:xfrm>
          <a:off x="12446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99060</xdr:rowOff>
    </xdr:from>
    <xdr:ext cx="506730" cy="257810"/>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1938000" y="69570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156210</xdr:rowOff>
    </xdr:from>
    <xdr:ext cx="506730" cy="257810"/>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64998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41910</xdr:rowOff>
    </xdr:from>
    <xdr:ext cx="506730" cy="257810"/>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60426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99060</xdr:rowOff>
    </xdr:from>
    <xdr:ext cx="506730" cy="257810"/>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55854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7" name="補助費等グラフ枠">
          <a:extLst>
            <a:ext uri="{FF2B5EF4-FFF2-40B4-BE49-F238E27FC236}">
              <a16:creationId xmlns:a16="http://schemas.microsoft.com/office/drawing/2014/main" id="{00000000-0008-0000-0400-000029010000}"/>
            </a:ext>
          </a:extLst>
        </xdr:cNvPr>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31115</xdr:rowOff>
    </xdr:from>
    <xdr:to>
      <xdr:col>82</xdr:col>
      <xdr:colOff>107950</xdr:colOff>
      <xdr:row>39</xdr:row>
      <xdr:rowOff>101600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flipV="1">
          <a:off x="16510000" y="5860415"/>
          <a:ext cx="0" cy="9277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39</xdr:row>
      <xdr:rowOff>73660</xdr:rowOff>
    </xdr:from>
    <xdr:ext cx="762000" cy="259080"/>
    <xdr:sp macro="" textlink="">
      <xdr:nvSpPr>
        <xdr:cNvPr id="299" name="補助費等最小値テキスト">
          <a:extLst>
            <a:ext uri="{FF2B5EF4-FFF2-40B4-BE49-F238E27FC236}">
              <a16:creationId xmlns:a16="http://schemas.microsoft.com/office/drawing/2014/main" id="{00000000-0008-0000-0400-00002B010000}"/>
            </a:ext>
          </a:extLst>
        </xdr:cNvPr>
        <xdr:cNvSpPr txBox="1"/>
      </xdr:nvSpPr>
      <xdr:spPr>
        <a:xfrm>
          <a:off x="16598900" y="67602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23.2</a:t>
          </a:r>
          <a:endParaRPr kumimoji="1" lang="ja-JP" altLang="en-US" sz="1000" b="1">
            <a:latin typeface="ＭＳ Ｐゴシック"/>
            <a:ea typeface="ＭＳ Ｐゴシック"/>
          </a:endParaRPr>
        </a:p>
      </xdr:txBody>
    </xdr:sp>
    <xdr:clientData/>
  </xdr:oneCellAnchor>
  <xdr:twoCellAnchor>
    <xdr:from>
      <xdr:col>82</xdr:col>
      <xdr:colOff>19050</xdr:colOff>
      <xdr:row>39</xdr:row>
      <xdr:rowOff>101600</xdr:rowOff>
    </xdr:from>
    <xdr:to>
      <xdr:col>82</xdr:col>
      <xdr:colOff>196850</xdr:colOff>
      <xdr:row>39</xdr:row>
      <xdr:rowOff>101600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6421100" y="67881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117475</xdr:rowOff>
    </xdr:from>
    <xdr:ext cx="762000" cy="259080"/>
    <xdr:sp macro="" textlink="">
      <xdr:nvSpPr>
        <xdr:cNvPr id="301" name="補助費等最大値テキスト">
          <a:extLst>
            <a:ext uri="{FF2B5EF4-FFF2-40B4-BE49-F238E27FC236}">
              <a16:creationId xmlns:a16="http://schemas.microsoft.com/office/drawing/2014/main" id="{00000000-0008-0000-0400-00002D010000}"/>
            </a:ext>
          </a:extLst>
        </xdr:cNvPr>
        <xdr:cNvSpPr txBox="1"/>
      </xdr:nvSpPr>
      <xdr:spPr>
        <a:xfrm>
          <a:off x="16598900" y="56038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2.9</a:t>
          </a:r>
          <a:endParaRPr kumimoji="1" lang="ja-JP" altLang="en-US" sz="1000" b="1">
            <a:latin typeface="ＭＳ Ｐゴシック"/>
            <a:ea typeface="ＭＳ Ｐゴシック"/>
          </a:endParaRPr>
        </a:p>
      </xdr:txBody>
    </xdr:sp>
    <xdr:clientData/>
  </xdr:oneCellAnchor>
  <xdr:twoCellAnchor>
    <xdr:from>
      <xdr:col>82</xdr:col>
      <xdr:colOff>19050</xdr:colOff>
      <xdr:row>34</xdr:row>
      <xdr:rowOff>31115</xdr:rowOff>
    </xdr:from>
    <xdr:to>
      <xdr:col>82</xdr:col>
      <xdr:colOff>196850</xdr:colOff>
      <xdr:row>34</xdr:row>
      <xdr:rowOff>31115</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6421100" y="58604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129540</xdr:rowOff>
    </xdr:from>
    <xdr:to>
      <xdr:col>82</xdr:col>
      <xdr:colOff>107950</xdr:colOff>
      <xdr:row>36</xdr:row>
      <xdr:rowOff>49530</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flipV="1">
          <a:off x="15671800" y="6130290"/>
          <a:ext cx="838200" cy="914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112395</xdr:rowOff>
    </xdr:from>
    <xdr:ext cx="762000" cy="257810"/>
    <xdr:sp macro="" textlink="">
      <xdr:nvSpPr>
        <xdr:cNvPr id="304" name="補助費等平均値テキスト">
          <a:extLst>
            <a:ext uri="{FF2B5EF4-FFF2-40B4-BE49-F238E27FC236}">
              <a16:creationId xmlns:a16="http://schemas.microsoft.com/office/drawing/2014/main" id="{00000000-0008-0000-0400-000030010000}"/>
            </a:ext>
          </a:extLst>
        </xdr:cNvPr>
        <xdr:cNvSpPr txBox="1"/>
      </xdr:nvSpPr>
      <xdr:spPr>
        <a:xfrm>
          <a:off x="16598900" y="6284595"/>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13.9</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36</xdr:row>
      <xdr:rowOff>140335</xdr:rowOff>
    </xdr:from>
    <xdr:to>
      <xdr:col>82</xdr:col>
      <xdr:colOff>158750</xdr:colOff>
      <xdr:row>37</xdr:row>
      <xdr:rowOff>70485</xdr:rowOff>
    </xdr:to>
    <xdr:sp macro="" textlink="">
      <xdr:nvSpPr>
        <xdr:cNvPr id="305" name="フローチャート: 判断 304">
          <a:extLst>
            <a:ext uri="{FF2B5EF4-FFF2-40B4-BE49-F238E27FC236}">
              <a16:creationId xmlns:a16="http://schemas.microsoft.com/office/drawing/2014/main" id="{00000000-0008-0000-0400-000031010000}"/>
            </a:ext>
          </a:extLst>
        </xdr:cNvPr>
        <xdr:cNvSpPr/>
      </xdr:nvSpPr>
      <xdr:spPr>
        <a:xfrm>
          <a:off x="16459200" y="6312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36</xdr:row>
      <xdr:rowOff>49530</xdr:rowOff>
    </xdr:from>
    <xdr:to>
      <xdr:col>78</xdr:col>
      <xdr:colOff>69850</xdr:colOff>
      <xdr:row>36</xdr:row>
      <xdr:rowOff>58420</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flipV="1">
          <a:off x="14782800" y="622173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37</xdr:row>
      <xdr:rowOff>10160</xdr:rowOff>
    </xdr:from>
    <xdr:to>
      <xdr:col>78</xdr:col>
      <xdr:colOff>120650</xdr:colOff>
      <xdr:row>37</xdr:row>
      <xdr:rowOff>111760</xdr:rowOff>
    </xdr:to>
    <xdr:sp macro=""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5621000" y="6353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96520</xdr:rowOff>
    </xdr:from>
    <xdr:ext cx="736600" cy="259080"/>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5290800" y="644017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14.8</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36</xdr:row>
      <xdr:rowOff>58420</xdr:rowOff>
    </xdr:from>
    <xdr:to>
      <xdr:col>73</xdr:col>
      <xdr:colOff>180975</xdr:colOff>
      <xdr:row>36</xdr:row>
      <xdr:rowOff>90170</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flipV="1">
          <a:off x="13893800" y="623062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163195</xdr:rowOff>
    </xdr:from>
    <xdr:to>
      <xdr:col>74</xdr:col>
      <xdr:colOff>31750</xdr:colOff>
      <xdr:row>37</xdr:row>
      <xdr:rowOff>93345</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4732000" y="6335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78105</xdr:rowOff>
    </xdr:from>
    <xdr:ext cx="762000" cy="257810"/>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4401800" y="642175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14.4</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36</xdr:row>
      <xdr:rowOff>76835</xdr:rowOff>
    </xdr:from>
    <xdr:to>
      <xdr:col>69</xdr:col>
      <xdr:colOff>92075</xdr:colOff>
      <xdr:row>36</xdr:row>
      <xdr:rowOff>90170</xdr:rowOff>
    </xdr:to>
    <xdr:cxnSp macro="">
      <xdr:nvCxnSpPr>
        <xdr:cNvPr id="312" name="直線コネクタ 311">
          <a:extLst>
            <a:ext uri="{FF2B5EF4-FFF2-40B4-BE49-F238E27FC236}">
              <a16:creationId xmlns:a16="http://schemas.microsoft.com/office/drawing/2014/main" id="{00000000-0008-0000-0400-000038010000}"/>
            </a:ext>
          </a:extLst>
        </xdr:cNvPr>
        <xdr:cNvCxnSpPr/>
      </xdr:nvCxnSpPr>
      <xdr:spPr>
        <a:xfrm>
          <a:off x="13004800" y="6249035"/>
          <a:ext cx="889000" cy="13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153670</xdr:rowOff>
    </xdr:from>
    <xdr:to>
      <xdr:col>69</xdr:col>
      <xdr:colOff>142875</xdr:colOff>
      <xdr:row>37</xdr:row>
      <xdr:rowOff>83820</xdr:rowOff>
    </xdr:to>
    <xdr:sp macro="" textlink="">
      <xdr:nvSpPr>
        <xdr:cNvPr id="313" name="フローチャート: 判断 312">
          <a:extLst>
            <a:ext uri="{FF2B5EF4-FFF2-40B4-BE49-F238E27FC236}">
              <a16:creationId xmlns:a16="http://schemas.microsoft.com/office/drawing/2014/main" id="{00000000-0008-0000-0400-000039010000}"/>
            </a:ext>
          </a:extLst>
        </xdr:cNvPr>
        <xdr:cNvSpPr/>
      </xdr:nvSpPr>
      <xdr:spPr>
        <a:xfrm>
          <a:off x="13843000" y="632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68580</xdr:rowOff>
    </xdr:from>
    <xdr:ext cx="760730" cy="259080"/>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3512800" y="641223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14.2</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36</xdr:row>
      <xdr:rowOff>144780</xdr:rowOff>
    </xdr:from>
    <xdr:to>
      <xdr:col>65</xdr:col>
      <xdr:colOff>53975</xdr:colOff>
      <xdr:row>37</xdr:row>
      <xdr:rowOff>74930</xdr:rowOff>
    </xdr:to>
    <xdr:sp macro="" textlink="">
      <xdr:nvSpPr>
        <xdr:cNvPr id="315" name="フローチャート: 判断 314">
          <a:extLst>
            <a:ext uri="{FF2B5EF4-FFF2-40B4-BE49-F238E27FC236}">
              <a16:creationId xmlns:a16="http://schemas.microsoft.com/office/drawing/2014/main" id="{00000000-0008-0000-0400-00003B010000}"/>
            </a:ext>
          </a:extLst>
        </xdr:cNvPr>
        <xdr:cNvSpPr/>
      </xdr:nvSpPr>
      <xdr:spPr>
        <a:xfrm>
          <a:off x="12954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59690</xdr:rowOff>
    </xdr:from>
    <xdr:ext cx="762000" cy="259080"/>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2623800" y="64033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14.0</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44</xdr:row>
      <xdr:rowOff>10160</xdr:rowOff>
    </xdr:from>
    <xdr:ext cx="762000" cy="259080"/>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44</xdr:row>
      <xdr:rowOff>10160</xdr:rowOff>
    </xdr:from>
    <xdr:ext cx="760730" cy="259080"/>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5455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44</xdr:row>
      <xdr:rowOff>10160</xdr:rowOff>
    </xdr:from>
    <xdr:ext cx="760730" cy="259080"/>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4566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44</xdr:row>
      <xdr:rowOff>10160</xdr:rowOff>
    </xdr:from>
    <xdr:ext cx="762000" cy="259080"/>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44</xdr:row>
      <xdr:rowOff>10160</xdr:rowOff>
    </xdr:from>
    <xdr:ext cx="760730" cy="259080"/>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2788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35</xdr:row>
      <xdr:rowOff>78740</xdr:rowOff>
    </xdr:from>
    <xdr:to>
      <xdr:col>82</xdr:col>
      <xdr:colOff>158750</xdr:colOff>
      <xdr:row>36</xdr:row>
      <xdr:rowOff>8890</xdr:rowOff>
    </xdr:to>
    <xdr:sp macro="" textlink="">
      <xdr:nvSpPr>
        <xdr:cNvPr id="322" name="楕円 321">
          <a:extLst>
            <a:ext uri="{FF2B5EF4-FFF2-40B4-BE49-F238E27FC236}">
              <a16:creationId xmlns:a16="http://schemas.microsoft.com/office/drawing/2014/main" id="{00000000-0008-0000-0400-000042010000}"/>
            </a:ext>
          </a:extLst>
        </xdr:cNvPr>
        <xdr:cNvSpPr/>
      </xdr:nvSpPr>
      <xdr:spPr>
        <a:xfrm>
          <a:off x="16459200" y="6079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95250</xdr:rowOff>
    </xdr:from>
    <xdr:ext cx="762000" cy="259080"/>
    <xdr:sp macro="" textlink="">
      <xdr:nvSpPr>
        <xdr:cNvPr id="323" name="補助費等該当値テキスト">
          <a:extLst>
            <a:ext uri="{FF2B5EF4-FFF2-40B4-BE49-F238E27FC236}">
              <a16:creationId xmlns:a16="http://schemas.microsoft.com/office/drawing/2014/main" id="{00000000-0008-0000-0400-000043010000}"/>
            </a:ext>
          </a:extLst>
        </xdr:cNvPr>
        <xdr:cNvSpPr txBox="1"/>
      </xdr:nvSpPr>
      <xdr:spPr>
        <a:xfrm>
          <a:off x="16598900" y="59245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8.8</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35</xdr:row>
      <xdr:rowOff>170180</xdr:rowOff>
    </xdr:from>
    <xdr:to>
      <xdr:col>78</xdr:col>
      <xdr:colOff>120650</xdr:colOff>
      <xdr:row>36</xdr:row>
      <xdr:rowOff>100330</xdr:rowOff>
    </xdr:to>
    <xdr:sp macro="" textlink="">
      <xdr:nvSpPr>
        <xdr:cNvPr id="324" name="楕円 323">
          <a:extLst>
            <a:ext uri="{FF2B5EF4-FFF2-40B4-BE49-F238E27FC236}">
              <a16:creationId xmlns:a16="http://schemas.microsoft.com/office/drawing/2014/main" id="{00000000-0008-0000-0400-000044010000}"/>
            </a:ext>
          </a:extLst>
        </xdr:cNvPr>
        <xdr:cNvSpPr/>
      </xdr:nvSpPr>
      <xdr:spPr>
        <a:xfrm>
          <a:off x="15621000" y="6170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110490</xdr:rowOff>
    </xdr:from>
    <xdr:ext cx="736600" cy="257810"/>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5290800" y="593979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10.8</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36</xdr:row>
      <xdr:rowOff>7620</xdr:rowOff>
    </xdr:from>
    <xdr:to>
      <xdr:col>74</xdr:col>
      <xdr:colOff>31750</xdr:colOff>
      <xdr:row>36</xdr:row>
      <xdr:rowOff>109220</xdr:rowOff>
    </xdr:to>
    <xdr:sp macro="" textlink="">
      <xdr:nvSpPr>
        <xdr:cNvPr id="326" name="楕円 325">
          <a:extLst>
            <a:ext uri="{FF2B5EF4-FFF2-40B4-BE49-F238E27FC236}">
              <a16:creationId xmlns:a16="http://schemas.microsoft.com/office/drawing/2014/main" id="{00000000-0008-0000-0400-000046010000}"/>
            </a:ext>
          </a:extLst>
        </xdr:cNvPr>
        <xdr:cNvSpPr/>
      </xdr:nvSpPr>
      <xdr:spPr>
        <a:xfrm>
          <a:off x="14732000" y="617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119380</xdr:rowOff>
    </xdr:from>
    <xdr:ext cx="762000" cy="259080"/>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4401800" y="59486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11.0</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36</xdr:row>
      <xdr:rowOff>39370</xdr:rowOff>
    </xdr:from>
    <xdr:to>
      <xdr:col>69</xdr:col>
      <xdr:colOff>142875</xdr:colOff>
      <xdr:row>36</xdr:row>
      <xdr:rowOff>140970</xdr:rowOff>
    </xdr:to>
    <xdr:sp macro="" textlink="">
      <xdr:nvSpPr>
        <xdr:cNvPr id="328" name="楕円 327">
          <a:extLst>
            <a:ext uri="{FF2B5EF4-FFF2-40B4-BE49-F238E27FC236}">
              <a16:creationId xmlns:a16="http://schemas.microsoft.com/office/drawing/2014/main" id="{00000000-0008-0000-0400-000048010000}"/>
            </a:ext>
          </a:extLst>
        </xdr:cNvPr>
        <xdr:cNvSpPr/>
      </xdr:nvSpPr>
      <xdr:spPr>
        <a:xfrm>
          <a:off x="13843000" y="6211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151130</xdr:rowOff>
    </xdr:from>
    <xdr:ext cx="760730" cy="259080"/>
    <xdr:sp macro=""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3512800" y="598043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11.7</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36</xdr:row>
      <xdr:rowOff>26035</xdr:rowOff>
    </xdr:from>
    <xdr:to>
      <xdr:col>65</xdr:col>
      <xdr:colOff>53975</xdr:colOff>
      <xdr:row>36</xdr:row>
      <xdr:rowOff>127635</xdr:rowOff>
    </xdr:to>
    <xdr:sp macro="" textlink="">
      <xdr:nvSpPr>
        <xdr:cNvPr id="330" name="楕円 329">
          <a:extLst>
            <a:ext uri="{FF2B5EF4-FFF2-40B4-BE49-F238E27FC236}">
              <a16:creationId xmlns:a16="http://schemas.microsoft.com/office/drawing/2014/main" id="{00000000-0008-0000-0400-00004A010000}"/>
            </a:ext>
          </a:extLst>
        </xdr:cNvPr>
        <xdr:cNvSpPr/>
      </xdr:nvSpPr>
      <xdr:spPr>
        <a:xfrm>
          <a:off x="12954000" y="6198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137795</xdr:rowOff>
    </xdr:from>
    <xdr:ext cx="762000" cy="259080"/>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2623800" y="59670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11.4</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78/79</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公債費に係る経常収支比率は、平成２９年度以降、南海トラフ地震対策事業の実施に伴い発行した地方債の償還に伴う公債費の増加によって上昇傾向にある。公債費は令和６年度頃をピークとして逓減していくものの、令和１１年度頃までは公債費負担の高い状態が続く見込みであるため、今後、新たに発行する地方債については償還開始時期や償還期間の調整等を行うことによって公債費の上昇を抑制していく。</a:t>
          </a:r>
        </a:p>
      </xdr:txBody>
    </xdr:sp>
    <xdr:clientData/>
  </xdr:twoCellAnchor>
  <xdr:oneCellAnchor>
    <xdr:from>
      <xdr:col>3</xdr:col>
      <xdr:colOff>123825</xdr:colOff>
      <xdr:row>69</xdr:row>
      <xdr:rowOff>107950</xdr:rowOff>
    </xdr:from>
    <xdr:ext cx="297180" cy="225425"/>
    <xdr:sp macro="" textlink="">
      <xdr:nvSpPr>
        <xdr:cNvPr id="343" name="テキスト ボックス 342">
          <a:extLst>
            <a:ext uri="{FF2B5EF4-FFF2-40B4-BE49-F238E27FC236}">
              <a16:creationId xmlns:a16="http://schemas.microsoft.com/office/drawing/2014/main" id="{00000000-0008-0000-0400-000057010000}"/>
            </a:ext>
          </a:extLst>
        </xdr:cNvPr>
        <xdr:cNvSpPr txBox="1"/>
      </xdr:nvSpPr>
      <xdr:spPr>
        <a:xfrm>
          <a:off x="723900" y="11938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4" name="直線コネクタ 343">
          <a:extLst>
            <a:ext uri="{FF2B5EF4-FFF2-40B4-BE49-F238E27FC236}">
              <a16:creationId xmlns:a16="http://schemas.microsoft.com/office/drawing/2014/main" id="{00000000-0008-0000-0400-000058010000}"/>
            </a:ext>
          </a:extLst>
        </xdr:cNvPr>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41910</xdr:rowOff>
    </xdr:from>
    <xdr:ext cx="506730" cy="257810"/>
    <xdr:sp macro="" textlink="">
      <xdr:nvSpPr>
        <xdr:cNvPr id="345" name="テキスト ボックス 344">
          <a:extLst>
            <a:ext uri="{FF2B5EF4-FFF2-40B4-BE49-F238E27FC236}">
              <a16:creationId xmlns:a16="http://schemas.microsoft.com/office/drawing/2014/main" id="{00000000-0008-0000-0400-000059010000}"/>
            </a:ext>
          </a:extLst>
        </xdr:cNvPr>
        <xdr:cNvSpPr txBox="1"/>
      </xdr:nvSpPr>
      <xdr:spPr>
        <a:xfrm>
          <a:off x="254000" y="14272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6" name="直線コネクタ 345">
          <a:extLst>
            <a:ext uri="{FF2B5EF4-FFF2-40B4-BE49-F238E27FC236}">
              <a16:creationId xmlns:a16="http://schemas.microsoft.com/office/drawing/2014/main" id="{00000000-0008-0000-0400-00005A010000}"/>
            </a:ext>
          </a:extLst>
        </xdr:cNvPr>
        <xdr:cNvCxnSpPr/>
      </xdr:nvCxnSpPr>
      <xdr:spPr>
        <a:xfrm>
          <a:off x="762000" y="1403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3810</xdr:rowOff>
    </xdr:from>
    <xdr:ext cx="506730" cy="259080"/>
    <xdr:sp macro="" textlink="">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254000" y="13891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8" name="直線コネクタ 347">
          <a:extLst>
            <a:ext uri="{FF2B5EF4-FFF2-40B4-BE49-F238E27FC236}">
              <a16:creationId xmlns:a16="http://schemas.microsoft.com/office/drawing/2014/main" id="{00000000-0008-0000-0400-00005C010000}"/>
            </a:ext>
          </a:extLst>
        </xdr:cNvPr>
        <xdr:cNvCxnSpPr/>
      </xdr:nvCxnSpPr>
      <xdr:spPr>
        <a:xfrm>
          <a:off x="762000" y="1365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137160</xdr:rowOff>
    </xdr:from>
    <xdr:ext cx="506730" cy="259080"/>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254000" y="13510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327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99060</xdr:rowOff>
    </xdr:from>
    <xdr:ext cx="506730" cy="257810"/>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3129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289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60960</xdr:rowOff>
    </xdr:from>
    <xdr:ext cx="506730" cy="259080"/>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2748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250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22860</xdr:rowOff>
    </xdr:from>
    <xdr:ext cx="506730" cy="259080"/>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2367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7" name="公債費グラフ枠">
          <a:extLst>
            <a:ext uri="{FF2B5EF4-FFF2-40B4-BE49-F238E27FC236}">
              <a16:creationId xmlns:a16="http://schemas.microsoft.com/office/drawing/2014/main" id="{00000000-0008-0000-0400-000065010000}"/>
            </a:ext>
          </a:extLst>
        </xdr:cNvPr>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80</xdr:row>
      <xdr:rowOff>96520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flipV="1">
          <a:off x="4826000" y="12509500"/>
          <a:ext cx="0" cy="13030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68580</xdr:rowOff>
    </xdr:from>
    <xdr:ext cx="762000" cy="259080"/>
    <xdr:sp macro="" textlink="">
      <xdr:nvSpPr>
        <xdr:cNvPr id="359" name="公債費最小値テキスト">
          <a:extLst>
            <a:ext uri="{FF2B5EF4-FFF2-40B4-BE49-F238E27FC236}">
              <a16:creationId xmlns:a16="http://schemas.microsoft.com/office/drawing/2014/main" id="{00000000-0008-0000-0400-000067010000}"/>
            </a:ext>
          </a:extLst>
        </xdr:cNvPr>
        <xdr:cNvSpPr txBox="1"/>
      </xdr:nvSpPr>
      <xdr:spPr>
        <a:xfrm>
          <a:off x="4914900" y="137845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34.2</a:t>
          </a:r>
          <a:endParaRPr kumimoji="1" lang="ja-JP" altLang="en-US" sz="1000" b="1">
            <a:latin typeface="ＭＳ Ｐゴシック"/>
            <a:ea typeface="ＭＳ Ｐゴシック"/>
          </a:endParaRPr>
        </a:p>
      </xdr:txBody>
    </xdr:sp>
    <xdr:clientData/>
  </xdr:oneCellAnchor>
  <xdr:twoCellAnchor>
    <xdr:from>
      <xdr:col>23</xdr:col>
      <xdr:colOff>136525</xdr:colOff>
      <xdr:row>80</xdr:row>
      <xdr:rowOff>96520</xdr:rowOff>
    </xdr:from>
    <xdr:to>
      <xdr:col>24</xdr:col>
      <xdr:colOff>114300</xdr:colOff>
      <xdr:row>80</xdr:row>
      <xdr:rowOff>96520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4737100" y="138125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80010</xdr:rowOff>
    </xdr:from>
    <xdr:ext cx="762000" cy="259080"/>
    <xdr:sp macro="" textlink="">
      <xdr:nvSpPr>
        <xdr:cNvPr id="361" name="公債費最大値テキスト">
          <a:extLst>
            <a:ext uri="{FF2B5EF4-FFF2-40B4-BE49-F238E27FC236}">
              <a16:creationId xmlns:a16="http://schemas.microsoft.com/office/drawing/2014/main" id="{00000000-0008-0000-0400-000069010000}"/>
            </a:ext>
          </a:extLst>
        </xdr:cNvPr>
        <xdr:cNvSpPr txBox="1"/>
      </xdr:nvSpPr>
      <xdr:spPr>
        <a:xfrm>
          <a:off x="4914900" y="1225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a:off x="4737100" y="12509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79</xdr:row>
      <xdr:rowOff>62230</xdr:rowOff>
    </xdr:from>
    <xdr:to>
      <xdr:col>24</xdr:col>
      <xdr:colOff>25400</xdr:colOff>
      <xdr:row>79</xdr:row>
      <xdr:rowOff>77470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flipV="1">
          <a:off x="3987800" y="13606780"/>
          <a:ext cx="8382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134620</xdr:rowOff>
    </xdr:from>
    <xdr:ext cx="762000" cy="257810"/>
    <xdr:sp macro="" textlink="">
      <xdr:nvSpPr>
        <xdr:cNvPr id="364" name="公債費平均値テキスト">
          <a:extLst>
            <a:ext uri="{FF2B5EF4-FFF2-40B4-BE49-F238E27FC236}">
              <a16:creationId xmlns:a16="http://schemas.microsoft.com/office/drawing/2014/main" id="{00000000-0008-0000-0400-00006C010000}"/>
            </a:ext>
          </a:extLst>
        </xdr:cNvPr>
        <xdr:cNvSpPr txBox="1"/>
      </xdr:nvSpPr>
      <xdr:spPr>
        <a:xfrm>
          <a:off x="4914900" y="12993370"/>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18.1</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76</xdr:row>
      <xdr:rowOff>118110</xdr:rowOff>
    </xdr:from>
    <xdr:to>
      <xdr:col>24</xdr:col>
      <xdr:colOff>76200</xdr:colOff>
      <xdr:row>77</xdr:row>
      <xdr:rowOff>48260</xdr:rowOff>
    </xdr:to>
    <xdr:sp macro="" textlink="">
      <xdr:nvSpPr>
        <xdr:cNvPr id="365" name="フローチャート: 判断 364">
          <a:extLst>
            <a:ext uri="{FF2B5EF4-FFF2-40B4-BE49-F238E27FC236}">
              <a16:creationId xmlns:a16="http://schemas.microsoft.com/office/drawing/2014/main" id="{00000000-0008-0000-0400-00006D010000}"/>
            </a:ext>
          </a:extLst>
        </xdr:cNvPr>
        <xdr:cNvSpPr/>
      </xdr:nvSpPr>
      <xdr:spPr>
        <a:xfrm>
          <a:off x="4775200" y="13148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79</xdr:row>
      <xdr:rowOff>77470</xdr:rowOff>
    </xdr:from>
    <xdr:to>
      <xdr:col>19</xdr:col>
      <xdr:colOff>187325</xdr:colOff>
      <xdr:row>80</xdr:row>
      <xdr:rowOff>5080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flipV="1">
          <a:off x="3098800" y="13622020"/>
          <a:ext cx="889000" cy="990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140970</xdr:rowOff>
    </xdr:from>
    <xdr:to>
      <xdr:col>20</xdr:col>
      <xdr:colOff>38100</xdr:colOff>
      <xdr:row>77</xdr:row>
      <xdr:rowOff>71120</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3937000" y="1317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81280</xdr:rowOff>
    </xdr:from>
    <xdr:ext cx="735330" cy="259080"/>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3606800" y="1294003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18.7</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79</xdr:row>
      <xdr:rowOff>111760</xdr:rowOff>
    </xdr:from>
    <xdr:to>
      <xdr:col>15</xdr:col>
      <xdr:colOff>98425</xdr:colOff>
      <xdr:row>80</xdr:row>
      <xdr:rowOff>5080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a:off x="2209800" y="13656310"/>
          <a:ext cx="889000" cy="647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140970</xdr:rowOff>
    </xdr:from>
    <xdr:to>
      <xdr:col>15</xdr:col>
      <xdr:colOff>149225</xdr:colOff>
      <xdr:row>77</xdr:row>
      <xdr:rowOff>71120</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3048000" y="1317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81280</xdr:rowOff>
    </xdr:from>
    <xdr:ext cx="762000" cy="259080"/>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2717800" y="129400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18.7</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78</xdr:row>
      <xdr:rowOff>107950</xdr:rowOff>
    </xdr:from>
    <xdr:to>
      <xdr:col>11</xdr:col>
      <xdr:colOff>9525</xdr:colOff>
      <xdr:row>79</xdr:row>
      <xdr:rowOff>111760</xdr:rowOff>
    </xdr:to>
    <xdr:cxnSp macro="">
      <xdr:nvCxnSpPr>
        <xdr:cNvPr id="372" name="直線コネクタ 371">
          <a:extLst>
            <a:ext uri="{FF2B5EF4-FFF2-40B4-BE49-F238E27FC236}">
              <a16:creationId xmlns:a16="http://schemas.microsoft.com/office/drawing/2014/main" id="{00000000-0008-0000-0400-000074010000}"/>
            </a:ext>
          </a:extLst>
        </xdr:cNvPr>
        <xdr:cNvCxnSpPr/>
      </xdr:nvCxnSpPr>
      <xdr:spPr>
        <a:xfrm>
          <a:off x="1320800" y="13481050"/>
          <a:ext cx="889000" cy="175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152400</xdr:rowOff>
    </xdr:from>
    <xdr:to>
      <xdr:col>11</xdr:col>
      <xdr:colOff>60325</xdr:colOff>
      <xdr:row>77</xdr:row>
      <xdr:rowOff>82550</xdr:rowOff>
    </xdr:to>
    <xdr:sp macro="" textlink="">
      <xdr:nvSpPr>
        <xdr:cNvPr id="373" name="フローチャート: 判断 372">
          <a:extLst>
            <a:ext uri="{FF2B5EF4-FFF2-40B4-BE49-F238E27FC236}">
              <a16:creationId xmlns:a16="http://schemas.microsoft.com/office/drawing/2014/main" id="{00000000-0008-0000-0400-000075010000}"/>
            </a:ext>
          </a:extLst>
        </xdr:cNvPr>
        <xdr:cNvSpPr/>
      </xdr:nvSpPr>
      <xdr:spPr>
        <a:xfrm>
          <a:off x="2159000" y="1318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92710</xdr:rowOff>
    </xdr:from>
    <xdr:ext cx="760730" cy="259080"/>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1828800" y="129514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19.0</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76</xdr:row>
      <xdr:rowOff>144780</xdr:rowOff>
    </xdr:from>
    <xdr:to>
      <xdr:col>6</xdr:col>
      <xdr:colOff>171450</xdr:colOff>
      <xdr:row>77</xdr:row>
      <xdr:rowOff>74930</xdr:rowOff>
    </xdr:to>
    <xdr:sp macro="" textlink="">
      <xdr:nvSpPr>
        <xdr:cNvPr id="375" name="フローチャート: 判断 374">
          <a:extLst>
            <a:ext uri="{FF2B5EF4-FFF2-40B4-BE49-F238E27FC236}">
              <a16:creationId xmlns:a16="http://schemas.microsoft.com/office/drawing/2014/main" id="{00000000-0008-0000-0400-000077010000}"/>
            </a:ext>
          </a:extLst>
        </xdr:cNvPr>
        <xdr:cNvSpPr/>
      </xdr:nvSpPr>
      <xdr:spPr>
        <a:xfrm>
          <a:off x="12700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85090</xdr:rowOff>
    </xdr:from>
    <xdr:ext cx="760730" cy="259080"/>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939800" y="1294384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18.8</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84</xdr:row>
      <xdr:rowOff>10160</xdr:rowOff>
    </xdr:from>
    <xdr:ext cx="762000" cy="259080"/>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171450</xdr:colOff>
      <xdr:row>84</xdr:row>
      <xdr:rowOff>10160</xdr:rowOff>
    </xdr:from>
    <xdr:ext cx="762000" cy="259080"/>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82550</xdr:colOff>
      <xdr:row>84</xdr:row>
      <xdr:rowOff>10160</xdr:rowOff>
    </xdr:from>
    <xdr:ext cx="760730" cy="259080"/>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2882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193675</xdr:colOff>
      <xdr:row>84</xdr:row>
      <xdr:rowOff>10160</xdr:rowOff>
    </xdr:from>
    <xdr:ext cx="762000" cy="259080"/>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104775</xdr:colOff>
      <xdr:row>84</xdr:row>
      <xdr:rowOff>10160</xdr:rowOff>
    </xdr:from>
    <xdr:ext cx="762000" cy="259080"/>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174625</xdr:colOff>
      <xdr:row>79</xdr:row>
      <xdr:rowOff>11430</xdr:rowOff>
    </xdr:from>
    <xdr:to>
      <xdr:col>24</xdr:col>
      <xdr:colOff>76200</xdr:colOff>
      <xdr:row>79</xdr:row>
      <xdr:rowOff>113030</xdr:rowOff>
    </xdr:to>
    <xdr:sp macro="" textlink="">
      <xdr:nvSpPr>
        <xdr:cNvPr id="382" name="楕円 381">
          <a:extLst>
            <a:ext uri="{FF2B5EF4-FFF2-40B4-BE49-F238E27FC236}">
              <a16:creationId xmlns:a16="http://schemas.microsoft.com/office/drawing/2014/main" id="{00000000-0008-0000-0400-00007E010000}"/>
            </a:ext>
          </a:extLst>
        </xdr:cNvPr>
        <xdr:cNvSpPr/>
      </xdr:nvSpPr>
      <xdr:spPr>
        <a:xfrm>
          <a:off x="4775200" y="13555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78</xdr:row>
      <xdr:rowOff>154940</xdr:rowOff>
    </xdr:from>
    <xdr:ext cx="762000" cy="257810"/>
    <xdr:sp macro="" textlink="">
      <xdr:nvSpPr>
        <xdr:cNvPr id="383" name="公債費該当値テキスト">
          <a:extLst>
            <a:ext uri="{FF2B5EF4-FFF2-40B4-BE49-F238E27FC236}">
              <a16:creationId xmlns:a16="http://schemas.microsoft.com/office/drawing/2014/main" id="{00000000-0008-0000-0400-00007F010000}"/>
            </a:ext>
          </a:extLst>
        </xdr:cNvPr>
        <xdr:cNvSpPr txBox="1"/>
      </xdr:nvSpPr>
      <xdr:spPr>
        <a:xfrm>
          <a:off x="4914900" y="135280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28.8</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79</xdr:row>
      <xdr:rowOff>26670</xdr:rowOff>
    </xdr:from>
    <xdr:to>
      <xdr:col>20</xdr:col>
      <xdr:colOff>38100</xdr:colOff>
      <xdr:row>79</xdr:row>
      <xdr:rowOff>128270</xdr:rowOff>
    </xdr:to>
    <xdr:sp macro="" textlink="">
      <xdr:nvSpPr>
        <xdr:cNvPr id="384" name="楕円 383">
          <a:extLst>
            <a:ext uri="{FF2B5EF4-FFF2-40B4-BE49-F238E27FC236}">
              <a16:creationId xmlns:a16="http://schemas.microsoft.com/office/drawing/2014/main" id="{00000000-0008-0000-0400-000080010000}"/>
            </a:ext>
          </a:extLst>
        </xdr:cNvPr>
        <xdr:cNvSpPr/>
      </xdr:nvSpPr>
      <xdr:spPr>
        <a:xfrm>
          <a:off x="3937000" y="13571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79</xdr:row>
      <xdr:rowOff>113030</xdr:rowOff>
    </xdr:from>
    <xdr:ext cx="735330" cy="259080"/>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3606800" y="1365758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29.2</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79</xdr:row>
      <xdr:rowOff>125730</xdr:rowOff>
    </xdr:from>
    <xdr:to>
      <xdr:col>15</xdr:col>
      <xdr:colOff>149225</xdr:colOff>
      <xdr:row>80</xdr:row>
      <xdr:rowOff>55880</xdr:rowOff>
    </xdr:to>
    <xdr:sp macro="" textlink="">
      <xdr:nvSpPr>
        <xdr:cNvPr id="386" name="楕円 385">
          <a:extLst>
            <a:ext uri="{FF2B5EF4-FFF2-40B4-BE49-F238E27FC236}">
              <a16:creationId xmlns:a16="http://schemas.microsoft.com/office/drawing/2014/main" id="{00000000-0008-0000-0400-000082010000}"/>
            </a:ext>
          </a:extLst>
        </xdr:cNvPr>
        <xdr:cNvSpPr/>
      </xdr:nvSpPr>
      <xdr:spPr>
        <a:xfrm>
          <a:off x="3048000" y="1367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80</xdr:row>
      <xdr:rowOff>40640</xdr:rowOff>
    </xdr:from>
    <xdr:ext cx="762000" cy="257810"/>
    <xdr:sp macro="" textlink="">
      <xdr:nvSpPr>
        <xdr:cNvPr id="387" name="テキスト ボックス 386">
          <a:extLst>
            <a:ext uri="{FF2B5EF4-FFF2-40B4-BE49-F238E27FC236}">
              <a16:creationId xmlns:a16="http://schemas.microsoft.com/office/drawing/2014/main" id="{00000000-0008-0000-0400-000083010000}"/>
            </a:ext>
          </a:extLst>
        </xdr:cNvPr>
        <xdr:cNvSpPr txBox="1"/>
      </xdr:nvSpPr>
      <xdr:spPr>
        <a:xfrm>
          <a:off x="2717800" y="137566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31.8</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79</xdr:row>
      <xdr:rowOff>60960</xdr:rowOff>
    </xdr:from>
    <xdr:to>
      <xdr:col>11</xdr:col>
      <xdr:colOff>60325</xdr:colOff>
      <xdr:row>79</xdr:row>
      <xdr:rowOff>162560</xdr:rowOff>
    </xdr:to>
    <xdr:sp macro="" textlink="">
      <xdr:nvSpPr>
        <xdr:cNvPr id="388" name="楕円 387">
          <a:extLst>
            <a:ext uri="{FF2B5EF4-FFF2-40B4-BE49-F238E27FC236}">
              <a16:creationId xmlns:a16="http://schemas.microsoft.com/office/drawing/2014/main" id="{00000000-0008-0000-0400-000084010000}"/>
            </a:ext>
          </a:extLst>
        </xdr:cNvPr>
        <xdr:cNvSpPr/>
      </xdr:nvSpPr>
      <xdr:spPr>
        <a:xfrm>
          <a:off x="2159000" y="13605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79</xdr:row>
      <xdr:rowOff>147320</xdr:rowOff>
    </xdr:from>
    <xdr:ext cx="760730" cy="259080"/>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1828800" y="1369187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30.1</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78</xdr:row>
      <xdr:rowOff>57150</xdr:rowOff>
    </xdr:from>
    <xdr:to>
      <xdr:col>6</xdr:col>
      <xdr:colOff>171450</xdr:colOff>
      <xdr:row>78</xdr:row>
      <xdr:rowOff>158750</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1270000" y="13430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78</xdr:row>
      <xdr:rowOff>143510</xdr:rowOff>
    </xdr:from>
    <xdr:ext cx="760730" cy="257810"/>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939800" y="13516610"/>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25.5</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6/79</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73.2</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68.0</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latin typeface="ＭＳ Ｐゴシック"/>
              <a:ea typeface="ＭＳ Ｐゴシック"/>
            </a:rPr>
            <a:t>　公債費以外の経常収支比率は、全国平均、高知県平均及び類似団体平均を下回っている。</a:t>
          </a:r>
        </a:p>
        <a:p>
          <a:r>
            <a:rPr kumimoji="1" lang="ja-JP" altLang="en-US" sz="1300">
              <a:latin typeface="ＭＳ Ｐゴシック"/>
              <a:ea typeface="ＭＳ Ｐゴシック"/>
            </a:rPr>
            <a:t>　今後も現在の水準を維持するよう努める。  </a:t>
          </a:r>
        </a:p>
      </xdr:txBody>
    </xdr:sp>
    <xdr:clientData/>
  </xdr:twoCellAnchor>
  <xdr:oneCellAnchor>
    <xdr:from>
      <xdr:col>62</xdr:col>
      <xdr:colOff>6350</xdr:colOff>
      <xdr:row>69</xdr:row>
      <xdr:rowOff>107950</xdr:rowOff>
    </xdr:from>
    <xdr:ext cx="297180" cy="225425"/>
    <xdr:sp macro="" textlink="">
      <xdr:nvSpPr>
        <xdr:cNvPr id="403" name="テキスト ボックス 402">
          <a:extLst>
            <a:ext uri="{FF2B5EF4-FFF2-40B4-BE49-F238E27FC236}">
              <a16:creationId xmlns:a16="http://schemas.microsoft.com/office/drawing/2014/main" id="{00000000-0008-0000-0400-000093010000}"/>
            </a:ext>
          </a:extLst>
        </xdr:cNvPr>
        <xdr:cNvSpPr txBox="1"/>
      </xdr:nvSpPr>
      <xdr:spPr>
        <a:xfrm>
          <a:off x="12407900" y="11938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4" name="直線コネクタ 403">
          <a:extLst>
            <a:ext uri="{FF2B5EF4-FFF2-40B4-BE49-F238E27FC236}">
              <a16:creationId xmlns:a16="http://schemas.microsoft.com/office/drawing/2014/main" id="{00000000-0008-0000-0400-000094010000}"/>
            </a:ext>
          </a:extLst>
        </xdr:cNvPr>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41910</xdr:rowOff>
    </xdr:from>
    <xdr:ext cx="506730" cy="257810"/>
    <xdr:sp macro="" textlink="">
      <xdr:nvSpPr>
        <xdr:cNvPr id="405" name="テキスト ボックス 404">
          <a:extLst>
            <a:ext uri="{FF2B5EF4-FFF2-40B4-BE49-F238E27FC236}">
              <a16:creationId xmlns:a16="http://schemas.microsoft.com/office/drawing/2014/main" id="{00000000-0008-0000-0400-000095010000}"/>
            </a:ext>
          </a:extLst>
        </xdr:cNvPr>
        <xdr:cNvSpPr txBox="1"/>
      </xdr:nvSpPr>
      <xdr:spPr>
        <a:xfrm>
          <a:off x="11938000" y="14272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06" name="直線コネクタ 405">
          <a:extLst>
            <a:ext uri="{FF2B5EF4-FFF2-40B4-BE49-F238E27FC236}">
              <a16:creationId xmlns:a16="http://schemas.microsoft.com/office/drawing/2014/main" id="{00000000-0008-0000-0400-000096010000}"/>
            </a:ext>
          </a:extLst>
        </xdr:cNvPr>
        <xdr:cNvCxnSpPr/>
      </xdr:nvCxnSpPr>
      <xdr:spPr>
        <a:xfrm>
          <a:off x="12446000" y="13957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99060</xdr:rowOff>
    </xdr:from>
    <xdr:ext cx="506730" cy="257810"/>
    <xdr:sp macro=""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1938000" y="138150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3500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156210</xdr:rowOff>
    </xdr:from>
    <xdr:ext cx="506730" cy="257810"/>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33578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3042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41910</xdr:rowOff>
    </xdr:from>
    <xdr:ext cx="506730" cy="257810"/>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29006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2585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99060</xdr:rowOff>
    </xdr:from>
    <xdr:ext cx="506730" cy="257810"/>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24434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156210</xdr:rowOff>
    </xdr:from>
    <xdr:ext cx="506730" cy="257810"/>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1986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6" name="公債費以外グラフ枠">
          <a:extLst>
            <a:ext uri="{FF2B5EF4-FFF2-40B4-BE49-F238E27FC236}">
              <a16:creationId xmlns:a16="http://schemas.microsoft.com/office/drawing/2014/main" id="{00000000-0008-0000-0400-0000A0010000}"/>
            </a:ext>
          </a:extLst>
        </xdr:cNvPr>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74</xdr:row>
      <xdr:rowOff>40640</xdr:rowOff>
    </xdr:from>
    <xdr:to>
      <xdr:col>82</xdr:col>
      <xdr:colOff>107950</xdr:colOff>
      <xdr:row>81</xdr:row>
      <xdr:rowOff>143510</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flipV="1">
          <a:off x="16510000" y="12727940"/>
          <a:ext cx="0" cy="13030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114935</xdr:rowOff>
    </xdr:from>
    <xdr:ext cx="762000" cy="259080"/>
    <xdr:sp macro="" textlink="">
      <xdr:nvSpPr>
        <xdr:cNvPr id="418" name="公債費以外最小値テキスト">
          <a:extLst>
            <a:ext uri="{FF2B5EF4-FFF2-40B4-BE49-F238E27FC236}">
              <a16:creationId xmlns:a16="http://schemas.microsoft.com/office/drawing/2014/main" id="{00000000-0008-0000-0400-0000A2010000}"/>
            </a:ext>
          </a:extLst>
        </xdr:cNvPr>
        <xdr:cNvSpPr txBox="1"/>
      </xdr:nvSpPr>
      <xdr:spPr>
        <a:xfrm>
          <a:off x="16598900" y="140023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81.6</a:t>
          </a:r>
          <a:endParaRPr kumimoji="1" lang="ja-JP" altLang="en-US" sz="1000" b="1">
            <a:latin typeface="ＭＳ Ｐゴシック"/>
            <a:ea typeface="ＭＳ Ｐゴシック"/>
          </a:endParaRPr>
        </a:p>
      </xdr:txBody>
    </xdr:sp>
    <xdr:clientData/>
  </xdr:oneCellAnchor>
  <xdr:twoCellAnchor>
    <xdr:from>
      <xdr:col>82</xdr:col>
      <xdr:colOff>19050</xdr:colOff>
      <xdr:row>81</xdr:row>
      <xdr:rowOff>143510</xdr:rowOff>
    </xdr:from>
    <xdr:to>
      <xdr:col>82</xdr:col>
      <xdr:colOff>196850</xdr:colOff>
      <xdr:row>81</xdr:row>
      <xdr:rowOff>143510</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a:off x="16421100" y="140309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126365</xdr:rowOff>
    </xdr:from>
    <xdr:ext cx="762000" cy="259080"/>
    <xdr:sp macro="" textlink="">
      <xdr:nvSpPr>
        <xdr:cNvPr id="420" name="公債費以外最大値テキスト">
          <a:extLst>
            <a:ext uri="{FF2B5EF4-FFF2-40B4-BE49-F238E27FC236}">
              <a16:creationId xmlns:a16="http://schemas.microsoft.com/office/drawing/2014/main" id="{00000000-0008-0000-0400-0000A4010000}"/>
            </a:ext>
          </a:extLst>
        </xdr:cNvPr>
        <xdr:cNvSpPr txBox="1"/>
      </xdr:nvSpPr>
      <xdr:spPr>
        <a:xfrm>
          <a:off x="16598900" y="124707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53.1</a:t>
          </a:r>
          <a:endParaRPr kumimoji="1" lang="ja-JP" altLang="en-US" sz="1000" b="1">
            <a:latin typeface="ＭＳ Ｐゴシック"/>
            <a:ea typeface="ＭＳ Ｐゴシック"/>
          </a:endParaRPr>
        </a:p>
      </xdr:txBody>
    </xdr:sp>
    <xdr:clientData/>
  </xdr:oneCellAnchor>
  <xdr:twoCellAnchor>
    <xdr:from>
      <xdr:col>82</xdr:col>
      <xdr:colOff>19050</xdr:colOff>
      <xdr:row>74</xdr:row>
      <xdr:rowOff>40640</xdr:rowOff>
    </xdr:from>
    <xdr:to>
      <xdr:col>82</xdr:col>
      <xdr:colOff>196850</xdr:colOff>
      <xdr:row>74</xdr:row>
      <xdr:rowOff>40640</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a:off x="16421100" y="127279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38100</xdr:rowOff>
    </xdr:from>
    <xdr:to>
      <xdr:col>82</xdr:col>
      <xdr:colOff>107950</xdr:colOff>
      <xdr:row>76</xdr:row>
      <xdr:rowOff>81280</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flipV="1">
          <a:off x="15671800" y="12896850"/>
          <a:ext cx="838200" cy="214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9525</xdr:rowOff>
    </xdr:from>
    <xdr:ext cx="762000" cy="257810"/>
    <xdr:sp macro="" textlink="">
      <xdr:nvSpPr>
        <xdr:cNvPr id="423" name="公債費以外平均値テキスト">
          <a:extLst>
            <a:ext uri="{FF2B5EF4-FFF2-40B4-BE49-F238E27FC236}">
              <a16:creationId xmlns:a16="http://schemas.microsoft.com/office/drawing/2014/main" id="{00000000-0008-0000-0400-0000A7010000}"/>
            </a:ext>
          </a:extLst>
        </xdr:cNvPr>
        <xdr:cNvSpPr txBox="1"/>
      </xdr:nvSpPr>
      <xdr:spPr>
        <a:xfrm>
          <a:off x="16598900" y="13211175"/>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65.4</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77</xdr:row>
      <xdr:rowOff>37465</xdr:rowOff>
    </xdr:from>
    <xdr:to>
      <xdr:col>82</xdr:col>
      <xdr:colOff>158750</xdr:colOff>
      <xdr:row>77</xdr:row>
      <xdr:rowOff>139065</xdr:rowOff>
    </xdr:to>
    <xdr:sp macro="" textlink="">
      <xdr:nvSpPr>
        <xdr:cNvPr id="424" name="フローチャート: 判断 423">
          <a:extLst>
            <a:ext uri="{FF2B5EF4-FFF2-40B4-BE49-F238E27FC236}">
              <a16:creationId xmlns:a16="http://schemas.microsoft.com/office/drawing/2014/main" id="{00000000-0008-0000-0400-0000A8010000}"/>
            </a:ext>
          </a:extLst>
        </xdr:cNvPr>
        <xdr:cNvSpPr/>
      </xdr:nvSpPr>
      <xdr:spPr>
        <a:xfrm>
          <a:off x="16459200" y="13239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81280</xdr:rowOff>
    </xdr:from>
    <xdr:to>
      <xdr:col>78</xdr:col>
      <xdr:colOff>69850</xdr:colOff>
      <xdr:row>76</xdr:row>
      <xdr:rowOff>140970</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flipV="1">
          <a:off x="14782800" y="13111480"/>
          <a:ext cx="889000" cy="596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78</xdr:row>
      <xdr:rowOff>7620</xdr:rowOff>
    </xdr:from>
    <xdr:to>
      <xdr:col>78</xdr:col>
      <xdr:colOff>120650</xdr:colOff>
      <xdr:row>78</xdr:row>
      <xdr:rowOff>109220</xdr:rowOff>
    </xdr:to>
    <xdr:sp macro="" textlink="">
      <xdr:nvSpPr>
        <xdr:cNvPr id="426" name="フローチャート: 判断 425">
          <a:extLst>
            <a:ext uri="{FF2B5EF4-FFF2-40B4-BE49-F238E27FC236}">
              <a16:creationId xmlns:a16="http://schemas.microsoft.com/office/drawing/2014/main" id="{00000000-0008-0000-0400-0000AA010000}"/>
            </a:ext>
          </a:extLst>
        </xdr:cNvPr>
        <xdr:cNvSpPr/>
      </xdr:nvSpPr>
      <xdr:spPr>
        <a:xfrm>
          <a:off x="15621000" y="1338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93980</xdr:rowOff>
    </xdr:from>
    <xdr:ext cx="736600" cy="259080"/>
    <xdr:sp macro="" textlink="">
      <xdr:nvSpPr>
        <xdr:cNvPr id="427" name="テキスト ボックス 426">
          <a:extLst>
            <a:ext uri="{FF2B5EF4-FFF2-40B4-BE49-F238E27FC236}">
              <a16:creationId xmlns:a16="http://schemas.microsoft.com/office/drawing/2014/main" id="{00000000-0008-0000-0400-0000AB010000}"/>
            </a:ext>
          </a:extLst>
        </xdr:cNvPr>
        <xdr:cNvSpPr txBox="1"/>
      </xdr:nvSpPr>
      <xdr:spPr>
        <a:xfrm>
          <a:off x="15290800" y="134670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68.5</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76</xdr:row>
      <xdr:rowOff>140970</xdr:rowOff>
    </xdr:from>
    <xdr:to>
      <xdr:col>73</xdr:col>
      <xdr:colOff>180975</xdr:colOff>
      <xdr:row>77</xdr:row>
      <xdr:rowOff>33020</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flipV="1">
          <a:off x="13893800" y="13171170"/>
          <a:ext cx="889000" cy="635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78</xdr:row>
      <xdr:rowOff>48895</xdr:rowOff>
    </xdr:from>
    <xdr:to>
      <xdr:col>74</xdr:col>
      <xdr:colOff>31750</xdr:colOff>
      <xdr:row>78</xdr:row>
      <xdr:rowOff>150495</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4732000" y="13421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135255</xdr:rowOff>
    </xdr:from>
    <xdr:ext cx="762000" cy="257810"/>
    <xdr:sp macro="" textlink="">
      <xdr:nvSpPr>
        <xdr:cNvPr id="430" name="テキスト ボックス 429">
          <a:extLst>
            <a:ext uri="{FF2B5EF4-FFF2-40B4-BE49-F238E27FC236}">
              <a16:creationId xmlns:a16="http://schemas.microsoft.com/office/drawing/2014/main" id="{00000000-0008-0000-0400-0000AE010000}"/>
            </a:ext>
          </a:extLst>
        </xdr:cNvPr>
        <xdr:cNvSpPr txBox="1"/>
      </xdr:nvSpPr>
      <xdr:spPr>
        <a:xfrm>
          <a:off x="14401800" y="1350835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69.4</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77</xdr:row>
      <xdr:rowOff>33020</xdr:rowOff>
    </xdr:from>
    <xdr:to>
      <xdr:col>69</xdr:col>
      <xdr:colOff>92075</xdr:colOff>
      <xdr:row>77</xdr:row>
      <xdr:rowOff>115570</xdr:rowOff>
    </xdr:to>
    <xdr:cxnSp macro="">
      <xdr:nvCxnSpPr>
        <xdr:cNvPr id="431" name="直線コネクタ 430">
          <a:extLst>
            <a:ext uri="{FF2B5EF4-FFF2-40B4-BE49-F238E27FC236}">
              <a16:creationId xmlns:a16="http://schemas.microsoft.com/office/drawing/2014/main" id="{00000000-0008-0000-0400-0000AF010000}"/>
            </a:ext>
          </a:extLst>
        </xdr:cNvPr>
        <xdr:cNvCxnSpPr/>
      </xdr:nvCxnSpPr>
      <xdr:spPr>
        <a:xfrm flipV="1">
          <a:off x="13004800" y="13234670"/>
          <a:ext cx="889000" cy="825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78</xdr:row>
      <xdr:rowOff>26035</xdr:rowOff>
    </xdr:from>
    <xdr:to>
      <xdr:col>69</xdr:col>
      <xdr:colOff>142875</xdr:colOff>
      <xdr:row>78</xdr:row>
      <xdr:rowOff>127635</xdr:rowOff>
    </xdr:to>
    <xdr:sp macro="" textlink="">
      <xdr:nvSpPr>
        <xdr:cNvPr id="432" name="フローチャート: 判断 431">
          <a:extLst>
            <a:ext uri="{FF2B5EF4-FFF2-40B4-BE49-F238E27FC236}">
              <a16:creationId xmlns:a16="http://schemas.microsoft.com/office/drawing/2014/main" id="{00000000-0008-0000-0400-0000B0010000}"/>
            </a:ext>
          </a:extLst>
        </xdr:cNvPr>
        <xdr:cNvSpPr/>
      </xdr:nvSpPr>
      <xdr:spPr>
        <a:xfrm>
          <a:off x="13843000" y="13399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78</xdr:row>
      <xdr:rowOff>112395</xdr:rowOff>
    </xdr:from>
    <xdr:ext cx="760730" cy="257810"/>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3512800" y="13485495"/>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68.9</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77</xdr:row>
      <xdr:rowOff>133350</xdr:rowOff>
    </xdr:from>
    <xdr:to>
      <xdr:col>65</xdr:col>
      <xdr:colOff>53975</xdr:colOff>
      <xdr:row>78</xdr:row>
      <xdr:rowOff>63500</xdr:rowOff>
    </xdr:to>
    <xdr:sp macro="" textlink="">
      <xdr:nvSpPr>
        <xdr:cNvPr id="434" name="フローチャート: 判断 433">
          <a:extLst>
            <a:ext uri="{FF2B5EF4-FFF2-40B4-BE49-F238E27FC236}">
              <a16:creationId xmlns:a16="http://schemas.microsoft.com/office/drawing/2014/main" id="{00000000-0008-0000-0400-0000B2010000}"/>
            </a:ext>
          </a:extLst>
        </xdr:cNvPr>
        <xdr:cNvSpPr/>
      </xdr:nvSpPr>
      <xdr:spPr>
        <a:xfrm>
          <a:off x="12954000" y="1333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48260</xdr:rowOff>
    </xdr:from>
    <xdr:ext cx="762000" cy="259080"/>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2623800" y="13421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67.5</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84</xdr:row>
      <xdr:rowOff>10160</xdr:rowOff>
    </xdr:from>
    <xdr:ext cx="762000" cy="259080"/>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84</xdr:row>
      <xdr:rowOff>10160</xdr:rowOff>
    </xdr:from>
    <xdr:ext cx="760730" cy="259080"/>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5455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84</xdr:row>
      <xdr:rowOff>10160</xdr:rowOff>
    </xdr:from>
    <xdr:ext cx="760730" cy="259080"/>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4566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84</xdr:row>
      <xdr:rowOff>10160</xdr:rowOff>
    </xdr:from>
    <xdr:ext cx="762000" cy="259080"/>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84</xdr:row>
      <xdr:rowOff>10160</xdr:rowOff>
    </xdr:from>
    <xdr:ext cx="760730" cy="259080"/>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2788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74</xdr:row>
      <xdr:rowOff>158750</xdr:rowOff>
    </xdr:from>
    <xdr:to>
      <xdr:col>82</xdr:col>
      <xdr:colOff>158750</xdr:colOff>
      <xdr:row>75</xdr:row>
      <xdr:rowOff>88900</xdr:rowOff>
    </xdr:to>
    <xdr:sp macro="" textlink="">
      <xdr:nvSpPr>
        <xdr:cNvPr id="441" name="楕円 440">
          <a:extLst>
            <a:ext uri="{FF2B5EF4-FFF2-40B4-BE49-F238E27FC236}">
              <a16:creationId xmlns:a16="http://schemas.microsoft.com/office/drawing/2014/main" id="{00000000-0008-0000-0400-0000B9010000}"/>
            </a:ext>
          </a:extLst>
        </xdr:cNvPr>
        <xdr:cNvSpPr/>
      </xdr:nvSpPr>
      <xdr:spPr>
        <a:xfrm>
          <a:off x="16459200" y="12846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3810</xdr:rowOff>
    </xdr:from>
    <xdr:ext cx="762000" cy="259080"/>
    <xdr:sp macro="" textlink="">
      <xdr:nvSpPr>
        <xdr:cNvPr id="442" name="公債費以外該当値テキスト">
          <a:extLst>
            <a:ext uri="{FF2B5EF4-FFF2-40B4-BE49-F238E27FC236}">
              <a16:creationId xmlns:a16="http://schemas.microsoft.com/office/drawing/2014/main" id="{00000000-0008-0000-0400-0000BA010000}"/>
            </a:ext>
          </a:extLst>
        </xdr:cNvPr>
        <xdr:cNvSpPr txBox="1"/>
      </xdr:nvSpPr>
      <xdr:spPr>
        <a:xfrm>
          <a:off x="16598900" y="126911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56.8</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76</xdr:row>
      <xdr:rowOff>30480</xdr:rowOff>
    </xdr:from>
    <xdr:to>
      <xdr:col>78</xdr:col>
      <xdr:colOff>120650</xdr:colOff>
      <xdr:row>76</xdr:row>
      <xdr:rowOff>132080</xdr:rowOff>
    </xdr:to>
    <xdr:sp macro="" textlink="">
      <xdr:nvSpPr>
        <xdr:cNvPr id="443" name="楕円 442">
          <a:extLst>
            <a:ext uri="{FF2B5EF4-FFF2-40B4-BE49-F238E27FC236}">
              <a16:creationId xmlns:a16="http://schemas.microsoft.com/office/drawing/2014/main" id="{00000000-0008-0000-0400-0000BB010000}"/>
            </a:ext>
          </a:extLst>
        </xdr:cNvPr>
        <xdr:cNvSpPr/>
      </xdr:nvSpPr>
      <xdr:spPr>
        <a:xfrm>
          <a:off x="15621000" y="13060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142240</xdr:rowOff>
    </xdr:from>
    <xdr:ext cx="736600" cy="259080"/>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5290800" y="1282954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61.5</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76</xdr:row>
      <xdr:rowOff>90170</xdr:rowOff>
    </xdr:from>
    <xdr:to>
      <xdr:col>74</xdr:col>
      <xdr:colOff>31750</xdr:colOff>
      <xdr:row>77</xdr:row>
      <xdr:rowOff>20320</xdr:rowOff>
    </xdr:to>
    <xdr:sp macro="" textlink="">
      <xdr:nvSpPr>
        <xdr:cNvPr id="445" name="楕円 444">
          <a:extLst>
            <a:ext uri="{FF2B5EF4-FFF2-40B4-BE49-F238E27FC236}">
              <a16:creationId xmlns:a16="http://schemas.microsoft.com/office/drawing/2014/main" id="{00000000-0008-0000-0400-0000BD010000}"/>
            </a:ext>
          </a:extLst>
        </xdr:cNvPr>
        <xdr:cNvSpPr/>
      </xdr:nvSpPr>
      <xdr:spPr>
        <a:xfrm>
          <a:off x="14732000" y="13120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30480</xdr:rowOff>
    </xdr:from>
    <xdr:ext cx="762000" cy="257810"/>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4401800" y="1288923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62.8</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76</xdr:row>
      <xdr:rowOff>153670</xdr:rowOff>
    </xdr:from>
    <xdr:to>
      <xdr:col>69</xdr:col>
      <xdr:colOff>142875</xdr:colOff>
      <xdr:row>77</xdr:row>
      <xdr:rowOff>83820</xdr:rowOff>
    </xdr:to>
    <xdr:sp macro="" textlink="">
      <xdr:nvSpPr>
        <xdr:cNvPr id="447" name="楕円 446">
          <a:extLst>
            <a:ext uri="{FF2B5EF4-FFF2-40B4-BE49-F238E27FC236}">
              <a16:creationId xmlns:a16="http://schemas.microsoft.com/office/drawing/2014/main" id="{00000000-0008-0000-0400-0000BF010000}"/>
            </a:ext>
          </a:extLst>
        </xdr:cNvPr>
        <xdr:cNvSpPr/>
      </xdr:nvSpPr>
      <xdr:spPr>
        <a:xfrm>
          <a:off x="13843000" y="13183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93980</xdr:rowOff>
    </xdr:from>
    <xdr:ext cx="760730" cy="259080"/>
    <xdr:sp macro=""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3512800" y="1295273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64.2</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77</xdr:row>
      <xdr:rowOff>64770</xdr:rowOff>
    </xdr:from>
    <xdr:to>
      <xdr:col>65</xdr:col>
      <xdr:colOff>53975</xdr:colOff>
      <xdr:row>77</xdr:row>
      <xdr:rowOff>166370</xdr:rowOff>
    </xdr:to>
    <xdr:sp macro="" textlink="">
      <xdr:nvSpPr>
        <xdr:cNvPr id="449" name="楕円 448">
          <a:extLst>
            <a:ext uri="{FF2B5EF4-FFF2-40B4-BE49-F238E27FC236}">
              <a16:creationId xmlns:a16="http://schemas.microsoft.com/office/drawing/2014/main" id="{00000000-0008-0000-0400-0000C1010000}"/>
            </a:ext>
          </a:extLst>
        </xdr:cNvPr>
        <xdr:cNvSpPr/>
      </xdr:nvSpPr>
      <xdr:spPr>
        <a:xfrm>
          <a:off x="12954000" y="13266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5080</xdr:rowOff>
    </xdr:from>
    <xdr:ext cx="762000" cy="259080"/>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2623800" y="130352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66.0</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280035</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dr:col>41</xdr:col>
      <xdr:colOff>699135</xdr:colOff>
      <xdr:row>0</xdr:row>
      <xdr:rowOff>0</xdr:rowOff>
    </xdr:from>
    <xdr:to>
      <xdr:col>43</xdr:col>
      <xdr:colOff>1092835</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1056005</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高知県中土佐町</a:t>
          </a:r>
        </a:p>
      </xdr:txBody>
    </xdr:sp>
    <xdr:clientData/>
  </xdr:twoCellAnchor>
  <xdr:twoCellAnchor>
    <xdr:from>
      <xdr:col>39</xdr:col>
      <xdr:colOff>1066165</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1092835</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1118235</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3</a:t>
          </a:r>
          <a:r>
            <a:rPr kumimoji="1" lang="ja-JP" altLang="en-US" sz="1250" b="1">
              <a:solidFill>
                <a:srgbClr val="FFFFFF"/>
              </a:solidFill>
              <a:latin typeface="ＭＳ ゴシック"/>
              <a:ea typeface="ＭＳ ゴシック"/>
            </a:rPr>
            <a:t>年度</a:t>
          </a:r>
        </a:p>
      </xdr:txBody>
    </xdr:sp>
    <xdr:clientData/>
  </xdr:twoCellAnchor>
  <xdr:twoCellAnchor>
    <xdr:from>
      <xdr:col>11</xdr:col>
      <xdr:colOff>63500</xdr:colOff>
      <xdr:row>63</xdr:row>
      <xdr:rowOff>29210</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dr:col>11</xdr:col>
      <xdr:colOff>63500</xdr:colOff>
      <xdr:row>6</xdr:row>
      <xdr:rowOff>3175</xdr:rowOff>
    </xdr:from>
    <xdr:to>
      <xdr:col>33</xdr:col>
      <xdr:colOff>114300</xdr:colOff>
      <xdr:row>7</xdr:row>
      <xdr:rowOff>86360</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29210</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0210" cy="274320"/>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0210" cy="2743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146685</xdr:rowOff>
    </xdr:from>
    <xdr:ext cx="762000" cy="257810"/>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19</xdr:row>
      <xdr:rowOff>60325</xdr:rowOff>
    </xdr:from>
    <xdr:to>
      <xdr:col>33</xdr:col>
      <xdr:colOff>114300</xdr:colOff>
      <xdr:row>19</xdr:row>
      <xdr:rowOff>60325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a:xfrm>
          <a:off x="2159000" y="3365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89535</xdr:rowOff>
    </xdr:from>
    <xdr:ext cx="762000" cy="257810"/>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223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a:xfrm>
          <a:off x="2159000" y="2794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32385</xdr:rowOff>
    </xdr:from>
    <xdr:ext cx="762000" cy="257810"/>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26517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11</xdr:col>
      <xdr:colOff>63500</xdr:colOff>
      <xdr:row>12</xdr:row>
      <xdr:rowOff>117475</xdr:rowOff>
    </xdr:from>
    <xdr:to>
      <xdr:col>33</xdr:col>
      <xdr:colOff>114300</xdr:colOff>
      <xdr:row>12</xdr:row>
      <xdr:rowOff>117475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a:xfrm>
          <a:off x="2159000" y="2222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146685</xdr:rowOff>
    </xdr:from>
    <xdr:ext cx="762000" cy="257810"/>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080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89535</xdr:rowOff>
    </xdr:from>
    <xdr:ext cx="762000" cy="257810"/>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15087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0" name="人口1人当たり決算額の推移グラフ枠130">
          <a:extLst>
            <a:ext uri="{FF2B5EF4-FFF2-40B4-BE49-F238E27FC236}">
              <a16:creationId xmlns:a16="http://schemas.microsoft.com/office/drawing/2014/main" id="{00000000-0008-0000-0500-000028000000}"/>
            </a:ext>
          </a:extLst>
        </xdr:cNvPr>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162560</xdr:rowOff>
    </xdr:from>
    <xdr:to>
      <xdr:col>29</xdr:col>
      <xdr:colOff>127000</xdr:colOff>
      <xdr:row>19</xdr:row>
      <xdr:rowOff>84455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a:xfrm flipV="1">
          <a:off x="5651500" y="2096135"/>
          <a:ext cx="0" cy="129349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56515</xdr:rowOff>
    </xdr:from>
    <xdr:ext cx="760730" cy="258445"/>
    <xdr:sp macro="" textlink="">
      <xdr:nvSpPr>
        <xdr:cNvPr id="42" name="人口1人当たり決算額の推移最小値テキスト130">
          <a:extLst>
            <a:ext uri="{FF2B5EF4-FFF2-40B4-BE49-F238E27FC236}">
              <a16:creationId xmlns:a16="http://schemas.microsoft.com/office/drawing/2014/main" id="{00000000-0008-0000-0500-00002A000000}"/>
            </a:ext>
          </a:extLst>
        </xdr:cNvPr>
        <xdr:cNvSpPr txBox="1"/>
      </xdr:nvSpPr>
      <xdr:spPr>
        <a:xfrm>
          <a:off x="5740400" y="3361690"/>
          <a:ext cx="760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95,757</a:t>
          </a:r>
          <a:endParaRPr kumimoji="1" lang="ja-JP" altLang="en-US" sz="1000" b="1">
            <a:latin typeface="ＭＳ Ｐゴシック"/>
            <a:ea typeface="ＭＳ Ｐゴシック"/>
          </a:endParaRPr>
        </a:p>
      </xdr:txBody>
    </xdr:sp>
    <xdr:clientData/>
  </xdr:oneCellAnchor>
  <xdr:twoCellAnchor>
    <xdr:from>
      <xdr:col>29</xdr:col>
      <xdr:colOff>38100</xdr:colOff>
      <xdr:row>19</xdr:row>
      <xdr:rowOff>84455</xdr:rowOff>
    </xdr:from>
    <xdr:to>
      <xdr:col>30</xdr:col>
      <xdr:colOff>25400</xdr:colOff>
      <xdr:row>19</xdr:row>
      <xdr:rowOff>84455</xdr:rowOff>
    </xdr:to>
    <xdr:cxnSp macro="">
      <xdr:nvCxnSpPr>
        <xdr:cNvPr id="43" name="直線コネクタ 42">
          <a:extLst>
            <a:ext uri="{FF2B5EF4-FFF2-40B4-BE49-F238E27FC236}">
              <a16:creationId xmlns:a16="http://schemas.microsoft.com/office/drawing/2014/main" id="{00000000-0008-0000-0500-00002B000000}"/>
            </a:ext>
          </a:extLst>
        </xdr:cNvPr>
        <xdr:cNvCxnSpPr/>
      </xdr:nvCxnSpPr>
      <xdr:spPr>
        <a:xfrm>
          <a:off x="5562600" y="338963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77470</xdr:rowOff>
    </xdr:from>
    <xdr:ext cx="760730" cy="257810"/>
    <xdr:sp macro="" textlink="">
      <xdr:nvSpPr>
        <xdr:cNvPr id="44" name="人口1人当たり決算額の推移最大値テキスト130">
          <a:extLst>
            <a:ext uri="{FF2B5EF4-FFF2-40B4-BE49-F238E27FC236}">
              <a16:creationId xmlns:a16="http://schemas.microsoft.com/office/drawing/2014/main" id="{00000000-0008-0000-0500-00002C000000}"/>
            </a:ext>
          </a:extLst>
        </xdr:cNvPr>
        <xdr:cNvSpPr txBox="1"/>
      </xdr:nvSpPr>
      <xdr:spPr>
        <a:xfrm>
          <a:off x="5740400" y="1839595"/>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322,100</a:t>
          </a:r>
          <a:endParaRPr kumimoji="1" lang="ja-JP" altLang="en-US" sz="1000" b="1">
            <a:latin typeface="ＭＳ Ｐゴシック"/>
            <a:ea typeface="ＭＳ Ｐゴシック"/>
          </a:endParaRPr>
        </a:p>
      </xdr:txBody>
    </xdr:sp>
    <xdr:clientData/>
  </xdr:oneCellAnchor>
  <xdr:twoCellAnchor>
    <xdr:from>
      <xdr:col>29</xdr:col>
      <xdr:colOff>38100</xdr:colOff>
      <xdr:row>11</xdr:row>
      <xdr:rowOff>162560</xdr:rowOff>
    </xdr:from>
    <xdr:to>
      <xdr:col>30</xdr:col>
      <xdr:colOff>25400</xdr:colOff>
      <xdr:row>11</xdr:row>
      <xdr:rowOff>162560</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a:xfrm>
          <a:off x="5562600" y="209613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15</xdr:row>
      <xdr:rowOff>66675</xdr:rowOff>
    </xdr:from>
    <xdr:to>
      <xdr:col>29</xdr:col>
      <xdr:colOff>127000</xdr:colOff>
      <xdr:row>15</xdr:row>
      <xdr:rowOff>111125</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a:xfrm flipV="1">
          <a:off x="5003800" y="2686050"/>
          <a:ext cx="647700" cy="4445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15</xdr:row>
      <xdr:rowOff>153035</xdr:rowOff>
    </xdr:from>
    <xdr:ext cx="760730" cy="259080"/>
    <xdr:sp macro="" textlink="">
      <xdr:nvSpPr>
        <xdr:cNvPr id="47" name="人口1人当たり決算額の推移平均値テキスト130">
          <a:extLst>
            <a:ext uri="{FF2B5EF4-FFF2-40B4-BE49-F238E27FC236}">
              <a16:creationId xmlns:a16="http://schemas.microsoft.com/office/drawing/2014/main" id="{00000000-0008-0000-0500-00002F000000}"/>
            </a:ext>
          </a:extLst>
        </xdr:cNvPr>
        <xdr:cNvSpPr txBox="1"/>
      </xdr:nvSpPr>
      <xdr:spPr>
        <a:xfrm>
          <a:off x="5740400" y="2772410"/>
          <a:ext cx="7607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189,976</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16</xdr:row>
      <xdr:rowOff>9525</xdr:rowOff>
    </xdr:from>
    <xdr:to>
      <xdr:col>29</xdr:col>
      <xdr:colOff>177800</xdr:colOff>
      <xdr:row>16</xdr:row>
      <xdr:rowOff>111125</xdr:rowOff>
    </xdr:to>
    <xdr:sp macro="" textlink="">
      <xdr:nvSpPr>
        <xdr:cNvPr id="48" name="フローチャート: 判断 47">
          <a:extLst>
            <a:ext uri="{FF2B5EF4-FFF2-40B4-BE49-F238E27FC236}">
              <a16:creationId xmlns:a16="http://schemas.microsoft.com/office/drawing/2014/main" id="{00000000-0008-0000-0500-000030000000}"/>
            </a:ext>
          </a:extLst>
        </xdr:cNvPr>
        <xdr:cNvSpPr/>
      </xdr:nvSpPr>
      <xdr:spPr>
        <a:xfrm>
          <a:off x="5600700" y="280035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15</xdr:row>
      <xdr:rowOff>111125</xdr:rowOff>
    </xdr:from>
    <xdr:to>
      <xdr:col>26</xdr:col>
      <xdr:colOff>50800</xdr:colOff>
      <xdr:row>15</xdr:row>
      <xdr:rowOff>163195</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a:xfrm flipV="1">
          <a:off x="4305300" y="2730500"/>
          <a:ext cx="698500" cy="5207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41910</xdr:rowOff>
    </xdr:from>
    <xdr:to>
      <xdr:col>26</xdr:col>
      <xdr:colOff>101600</xdr:colOff>
      <xdr:row>16</xdr:row>
      <xdr:rowOff>143510</xdr:rowOff>
    </xdr:to>
    <xdr:sp macro="" textlink="">
      <xdr:nvSpPr>
        <xdr:cNvPr id="50" name="フローチャート: 判断 49">
          <a:extLst>
            <a:ext uri="{FF2B5EF4-FFF2-40B4-BE49-F238E27FC236}">
              <a16:creationId xmlns:a16="http://schemas.microsoft.com/office/drawing/2014/main" id="{00000000-0008-0000-0500-000032000000}"/>
            </a:ext>
          </a:extLst>
        </xdr:cNvPr>
        <xdr:cNvSpPr/>
      </xdr:nvSpPr>
      <xdr:spPr>
        <a:xfrm>
          <a:off x="4953000" y="283273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128270</xdr:rowOff>
    </xdr:from>
    <xdr:ext cx="736600" cy="259080"/>
    <xdr:sp macro="" textlink="">
      <xdr:nvSpPr>
        <xdr:cNvPr id="51" name="テキスト ボックス 50">
          <a:extLst>
            <a:ext uri="{FF2B5EF4-FFF2-40B4-BE49-F238E27FC236}">
              <a16:creationId xmlns:a16="http://schemas.microsoft.com/office/drawing/2014/main" id="{00000000-0008-0000-0500-000033000000}"/>
            </a:ext>
          </a:extLst>
        </xdr:cNvPr>
        <xdr:cNvSpPr txBox="1"/>
      </xdr:nvSpPr>
      <xdr:spPr>
        <a:xfrm>
          <a:off x="4622800" y="291909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184,332</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15</xdr:row>
      <xdr:rowOff>163195</xdr:rowOff>
    </xdr:from>
    <xdr:to>
      <xdr:col>22</xdr:col>
      <xdr:colOff>114300</xdr:colOff>
      <xdr:row>16</xdr:row>
      <xdr:rowOff>19050</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a:xfrm flipV="1">
          <a:off x="3606800" y="2782570"/>
          <a:ext cx="698500" cy="2730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16</xdr:row>
      <xdr:rowOff>68580</xdr:rowOff>
    </xdr:from>
    <xdr:to>
      <xdr:col>22</xdr:col>
      <xdr:colOff>165100</xdr:colOff>
      <xdr:row>16</xdr:row>
      <xdr:rowOff>170180</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a:xfrm>
          <a:off x="4254500" y="285940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154940</xdr:rowOff>
    </xdr:from>
    <xdr:ext cx="762000" cy="257810"/>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3924300" y="29457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179,649</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16</xdr:row>
      <xdr:rowOff>19050</xdr:rowOff>
    </xdr:from>
    <xdr:to>
      <xdr:col>18</xdr:col>
      <xdr:colOff>177800</xdr:colOff>
      <xdr:row>16</xdr:row>
      <xdr:rowOff>33655</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a:xfrm flipV="1">
          <a:off x="2908300" y="2809875"/>
          <a:ext cx="698500" cy="1460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16</xdr:row>
      <xdr:rowOff>78740</xdr:rowOff>
    </xdr:from>
    <xdr:to>
      <xdr:col>19</xdr:col>
      <xdr:colOff>38100</xdr:colOff>
      <xdr:row>17</xdr:row>
      <xdr:rowOff>8890</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a:xfrm>
          <a:off x="3556000" y="286956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165100</xdr:rowOff>
    </xdr:from>
    <xdr:ext cx="762000" cy="259080"/>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225800" y="29559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177,914</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16</xdr:row>
      <xdr:rowOff>100330</xdr:rowOff>
    </xdr:from>
    <xdr:to>
      <xdr:col>15</xdr:col>
      <xdr:colOff>101600</xdr:colOff>
      <xdr:row>17</xdr:row>
      <xdr:rowOff>30480</xdr:rowOff>
    </xdr:to>
    <xdr:sp macro="" textlink="">
      <xdr:nvSpPr>
        <xdr:cNvPr id="58" name="フローチャート: 判断 57">
          <a:extLst>
            <a:ext uri="{FF2B5EF4-FFF2-40B4-BE49-F238E27FC236}">
              <a16:creationId xmlns:a16="http://schemas.microsoft.com/office/drawing/2014/main" id="{00000000-0008-0000-0500-00003A000000}"/>
            </a:ext>
          </a:extLst>
        </xdr:cNvPr>
        <xdr:cNvSpPr/>
      </xdr:nvSpPr>
      <xdr:spPr>
        <a:xfrm>
          <a:off x="2857500" y="289115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15240</xdr:rowOff>
    </xdr:from>
    <xdr:ext cx="762000" cy="259080"/>
    <xdr:sp macro="" textlink="">
      <xdr:nvSpPr>
        <xdr:cNvPr id="59" name="テキスト ボックス 58">
          <a:extLst>
            <a:ext uri="{FF2B5EF4-FFF2-40B4-BE49-F238E27FC236}">
              <a16:creationId xmlns:a16="http://schemas.microsoft.com/office/drawing/2014/main" id="{00000000-0008-0000-0500-00003B000000}"/>
            </a:ext>
          </a:extLst>
        </xdr:cNvPr>
        <xdr:cNvSpPr txBox="1"/>
      </xdr:nvSpPr>
      <xdr:spPr>
        <a:xfrm>
          <a:off x="2527300" y="29775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174,073</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22</xdr:row>
      <xdr:rowOff>140335</xdr:rowOff>
    </xdr:from>
    <xdr:ext cx="760730" cy="259080"/>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5473700" y="39598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25</xdr:col>
      <xdr:colOff>63500</xdr:colOff>
      <xdr:row>22</xdr:row>
      <xdr:rowOff>140335</xdr:rowOff>
    </xdr:from>
    <xdr:ext cx="762000" cy="259080"/>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21</xdr:col>
      <xdr:colOff>127000</xdr:colOff>
      <xdr:row>22</xdr:row>
      <xdr:rowOff>140335</xdr:rowOff>
    </xdr:from>
    <xdr:ext cx="762000" cy="259080"/>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0</xdr:colOff>
      <xdr:row>22</xdr:row>
      <xdr:rowOff>140335</xdr:rowOff>
    </xdr:from>
    <xdr:ext cx="762000" cy="259080"/>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63500</xdr:colOff>
      <xdr:row>22</xdr:row>
      <xdr:rowOff>140335</xdr:rowOff>
    </xdr:from>
    <xdr:ext cx="762000" cy="259080"/>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29</xdr:col>
      <xdr:colOff>76200</xdr:colOff>
      <xdr:row>15</xdr:row>
      <xdr:rowOff>15875</xdr:rowOff>
    </xdr:from>
    <xdr:to>
      <xdr:col>29</xdr:col>
      <xdr:colOff>177800</xdr:colOff>
      <xdr:row>15</xdr:row>
      <xdr:rowOff>117475</xdr:rowOff>
    </xdr:to>
    <xdr:sp macro="" textlink="">
      <xdr:nvSpPr>
        <xdr:cNvPr id="65" name="楕円 64">
          <a:extLst>
            <a:ext uri="{FF2B5EF4-FFF2-40B4-BE49-F238E27FC236}">
              <a16:creationId xmlns:a16="http://schemas.microsoft.com/office/drawing/2014/main" id="{00000000-0008-0000-0500-000041000000}"/>
            </a:ext>
          </a:extLst>
        </xdr:cNvPr>
        <xdr:cNvSpPr/>
      </xdr:nvSpPr>
      <xdr:spPr>
        <a:xfrm>
          <a:off x="5600700" y="26352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14</xdr:row>
      <xdr:rowOff>32385</xdr:rowOff>
    </xdr:from>
    <xdr:ext cx="760730" cy="257810"/>
    <xdr:sp macro="" textlink="">
      <xdr:nvSpPr>
        <xdr:cNvPr id="66" name="人口1人当たり決算額の推移該当値テキスト130">
          <a:extLst>
            <a:ext uri="{FF2B5EF4-FFF2-40B4-BE49-F238E27FC236}">
              <a16:creationId xmlns:a16="http://schemas.microsoft.com/office/drawing/2014/main" id="{00000000-0008-0000-0500-000042000000}"/>
            </a:ext>
          </a:extLst>
        </xdr:cNvPr>
        <xdr:cNvSpPr txBox="1"/>
      </xdr:nvSpPr>
      <xdr:spPr>
        <a:xfrm>
          <a:off x="5740400" y="2480310"/>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218,907</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15</xdr:row>
      <xdr:rowOff>60325</xdr:rowOff>
    </xdr:from>
    <xdr:to>
      <xdr:col>26</xdr:col>
      <xdr:colOff>101600</xdr:colOff>
      <xdr:row>15</xdr:row>
      <xdr:rowOff>161925</xdr:rowOff>
    </xdr:to>
    <xdr:sp macro="" textlink="">
      <xdr:nvSpPr>
        <xdr:cNvPr id="67" name="楕円 66">
          <a:extLst>
            <a:ext uri="{FF2B5EF4-FFF2-40B4-BE49-F238E27FC236}">
              <a16:creationId xmlns:a16="http://schemas.microsoft.com/office/drawing/2014/main" id="{00000000-0008-0000-0500-000043000000}"/>
            </a:ext>
          </a:extLst>
        </xdr:cNvPr>
        <xdr:cNvSpPr/>
      </xdr:nvSpPr>
      <xdr:spPr>
        <a:xfrm>
          <a:off x="4953000" y="2679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14</xdr:row>
      <xdr:rowOff>635</xdr:rowOff>
    </xdr:from>
    <xdr:ext cx="736600" cy="259080"/>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4622800" y="24485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211,070</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15</xdr:row>
      <xdr:rowOff>112395</xdr:rowOff>
    </xdr:from>
    <xdr:to>
      <xdr:col>22</xdr:col>
      <xdr:colOff>165100</xdr:colOff>
      <xdr:row>16</xdr:row>
      <xdr:rowOff>42545</xdr:rowOff>
    </xdr:to>
    <xdr:sp macro="" textlink="">
      <xdr:nvSpPr>
        <xdr:cNvPr id="69" name="楕円 68">
          <a:extLst>
            <a:ext uri="{FF2B5EF4-FFF2-40B4-BE49-F238E27FC236}">
              <a16:creationId xmlns:a16="http://schemas.microsoft.com/office/drawing/2014/main" id="{00000000-0008-0000-0500-000045000000}"/>
            </a:ext>
          </a:extLst>
        </xdr:cNvPr>
        <xdr:cNvSpPr/>
      </xdr:nvSpPr>
      <xdr:spPr>
        <a:xfrm>
          <a:off x="4254500" y="27317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14</xdr:row>
      <xdr:rowOff>52705</xdr:rowOff>
    </xdr:from>
    <xdr:ext cx="762000" cy="257810"/>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3924300" y="250063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202,023</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15</xdr:row>
      <xdr:rowOff>139700</xdr:rowOff>
    </xdr:from>
    <xdr:to>
      <xdr:col>19</xdr:col>
      <xdr:colOff>38100</xdr:colOff>
      <xdr:row>16</xdr:row>
      <xdr:rowOff>69850</xdr:rowOff>
    </xdr:to>
    <xdr:sp macro="" textlink="">
      <xdr:nvSpPr>
        <xdr:cNvPr id="71" name="楕円 70">
          <a:extLst>
            <a:ext uri="{FF2B5EF4-FFF2-40B4-BE49-F238E27FC236}">
              <a16:creationId xmlns:a16="http://schemas.microsoft.com/office/drawing/2014/main" id="{00000000-0008-0000-0500-000047000000}"/>
            </a:ext>
          </a:extLst>
        </xdr:cNvPr>
        <xdr:cNvSpPr/>
      </xdr:nvSpPr>
      <xdr:spPr>
        <a:xfrm>
          <a:off x="3556000" y="275907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14</xdr:row>
      <xdr:rowOff>80010</xdr:rowOff>
    </xdr:from>
    <xdr:ext cx="762000" cy="259080"/>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3225800" y="25279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197,264</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15</xdr:row>
      <xdr:rowOff>154940</xdr:rowOff>
    </xdr:from>
    <xdr:to>
      <xdr:col>15</xdr:col>
      <xdr:colOff>101600</xdr:colOff>
      <xdr:row>16</xdr:row>
      <xdr:rowOff>84455</xdr:rowOff>
    </xdr:to>
    <xdr:sp macro="" textlink="">
      <xdr:nvSpPr>
        <xdr:cNvPr id="73" name="楕円 72">
          <a:extLst>
            <a:ext uri="{FF2B5EF4-FFF2-40B4-BE49-F238E27FC236}">
              <a16:creationId xmlns:a16="http://schemas.microsoft.com/office/drawing/2014/main" id="{00000000-0008-0000-0500-000049000000}"/>
            </a:ext>
          </a:extLst>
        </xdr:cNvPr>
        <xdr:cNvSpPr/>
      </xdr:nvSpPr>
      <xdr:spPr>
        <a:xfrm>
          <a:off x="2857500" y="277431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14</xdr:row>
      <xdr:rowOff>94615</xdr:rowOff>
    </xdr:from>
    <xdr:ext cx="762000" cy="259080"/>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2527300" y="25425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194,631</a:t>
          </a:r>
          <a:endParaRPr kumimoji="1" lang="ja-JP" altLang="en-US" sz="1000" b="1">
            <a:solidFill>
              <a:srgbClr val="FF0000"/>
            </a:solidFill>
            <a:latin typeface="ＭＳ Ｐゴシック"/>
            <a:ea typeface="ＭＳ Ｐゴシック"/>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5" name="正方形/長方形 74">
          <a:extLst>
            <a:ext uri="{FF2B5EF4-FFF2-40B4-BE49-F238E27FC236}">
              <a16:creationId xmlns:a16="http://schemas.microsoft.com/office/drawing/2014/main" id="{00000000-0008-0000-0500-00004B000000}"/>
            </a:ext>
          </a:extLst>
        </xdr:cNvPr>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6" name="角丸四角形 75">
          <a:extLst>
            <a:ext uri="{FF2B5EF4-FFF2-40B4-BE49-F238E27FC236}">
              <a16:creationId xmlns:a16="http://schemas.microsoft.com/office/drawing/2014/main" id="{00000000-0008-0000-0500-00004C000000}"/>
            </a:ext>
          </a:extLst>
        </xdr:cNvPr>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37465</xdr:rowOff>
    </xdr:to>
    <xdr:sp macro="" textlink="">
      <xdr:nvSpPr>
        <xdr:cNvPr id="77" name="正方形/長方形 76">
          <a:extLst>
            <a:ext uri="{FF2B5EF4-FFF2-40B4-BE49-F238E27FC236}">
              <a16:creationId xmlns:a16="http://schemas.microsoft.com/office/drawing/2014/main" id="{00000000-0008-0000-0500-00004D000000}"/>
            </a:ext>
          </a:extLst>
        </xdr:cNvPr>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31</xdr:row>
      <xdr:rowOff>50800</xdr:rowOff>
    </xdr:from>
    <xdr:to>
      <xdr:col>9</xdr:col>
      <xdr:colOff>12700</xdr:colOff>
      <xdr:row>31</xdr:row>
      <xdr:rowOff>305435</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0" name="直線コネクタ 79">
          <a:extLst>
            <a:ext uri="{FF2B5EF4-FFF2-40B4-BE49-F238E27FC236}">
              <a16:creationId xmlns:a16="http://schemas.microsoft.com/office/drawing/2014/main" id="{00000000-0008-0000-0500-000050000000}"/>
            </a:ext>
          </a:extLst>
        </xdr:cNvPr>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305435</xdr:rowOff>
    </xdr:from>
    <xdr:to>
      <xdr:col>1</xdr:col>
      <xdr:colOff>92075</xdr:colOff>
      <xdr:row>32</xdr:row>
      <xdr:rowOff>101600</xdr:rowOff>
    </xdr:to>
    <xdr:cxnSp macro="">
      <xdr:nvCxnSpPr>
        <xdr:cNvPr id="81" name="直線コネクタ 80">
          <a:extLst>
            <a:ext uri="{FF2B5EF4-FFF2-40B4-BE49-F238E27FC236}">
              <a16:creationId xmlns:a16="http://schemas.microsoft.com/office/drawing/2014/main" id="{00000000-0008-0000-0500-000051000000}"/>
            </a:ext>
          </a:extLst>
        </xdr:cNvPr>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305435</xdr:rowOff>
    </xdr:from>
    <xdr:to>
      <xdr:col>1</xdr:col>
      <xdr:colOff>177800</xdr:colOff>
      <xdr:row>31</xdr:row>
      <xdr:rowOff>305435</xdr:rowOff>
    </xdr:to>
    <xdr:cxnSp macro="">
      <xdr:nvCxnSpPr>
        <xdr:cNvPr id="82" name="直線コネクタ 81">
          <a:extLst>
            <a:ext uri="{FF2B5EF4-FFF2-40B4-BE49-F238E27FC236}">
              <a16:creationId xmlns:a16="http://schemas.microsoft.com/office/drawing/2014/main" id="{00000000-0008-0000-0500-000052000000}"/>
            </a:ext>
          </a:extLst>
        </xdr:cNvPr>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27940</xdr:rowOff>
    </xdr:from>
    <xdr:to>
      <xdr:col>1</xdr:col>
      <xdr:colOff>92075</xdr:colOff>
      <xdr:row>33</xdr:row>
      <xdr:rowOff>168275</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172085</xdr:rowOff>
    </xdr:from>
    <xdr:to>
      <xdr:col>1</xdr:col>
      <xdr:colOff>177800</xdr:colOff>
      <xdr:row>33</xdr:row>
      <xdr:rowOff>172085</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5" name="楕円 84">
          <a:extLst>
            <a:ext uri="{FF2B5EF4-FFF2-40B4-BE49-F238E27FC236}">
              <a16:creationId xmlns:a16="http://schemas.microsoft.com/office/drawing/2014/main" id="{00000000-0008-0000-0500-000055000000}"/>
            </a:ext>
          </a:extLst>
        </xdr:cNvPr>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6" name="フローチャート: 判断 85">
          <a:extLst>
            <a:ext uri="{FF2B5EF4-FFF2-40B4-BE49-F238E27FC236}">
              <a16:creationId xmlns:a16="http://schemas.microsoft.com/office/drawing/2014/main" id="{00000000-0008-0000-0500-000056000000}"/>
            </a:ext>
          </a:extLst>
        </xdr:cNvPr>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240665</xdr:rowOff>
    </xdr:from>
    <xdr:to>
      <xdr:col>33</xdr:col>
      <xdr:colOff>114300</xdr:colOff>
      <xdr:row>39</xdr:row>
      <xdr:rowOff>298450</xdr:rowOff>
    </xdr:to>
    <xdr:sp macro="" textlink="">
      <xdr:nvSpPr>
        <xdr:cNvPr id="87" name="正方形/長方形 86">
          <a:extLst>
            <a:ext uri="{FF2B5EF4-FFF2-40B4-BE49-F238E27FC236}">
              <a16:creationId xmlns:a16="http://schemas.microsoft.com/office/drawing/2014/main" id="{00000000-0008-0000-0500-000057000000}"/>
            </a:ext>
          </a:extLst>
        </xdr:cNvPr>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0210" cy="275590"/>
    <xdr:sp macro="" textlink="">
      <xdr:nvSpPr>
        <xdr:cNvPr id="88" name="テキスト ボックス 87">
          <a:extLst>
            <a:ext uri="{FF2B5EF4-FFF2-40B4-BE49-F238E27FC236}">
              <a16:creationId xmlns:a16="http://schemas.microsoft.com/office/drawing/2014/main" id="{00000000-0008-0000-0500-000058000000}"/>
            </a:ext>
          </a:extLst>
        </xdr:cNvPr>
        <xdr:cNvSpPr txBox="1"/>
      </xdr:nvSpPr>
      <xdr:spPr>
        <a:xfrm>
          <a:off x="1676400" y="5270500"/>
          <a:ext cx="410210"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89" name="直線コネクタ 88">
          <a:extLst>
            <a:ext uri="{FF2B5EF4-FFF2-40B4-BE49-F238E27FC236}">
              <a16:creationId xmlns:a16="http://schemas.microsoft.com/office/drawing/2014/main" id="{00000000-0008-0000-0500-000059000000}"/>
            </a:ext>
          </a:extLst>
        </xdr:cNvPr>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143510</xdr:rowOff>
    </xdr:from>
    <xdr:to>
      <xdr:col>33</xdr:col>
      <xdr:colOff>114300</xdr:colOff>
      <xdr:row>38</xdr:row>
      <xdr:rowOff>143510</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a:xfrm>
          <a:off x="2159000" y="761111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38</xdr:row>
      <xdr:rowOff>1270</xdr:rowOff>
    </xdr:from>
    <xdr:ext cx="762000" cy="259080"/>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384300" y="7468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37</xdr:row>
      <xdr:rowOff>160020</xdr:rowOff>
    </xdr:from>
    <xdr:to>
      <xdr:col>33</xdr:col>
      <xdr:colOff>114300</xdr:colOff>
      <xdr:row>37</xdr:row>
      <xdr:rowOff>160020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a:xfrm>
          <a:off x="2159000" y="728472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17780</xdr:rowOff>
    </xdr:from>
    <xdr:ext cx="762000" cy="256540"/>
    <xdr:sp macro="" textlink="">
      <xdr:nvSpPr>
        <xdr:cNvPr id="93" name="テキスト ボックス 92">
          <a:extLst>
            <a:ext uri="{FF2B5EF4-FFF2-40B4-BE49-F238E27FC236}">
              <a16:creationId xmlns:a16="http://schemas.microsoft.com/office/drawing/2014/main" id="{00000000-0008-0000-0500-00005D000000}"/>
            </a:ext>
          </a:extLst>
        </xdr:cNvPr>
        <xdr:cNvSpPr txBox="1"/>
      </xdr:nvSpPr>
      <xdr:spPr>
        <a:xfrm>
          <a:off x="1384300" y="714248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11</xdr:col>
      <xdr:colOff>63500</xdr:colOff>
      <xdr:row>36</xdr:row>
      <xdr:rowOff>4445</xdr:rowOff>
    </xdr:from>
    <xdr:to>
      <xdr:col>33</xdr:col>
      <xdr:colOff>114300</xdr:colOff>
      <xdr:row>36</xdr:row>
      <xdr:rowOff>4445</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a:xfrm>
          <a:off x="2159000" y="695769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205740</xdr:rowOff>
    </xdr:from>
    <xdr:ext cx="762000" cy="259080"/>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68160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11</xdr:col>
      <xdr:colOff>63500</xdr:colOff>
      <xdr:row>35</xdr:row>
      <xdr:rowOff>21590</xdr:rowOff>
    </xdr:from>
    <xdr:to>
      <xdr:col>33</xdr:col>
      <xdr:colOff>114300</xdr:colOff>
      <xdr:row>35</xdr:row>
      <xdr:rowOff>21590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a:xfrm>
          <a:off x="2159000" y="663194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221615</xdr:rowOff>
    </xdr:from>
    <xdr:ext cx="762000" cy="2584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489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11</xdr:col>
      <xdr:colOff>63500</xdr:colOff>
      <xdr:row>34</xdr:row>
      <xdr:rowOff>37465</xdr:rowOff>
    </xdr:from>
    <xdr:to>
      <xdr:col>33</xdr:col>
      <xdr:colOff>114300</xdr:colOff>
      <xdr:row>34</xdr:row>
      <xdr:rowOff>37465</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a:xfrm>
          <a:off x="2159000" y="630491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238125</xdr:rowOff>
    </xdr:from>
    <xdr:ext cx="762000" cy="256540"/>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6162675"/>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11</xdr:col>
      <xdr:colOff>63500</xdr:colOff>
      <xdr:row>33</xdr:row>
      <xdr:rowOff>53975</xdr:rowOff>
    </xdr:from>
    <xdr:to>
      <xdr:col>33</xdr:col>
      <xdr:colOff>114300</xdr:colOff>
      <xdr:row>33</xdr:row>
      <xdr:rowOff>53975</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a:xfrm>
          <a:off x="2159000" y="597852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82550</xdr:rowOff>
    </xdr:from>
    <xdr:ext cx="762000" cy="25971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83565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31</xdr:row>
      <xdr:rowOff>240665</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99695</xdr:rowOff>
    </xdr:from>
    <xdr:ext cx="762000" cy="257810"/>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550989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39</xdr:row>
      <xdr:rowOff>298450</xdr:rowOff>
    </xdr:to>
    <xdr:sp macro="" textlink="">
      <xdr:nvSpPr>
        <xdr:cNvPr id="104" name="人口1人当たり決算額の推移グラフ枠445">
          <a:extLst>
            <a:ext uri="{FF2B5EF4-FFF2-40B4-BE49-F238E27FC236}">
              <a16:creationId xmlns:a16="http://schemas.microsoft.com/office/drawing/2014/main" id="{00000000-0008-0000-0500-000068000000}"/>
            </a:ext>
          </a:extLst>
        </xdr:cNvPr>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180340</xdr:rowOff>
    </xdr:from>
    <xdr:to>
      <xdr:col>29</xdr:col>
      <xdr:colOff>127000</xdr:colOff>
      <xdr:row>38</xdr:row>
      <xdr:rowOff>67945</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a:xfrm flipV="1">
          <a:off x="5651500" y="6104890"/>
          <a:ext cx="0" cy="143065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40640</xdr:rowOff>
    </xdr:from>
    <xdr:ext cx="760730" cy="257175"/>
    <xdr:sp macro="" textlink="">
      <xdr:nvSpPr>
        <xdr:cNvPr id="106" name="人口1人当たり決算額の推移最小値テキスト445">
          <a:extLst>
            <a:ext uri="{FF2B5EF4-FFF2-40B4-BE49-F238E27FC236}">
              <a16:creationId xmlns:a16="http://schemas.microsoft.com/office/drawing/2014/main" id="{00000000-0008-0000-0500-00006A000000}"/>
            </a:ext>
          </a:extLst>
        </xdr:cNvPr>
        <xdr:cNvSpPr txBox="1"/>
      </xdr:nvSpPr>
      <xdr:spPr>
        <a:xfrm>
          <a:off x="5740400" y="7508240"/>
          <a:ext cx="76073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4,619</a:t>
          </a:r>
          <a:endParaRPr kumimoji="1" lang="ja-JP" altLang="en-US" sz="1000" b="1">
            <a:latin typeface="ＭＳ Ｐゴシック"/>
            <a:ea typeface="ＭＳ Ｐゴシック"/>
          </a:endParaRPr>
        </a:p>
      </xdr:txBody>
    </xdr:sp>
    <xdr:clientData/>
  </xdr:oneCellAnchor>
  <xdr:twoCellAnchor>
    <xdr:from>
      <xdr:col>29</xdr:col>
      <xdr:colOff>38100</xdr:colOff>
      <xdr:row>38</xdr:row>
      <xdr:rowOff>67945</xdr:rowOff>
    </xdr:from>
    <xdr:to>
      <xdr:col>30</xdr:col>
      <xdr:colOff>25400</xdr:colOff>
      <xdr:row>38</xdr:row>
      <xdr:rowOff>67945</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a:xfrm>
          <a:off x="5562600" y="753554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94615</xdr:rowOff>
    </xdr:from>
    <xdr:ext cx="760730" cy="259715"/>
    <xdr:sp macro="" textlink="">
      <xdr:nvSpPr>
        <xdr:cNvPr id="108" name="人口1人当たり決算額の推移最大値テキスト445">
          <a:extLst>
            <a:ext uri="{FF2B5EF4-FFF2-40B4-BE49-F238E27FC236}">
              <a16:creationId xmlns:a16="http://schemas.microsoft.com/office/drawing/2014/main" id="{00000000-0008-0000-0500-00006C000000}"/>
            </a:ext>
          </a:extLst>
        </xdr:cNvPr>
        <xdr:cNvSpPr txBox="1"/>
      </xdr:nvSpPr>
      <xdr:spPr>
        <a:xfrm>
          <a:off x="5740400" y="5847715"/>
          <a:ext cx="76073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92,270</a:t>
          </a:r>
          <a:endParaRPr kumimoji="1" lang="ja-JP" altLang="en-US" sz="1000" b="1">
            <a:latin typeface="ＭＳ Ｐゴシック"/>
            <a:ea typeface="ＭＳ Ｐゴシック"/>
          </a:endParaRPr>
        </a:p>
      </xdr:txBody>
    </xdr:sp>
    <xdr:clientData/>
  </xdr:oneCellAnchor>
  <xdr:twoCellAnchor>
    <xdr:from>
      <xdr:col>29</xdr:col>
      <xdr:colOff>38100</xdr:colOff>
      <xdr:row>33</xdr:row>
      <xdr:rowOff>180340</xdr:rowOff>
    </xdr:from>
    <xdr:to>
      <xdr:col>30</xdr:col>
      <xdr:colOff>25400</xdr:colOff>
      <xdr:row>33</xdr:row>
      <xdr:rowOff>180340</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a:xfrm>
          <a:off x="5562600" y="610489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22860</xdr:rowOff>
    </xdr:from>
    <xdr:to>
      <xdr:col>29</xdr:col>
      <xdr:colOff>127000</xdr:colOff>
      <xdr:row>35</xdr:row>
      <xdr:rowOff>210820</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a:xfrm flipV="1">
          <a:off x="5003800" y="6633210"/>
          <a:ext cx="647700" cy="18796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185420</xdr:rowOff>
    </xdr:from>
    <xdr:ext cx="760730" cy="259080"/>
    <xdr:sp macro="" textlink="">
      <xdr:nvSpPr>
        <xdr:cNvPr id="111" name="人口1人当たり決算額の推移平均値テキスト445">
          <a:extLst>
            <a:ext uri="{FF2B5EF4-FFF2-40B4-BE49-F238E27FC236}">
              <a16:creationId xmlns:a16="http://schemas.microsoft.com/office/drawing/2014/main" id="{00000000-0008-0000-0500-00006F000000}"/>
            </a:ext>
          </a:extLst>
        </xdr:cNvPr>
        <xdr:cNvSpPr txBox="1"/>
      </xdr:nvSpPr>
      <xdr:spPr>
        <a:xfrm>
          <a:off x="5740400" y="6795770"/>
          <a:ext cx="76073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45,077</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35</xdr:row>
      <xdr:rowOff>213995</xdr:rowOff>
    </xdr:from>
    <xdr:to>
      <xdr:col>29</xdr:col>
      <xdr:colOff>177800</xdr:colOff>
      <xdr:row>35</xdr:row>
      <xdr:rowOff>316230</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a:xfrm>
          <a:off x="5600700" y="682434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210820</xdr:rowOff>
    </xdr:from>
    <xdr:to>
      <xdr:col>26</xdr:col>
      <xdr:colOff>50800</xdr:colOff>
      <xdr:row>35</xdr:row>
      <xdr:rowOff>217805</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a:xfrm flipV="1">
          <a:off x="4305300" y="6821170"/>
          <a:ext cx="698500" cy="698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299720</xdr:rowOff>
    </xdr:from>
    <xdr:to>
      <xdr:col>26</xdr:col>
      <xdr:colOff>101600</xdr:colOff>
      <xdr:row>36</xdr:row>
      <xdr:rowOff>58420</xdr:rowOff>
    </xdr:to>
    <xdr:sp macro="" textlink="">
      <xdr:nvSpPr>
        <xdr:cNvPr id="114" name="フローチャート: 判断 113">
          <a:extLst>
            <a:ext uri="{FF2B5EF4-FFF2-40B4-BE49-F238E27FC236}">
              <a16:creationId xmlns:a16="http://schemas.microsoft.com/office/drawing/2014/main" id="{00000000-0008-0000-0500-000072000000}"/>
            </a:ext>
          </a:extLst>
        </xdr:cNvPr>
        <xdr:cNvSpPr/>
      </xdr:nvSpPr>
      <xdr:spPr>
        <a:xfrm>
          <a:off x="4953000" y="69100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43180</xdr:rowOff>
    </xdr:from>
    <xdr:ext cx="736600" cy="257175"/>
    <xdr:sp macro="" textlink="">
      <xdr:nvSpPr>
        <xdr:cNvPr id="115" name="テキスト ボックス 114">
          <a:extLst>
            <a:ext uri="{FF2B5EF4-FFF2-40B4-BE49-F238E27FC236}">
              <a16:creationId xmlns:a16="http://schemas.microsoft.com/office/drawing/2014/main" id="{00000000-0008-0000-0500-000073000000}"/>
            </a:ext>
          </a:extLst>
        </xdr:cNvPr>
        <xdr:cNvSpPr txBox="1"/>
      </xdr:nvSpPr>
      <xdr:spPr>
        <a:xfrm>
          <a:off x="4622800" y="6996430"/>
          <a:ext cx="7366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39,824</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35</xdr:row>
      <xdr:rowOff>217805</xdr:rowOff>
    </xdr:from>
    <xdr:to>
      <xdr:col>22</xdr:col>
      <xdr:colOff>114300</xdr:colOff>
      <xdr:row>35</xdr:row>
      <xdr:rowOff>342900</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a:xfrm flipV="1">
          <a:off x="3606800" y="6828155"/>
          <a:ext cx="698500" cy="12509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330835</xdr:rowOff>
    </xdr:from>
    <xdr:to>
      <xdr:col>22</xdr:col>
      <xdr:colOff>165100</xdr:colOff>
      <xdr:row>36</xdr:row>
      <xdr:rowOff>89535</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a:xfrm>
          <a:off x="4254500" y="694118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74930</xdr:rowOff>
    </xdr:from>
    <xdr:ext cx="762000" cy="256540"/>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3924300" y="702818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37,889</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35</xdr:row>
      <xdr:rowOff>342900</xdr:rowOff>
    </xdr:from>
    <xdr:to>
      <xdr:col>18</xdr:col>
      <xdr:colOff>177800</xdr:colOff>
      <xdr:row>36</xdr:row>
      <xdr:rowOff>143510</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a:xfrm flipV="1">
          <a:off x="2908300" y="6953250"/>
          <a:ext cx="698500" cy="14351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323850</xdr:rowOff>
    </xdr:from>
    <xdr:to>
      <xdr:col>19</xdr:col>
      <xdr:colOff>38100</xdr:colOff>
      <xdr:row>36</xdr:row>
      <xdr:rowOff>82550</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a:xfrm>
          <a:off x="3556000" y="6934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67945</xdr:rowOff>
    </xdr:from>
    <xdr:ext cx="762000" cy="2584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3225800" y="70211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38,314</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35</xdr:row>
      <xdr:rowOff>316230</xdr:rowOff>
    </xdr:from>
    <xdr:to>
      <xdr:col>15</xdr:col>
      <xdr:colOff>101600</xdr:colOff>
      <xdr:row>36</xdr:row>
      <xdr:rowOff>74930</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a:xfrm>
          <a:off x="2857500" y="692658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84455</xdr:rowOff>
    </xdr:from>
    <xdr:ext cx="762000" cy="259080"/>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2527300" y="6694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38,807</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39</xdr:row>
      <xdr:rowOff>321310</xdr:rowOff>
    </xdr:from>
    <xdr:ext cx="760730" cy="259080"/>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5473700" y="79603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25</xdr:col>
      <xdr:colOff>63500</xdr:colOff>
      <xdr:row>39</xdr:row>
      <xdr:rowOff>321310</xdr:rowOff>
    </xdr:from>
    <xdr:ext cx="762000" cy="259080"/>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21</xdr:col>
      <xdr:colOff>127000</xdr:colOff>
      <xdr:row>39</xdr:row>
      <xdr:rowOff>321310</xdr:rowOff>
    </xdr:from>
    <xdr:ext cx="762000" cy="259080"/>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0</xdr:colOff>
      <xdr:row>39</xdr:row>
      <xdr:rowOff>321310</xdr:rowOff>
    </xdr:from>
    <xdr:ext cx="762000" cy="259080"/>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63500</xdr:colOff>
      <xdr:row>39</xdr:row>
      <xdr:rowOff>321310</xdr:rowOff>
    </xdr:from>
    <xdr:ext cx="762000" cy="259080"/>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29</xdr:col>
      <xdr:colOff>76200</xdr:colOff>
      <xdr:row>34</xdr:row>
      <xdr:rowOff>316230</xdr:rowOff>
    </xdr:from>
    <xdr:to>
      <xdr:col>29</xdr:col>
      <xdr:colOff>177800</xdr:colOff>
      <xdr:row>35</xdr:row>
      <xdr:rowOff>73660</xdr:rowOff>
    </xdr:to>
    <xdr:sp macro="" textlink="">
      <xdr:nvSpPr>
        <xdr:cNvPr id="129" name="楕円 128">
          <a:extLst>
            <a:ext uri="{FF2B5EF4-FFF2-40B4-BE49-F238E27FC236}">
              <a16:creationId xmlns:a16="http://schemas.microsoft.com/office/drawing/2014/main" id="{00000000-0008-0000-0500-000081000000}"/>
            </a:ext>
          </a:extLst>
        </xdr:cNvPr>
        <xdr:cNvSpPr/>
      </xdr:nvSpPr>
      <xdr:spPr>
        <a:xfrm>
          <a:off x="5600700" y="6583680"/>
          <a:ext cx="101600" cy="10033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34</xdr:row>
      <xdr:rowOff>160020</xdr:rowOff>
    </xdr:from>
    <xdr:ext cx="760730" cy="259715"/>
    <xdr:sp macro="" textlink="">
      <xdr:nvSpPr>
        <xdr:cNvPr id="130" name="人口1人当たり決算額の推移該当値テキスト445">
          <a:extLst>
            <a:ext uri="{FF2B5EF4-FFF2-40B4-BE49-F238E27FC236}">
              <a16:creationId xmlns:a16="http://schemas.microsoft.com/office/drawing/2014/main" id="{00000000-0008-0000-0500-000082000000}"/>
            </a:ext>
          </a:extLst>
        </xdr:cNvPr>
        <xdr:cNvSpPr txBox="1"/>
      </xdr:nvSpPr>
      <xdr:spPr>
        <a:xfrm>
          <a:off x="5740400" y="6427470"/>
          <a:ext cx="76073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59,842</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35</xdr:row>
      <xdr:rowOff>160020</xdr:rowOff>
    </xdr:from>
    <xdr:to>
      <xdr:col>26</xdr:col>
      <xdr:colOff>101600</xdr:colOff>
      <xdr:row>35</xdr:row>
      <xdr:rowOff>262255</xdr:rowOff>
    </xdr:to>
    <xdr:sp macro="" textlink="">
      <xdr:nvSpPr>
        <xdr:cNvPr id="131" name="楕円 130">
          <a:extLst>
            <a:ext uri="{FF2B5EF4-FFF2-40B4-BE49-F238E27FC236}">
              <a16:creationId xmlns:a16="http://schemas.microsoft.com/office/drawing/2014/main" id="{00000000-0008-0000-0500-000083000000}"/>
            </a:ext>
          </a:extLst>
        </xdr:cNvPr>
        <xdr:cNvSpPr/>
      </xdr:nvSpPr>
      <xdr:spPr>
        <a:xfrm>
          <a:off x="4953000" y="677037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273050</xdr:rowOff>
    </xdr:from>
    <xdr:ext cx="736600" cy="256540"/>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4622800" y="6540500"/>
          <a:ext cx="7366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48,338</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35</xdr:row>
      <xdr:rowOff>168275</xdr:rowOff>
    </xdr:from>
    <xdr:to>
      <xdr:col>22</xdr:col>
      <xdr:colOff>165100</xdr:colOff>
      <xdr:row>35</xdr:row>
      <xdr:rowOff>269240</xdr:rowOff>
    </xdr:to>
    <xdr:sp macro="" textlink="">
      <xdr:nvSpPr>
        <xdr:cNvPr id="133" name="楕円 132">
          <a:extLst>
            <a:ext uri="{FF2B5EF4-FFF2-40B4-BE49-F238E27FC236}">
              <a16:creationId xmlns:a16="http://schemas.microsoft.com/office/drawing/2014/main" id="{00000000-0008-0000-0500-000085000000}"/>
            </a:ext>
          </a:extLst>
        </xdr:cNvPr>
        <xdr:cNvSpPr/>
      </xdr:nvSpPr>
      <xdr:spPr>
        <a:xfrm>
          <a:off x="4254500" y="677862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279400</xdr:rowOff>
    </xdr:from>
    <xdr:ext cx="762000" cy="2584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924300" y="65468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47,907</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35</xdr:row>
      <xdr:rowOff>292100</xdr:rowOff>
    </xdr:from>
    <xdr:to>
      <xdr:col>19</xdr:col>
      <xdr:colOff>38100</xdr:colOff>
      <xdr:row>36</xdr:row>
      <xdr:rowOff>50165</xdr:rowOff>
    </xdr:to>
    <xdr:sp macro="" textlink="">
      <xdr:nvSpPr>
        <xdr:cNvPr id="135" name="楕円 134">
          <a:extLst>
            <a:ext uri="{FF2B5EF4-FFF2-40B4-BE49-F238E27FC236}">
              <a16:creationId xmlns:a16="http://schemas.microsoft.com/office/drawing/2014/main" id="{00000000-0008-0000-0500-000087000000}"/>
            </a:ext>
          </a:extLst>
        </xdr:cNvPr>
        <xdr:cNvSpPr/>
      </xdr:nvSpPr>
      <xdr:spPr>
        <a:xfrm>
          <a:off x="3556000" y="6902450"/>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60325</xdr:rowOff>
    </xdr:from>
    <xdr:ext cx="762000" cy="25971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3225800" y="6670675"/>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40,317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36</xdr:row>
      <xdr:rowOff>92710</xdr:rowOff>
    </xdr:from>
    <xdr:to>
      <xdr:col>15</xdr:col>
      <xdr:colOff>101600</xdr:colOff>
      <xdr:row>37</xdr:row>
      <xdr:rowOff>22860</xdr:rowOff>
    </xdr:to>
    <xdr:sp macro="" textlink="">
      <xdr:nvSpPr>
        <xdr:cNvPr id="137" name="楕円 136">
          <a:extLst>
            <a:ext uri="{FF2B5EF4-FFF2-40B4-BE49-F238E27FC236}">
              <a16:creationId xmlns:a16="http://schemas.microsoft.com/office/drawing/2014/main" id="{00000000-0008-0000-0500-000089000000}"/>
            </a:ext>
          </a:extLst>
        </xdr:cNvPr>
        <xdr:cNvSpPr/>
      </xdr:nvSpPr>
      <xdr:spPr>
        <a:xfrm>
          <a:off x="2857500" y="704596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8255</xdr:rowOff>
    </xdr:from>
    <xdr:ext cx="762000" cy="256540"/>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2527300" y="7132955"/>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31,485</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0.17425</cdr:x>
      <cdr:y>0.02575</cdr:y>
    </cdr:from>
    <cdr:to>
      <cdr:x>0.981</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6,283
6,251
193.21
8,412,792
7,884,858
473,260
3,841,551
13,736,692</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11.7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Ⅱ</a:t>
          </a:r>
          <a:r>
            <a:rPr kumimoji="1" lang="ja-JP" altLang="en-US" sz="1100" b="1">
              <a:solidFill>
                <a:srgbClr val="000000"/>
              </a:solidFill>
              <a:latin typeface="ＭＳ ゴシック"/>
              <a:ea typeface="ＭＳ ゴシック"/>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7810"/>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4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7810"/>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5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28/79</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79,912</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106,335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8615" cy="224155"/>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40</xdr:row>
      <xdr:rowOff>111760</xdr:rowOff>
    </xdr:from>
    <xdr:ext cx="247650" cy="257810"/>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513080" y="6969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38</xdr:row>
      <xdr:rowOff>25400</xdr:rowOff>
    </xdr:from>
    <xdr:to>
      <xdr:col>28</xdr:col>
      <xdr:colOff>114300</xdr:colOff>
      <xdr:row>38</xdr:row>
      <xdr:rowOff>25400</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540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37</xdr:row>
      <xdr:rowOff>54610</xdr:rowOff>
    </xdr:from>
    <xdr:ext cx="594360" cy="257810"/>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166370" y="63982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33</xdr:row>
      <xdr:rowOff>168910</xdr:rowOff>
    </xdr:from>
    <xdr:ext cx="594360" cy="257810"/>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166370" y="5826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31</xdr:row>
      <xdr:rowOff>82550</xdr:rowOff>
    </xdr:from>
    <xdr:to>
      <xdr:col>28</xdr:col>
      <xdr:colOff>114300</xdr:colOff>
      <xdr:row>31</xdr:row>
      <xdr:rowOff>82550</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5397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30</xdr:row>
      <xdr:rowOff>111760</xdr:rowOff>
    </xdr:from>
    <xdr:ext cx="594360" cy="257810"/>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166370" y="52552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27</xdr:row>
      <xdr:rowOff>54610</xdr:rowOff>
    </xdr:from>
    <xdr:ext cx="594360" cy="257810"/>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370" y="468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1" name="人件費グラフ枠">
          <a:extLst>
            <a:ext uri="{FF2B5EF4-FFF2-40B4-BE49-F238E27FC236}">
              <a16:creationId xmlns:a16="http://schemas.microsoft.com/office/drawing/2014/main" id="{00000000-0008-0000-0600-000033000000}"/>
            </a:ext>
          </a:extLst>
        </xdr:cNvPr>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98425</xdr:rowOff>
    </xdr:from>
    <xdr:to>
      <xdr:col>24</xdr:col>
      <xdr:colOff>62865</xdr:colOff>
      <xdr:row>38</xdr:row>
      <xdr:rowOff>145415</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flipV="1">
          <a:off x="4633595" y="5413375"/>
          <a:ext cx="1270" cy="12471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149225</xdr:rowOff>
    </xdr:from>
    <xdr:ext cx="534670" cy="259080"/>
    <xdr:sp macro="" textlink="">
      <xdr:nvSpPr>
        <xdr:cNvPr id="53" name="人件費最小値テキスト">
          <a:extLst>
            <a:ext uri="{FF2B5EF4-FFF2-40B4-BE49-F238E27FC236}">
              <a16:creationId xmlns:a16="http://schemas.microsoft.com/office/drawing/2014/main" id="{00000000-0008-0000-0600-000035000000}"/>
            </a:ext>
          </a:extLst>
        </xdr:cNvPr>
        <xdr:cNvSpPr txBox="1"/>
      </xdr:nvSpPr>
      <xdr:spPr>
        <a:xfrm>
          <a:off x="4686300" y="666432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78,976</a:t>
          </a:r>
          <a:endParaRPr kumimoji="1" lang="ja-JP" altLang="en-US" sz="1000" b="1">
            <a:latin typeface="ＭＳ Ｐゴシック"/>
            <a:ea typeface="ＭＳ Ｐゴシック"/>
          </a:endParaRPr>
        </a:p>
      </xdr:txBody>
    </xdr:sp>
    <xdr:clientData/>
  </xdr:oneCellAnchor>
  <xdr:twoCellAnchor>
    <xdr:from>
      <xdr:col>23</xdr:col>
      <xdr:colOff>165100</xdr:colOff>
      <xdr:row>38</xdr:row>
      <xdr:rowOff>145415</xdr:rowOff>
    </xdr:from>
    <xdr:to>
      <xdr:col>24</xdr:col>
      <xdr:colOff>152400</xdr:colOff>
      <xdr:row>38</xdr:row>
      <xdr:rowOff>145415</xdr:rowOff>
    </xdr:to>
    <xdr:cxnSp macro="">
      <xdr:nvCxnSpPr>
        <xdr:cNvPr id="54" name="直線コネクタ 53">
          <a:extLst>
            <a:ext uri="{FF2B5EF4-FFF2-40B4-BE49-F238E27FC236}">
              <a16:creationId xmlns:a16="http://schemas.microsoft.com/office/drawing/2014/main" id="{00000000-0008-0000-0600-000036000000}"/>
            </a:ext>
          </a:extLst>
        </xdr:cNvPr>
        <xdr:cNvCxnSpPr/>
      </xdr:nvCxnSpPr>
      <xdr:spPr>
        <a:xfrm>
          <a:off x="4546600" y="66605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45085</xdr:rowOff>
    </xdr:from>
    <xdr:ext cx="598805" cy="258445"/>
    <xdr:sp macro="" textlink="">
      <xdr:nvSpPr>
        <xdr:cNvPr id="55" name="人件費最大値テキスト">
          <a:extLst>
            <a:ext uri="{FF2B5EF4-FFF2-40B4-BE49-F238E27FC236}">
              <a16:creationId xmlns:a16="http://schemas.microsoft.com/office/drawing/2014/main" id="{00000000-0008-0000-0600-000037000000}"/>
            </a:ext>
          </a:extLst>
        </xdr:cNvPr>
        <xdr:cNvSpPr txBox="1"/>
      </xdr:nvSpPr>
      <xdr:spPr>
        <a:xfrm>
          <a:off x="4686300" y="518858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297,223</a:t>
          </a:r>
          <a:endParaRPr kumimoji="1" lang="ja-JP" altLang="en-US" sz="1000" b="1">
            <a:latin typeface="ＭＳ Ｐゴシック"/>
            <a:ea typeface="ＭＳ Ｐゴシック"/>
          </a:endParaRPr>
        </a:p>
      </xdr:txBody>
    </xdr:sp>
    <xdr:clientData/>
  </xdr:oneCellAnchor>
  <xdr:twoCellAnchor>
    <xdr:from>
      <xdr:col>23</xdr:col>
      <xdr:colOff>165100</xdr:colOff>
      <xdr:row>31</xdr:row>
      <xdr:rowOff>98425</xdr:rowOff>
    </xdr:from>
    <xdr:to>
      <xdr:col>24</xdr:col>
      <xdr:colOff>152400</xdr:colOff>
      <xdr:row>31</xdr:row>
      <xdr:rowOff>98425</xdr:rowOff>
    </xdr:to>
    <xdr:cxnSp macro="">
      <xdr:nvCxnSpPr>
        <xdr:cNvPr id="56" name="直線コネクタ 55">
          <a:extLst>
            <a:ext uri="{FF2B5EF4-FFF2-40B4-BE49-F238E27FC236}">
              <a16:creationId xmlns:a16="http://schemas.microsoft.com/office/drawing/2014/main" id="{00000000-0008-0000-0600-000038000000}"/>
            </a:ext>
          </a:extLst>
        </xdr:cNvPr>
        <xdr:cNvCxnSpPr/>
      </xdr:nvCxnSpPr>
      <xdr:spPr>
        <a:xfrm>
          <a:off x="4546600" y="54133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41275</xdr:rowOff>
    </xdr:from>
    <xdr:to>
      <xdr:col>24</xdr:col>
      <xdr:colOff>63500</xdr:colOff>
      <xdr:row>35</xdr:row>
      <xdr:rowOff>102235</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flipV="1">
          <a:off x="3797300" y="6042025"/>
          <a:ext cx="838200" cy="60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102870</xdr:rowOff>
    </xdr:from>
    <xdr:ext cx="598805" cy="259080"/>
    <xdr:sp macro="" textlink="">
      <xdr:nvSpPr>
        <xdr:cNvPr id="58" name="人件費平均値テキスト">
          <a:extLst>
            <a:ext uri="{FF2B5EF4-FFF2-40B4-BE49-F238E27FC236}">
              <a16:creationId xmlns:a16="http://schemas.microsoft.com/office/drawing/2014/main" id="{00000000-0008-0000-0600-00003A000000}"/>
            </a:ext>
          </a:extLst>
        </xdr:cNvPr>
        <xdr:cNvSpPr txBox="1"/>
      </xdr:nvSpPr>
      <xdr:spPr>
        <a:xfrm>
          <a:off x="4686300" y="610362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163,770</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35</xdr:row>
      <xdr:rowOff>124460</xdr:rowOff>
    </xdr:from>
    <xdr:to>
      <xdr:col>24</xdr:col>
      <xdr:colOff>114300</xdr:colOff>
      <xdr:row>36</xdr:row>
      <xdr:rowOff>54610</xdr:rowOff>
    </xdr:to>
    <xdr:sp macro="" textlink="">
      <xdr:nvSpPr>
        <xdr:cNvPr id="59" name="フローチャート: 判断 58">
          <a:extLst>
            <a:ext uri="{FF2B5EF4-FFF2-40B4-BE49-F238E27FC236}">
              <a16:creationId xmlns:a16="http://schemas.microsoft.com/office/drawing/2014/main" id="{00000000-0008-0000-0600-00003B000000}"/>
            </a:ext>
          </a:extLst>
        </xdr:cNvPr>
        <xdr:cNvSpPr/>
      </xdr:nvSpPr>
      <xdr:spPr>
        <a:xfrm>
          <a:off x="4584700" y="6125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102235</xdr:rowOff>
    </xdr:from>
    <xdr:to>
      <xdr:col>19</xdr:col>
      <xdr:colOff>177800</xdr:colOff>
      <xdr:row>36</xdr:row>
      <xdr:rowOff>33655</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2908300" y="6102985"/>
          <a:ext cx="889000" cy="1028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168275</xdr:rowOff>
    </xdr:from>
    <xdr:to>
      <xdr:col>20</xdr:col>
      <xdr:colOff>38100</xdr:colOff>
      <xdr:row>36</xdr:row>
      <xdr:rowOff>98425</xdr:rowOff>
    </xdr:to>
    <xdr:sp macro="" textlink="">
      <xdr:nvSpPr>
        <xdr:cNvPr id="61" name="フローチャート: 判断 60">
          <a:extLst>
            <a:ext uri="{FF2B5EF4-FFF2-40B4-BE49-F238E27FC236}">
              <a16:creationId xmlns:a16="http://schemas.microsoft.com/office/drawing/2014/main" id="{00000000-0008-0000-0600-00003D000000}"/>
            </a:ext>
          </a:extLst>
        </xdr:cNvPr>
        <xdr:cNvSpPr/>
      </xdr:nvSpPr>
      <xdr:spPr>
        <a:xfrm>
          <a:off x="3746500" y="6169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36</xdr:row>
      <xdr:rowOff>89535</xdr:rowOff>
    </xdr:from>
    <xdr:ext cx="597535" cy="257810"/>
    <xdr:sp macro="" textlink="">
      <xdr:nvSpPr>
        <xdr:cNvPr id="62" name="テキスト ボックス 61">
          <a:extLst>
            <a:ext uri="{FF2B5EF4-FFF2-40B4-BE49-F238E27FC236}">
              <a16:creationId xmlns:a16="http://schemas.microsoft.com/office/drawing/2014/main" id="{00000000-0008-0000-0600-00003E000000}"/>
            </a:ext>
          </a:extLst>
        </xdr:cNvPr>
        <xdr:cNvSpPr txBox="1"/>
      </xdr:nvSpPr>
      <xdr:spPr>
        <a:xfrm>
          <a:off x="3497580" y="626173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156,065</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36</xdr:row>
      <xdr:rowOff>33655</xdr:rowOff>
    </xdr:from>
    <xdr:to>
      <xdr:col>15</xdr:col>
      <xdr:colOff>50800</xdr:colOff>
      <xdr:row>36</xdr:row>
      <xdr:rowOff>34290</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019300" y="6205855"/>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87630</xdr:rowOff>
    </xdr:from>
    <xdr:to>
      <xdr:col>15</xdr:col>
      <xdr:colOff>101600</xdr:colOff>
      <xdr:row>37</xdr:row>
      <xdr:rowOff>17780</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2857500" y="6259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37</xdr:row>
      <xdr:rowOff>8890</xdr:rowOff>
    </xdr:from>
    <xdr:ext cx="597535" cy="257810"/>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2608580" y="635254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140,211</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36</xdr:row>
      <xdr:rowOff>19685</xdr:rowOff>
    </xdr:from>
    <xdr:to>
      <xdr:col>10</xdr:col>
      <xdr:colOff>114300</xdr:colOff>
      <xdr:row>36</xdr:row>
      <xdr:rowOff>34290</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a:off x="1130300" y="6191885"/>
          <a:ext cx="889000" cy="14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103505</xdr:rowOff>
    </xdr:from>
    <xdr:to>
      <xdr:col>10</xdr:col>
      <xdr:colOff>165100</xdr:colOff>
      <xdr:row>37</xdr:row>
      <xdr:rowOff>33655</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1968500" y="6275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37</xdr:row>
      <xdr:rowOff>24765</xdr:rowOff>
    </xdr:from>
    <xdr:ext cx="597535" cy="259080"/>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1719580" y="636841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137,457</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36</xdr:row>
      <xdr:rowOff>115570</xdr:rowOff>
    </xdr:from>
    <xdr:to>
      <xdr:col>6</xdr:col>
      <xdr:colOff>38100</xdr:colOff>
      <xdr:row>37</xdr:row>
      <xdr:rowOff>45720</xdr:rowOff>
    </xdr:to>
    <xdr:sp macro="" textlink="">
      <xdr:nvSpPr>
        <xdr:cNvPr id="69" name="フローチャート: 判断 68">
          <a:extLst>
            <a:ext uri="{FF2B5EF4-FFF2-40B4-BE49-F238E27FC236}">
              <a16:creationId xmlns:a16="http://schemas.microsoft.com/office/drawing/2014/main" id="{00000000-0008-0000-0600-000045000000}"/>
            </a:ext>
          </a:extLst>
        </xdr:cNvPr>
        <xdr:cNvSpPr/>
      </xdr:nvSpPr>
      <xdr:spPr>
        <a:xfrm>
          <a:off x="1079500" y="6287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37</xdr:row>
      <xdr:rowOff>36830</xdr:rowOff>
    </xdr:from>
    <xdr:ext cx="597535" cy="259080"/>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830580" y="638048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135,358</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34</xdr:row>
      <xdr:rowOff>161925</xdr:rowOff>
    </xdr:from>
    <xdr:to>
      <xdr:col>24</xdr:col>
      <xdr:colOff>114300</xdr:colOff>
      <xdr:row>35</xdr:row>
      <xdr:rowOff>92075</xdr:rowOff>
    </xdr:to>
    <xdr:sp macro="" textlink="">
      <xdr:nvSpPr>
        <xdr:cNvPr id="76" name="楕円 75">
          <a:extLst>
            <a:ext uri="{FF2B5EF4-FFF2-40B4-BE49-F238E27FC236}">
              <a16:creationId xmlns:a16="http://schemas.microsoft.com/office/drawing/2014/main" id="{00000000-0008-0000-0600-00004C000000}"/>
            </a:ext>
          </a:extLst>
        </xdr:cNvPr>
        <xdr:cNvSpPr/>
      </xdr:nvSpPr>
      <xdr:spPr>
        <a:xfrm>
          <a:off x="4584700" y="5991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13335</xdr:rowOff>
    </xdr:from>
    <xdr:ext cx="598805" cy="259080"/>
    <xdr:sp macro="" textlink="">
      <xdr:nvSpPr>
        <xdr:cNvPr id="77" name="人件費該当値テキスト">
          <a:extLst>
            <a:ext uri="{FF2B5EF4-FFF2-40B4-BE49-F238E27FC236}">
              <a16:creationId xmlns:a16="http://schemas.microsoft.com/office/drawing/2014/main" id="{00000000-0008-0000-0600-00004D000000}"/>
            </a:ext>
          </a:extLst>
        </xdr:cNvPr>
        <xdr:cNvSpPr txBox="1"/>
      </xdr:nvSpPr>
      <xdr:spPr>
        <a:xfrm>
          <a:off x="4686300" y="584263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187,209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35</xdr:row>
      <xdr:rowOff>52070</xdr:rowOff>
    </xdr:from>
    <xdr:to>
      <xdr:col>20</xdr:col>
      <xdr:colOff>38100</xdr:colOff>
      <xdr:row>35</xdr:row>
      <xdr:rowOff>153035</xdr:rowOff>
    </xdr:to>
    <xdr:sp macro="" textlink="">
      <xdr:nvSpPr>
        <xdr:cNvPr id="78" name="楕円 77">
          <a:extLst>
            <a:ext uri="{FF2B5EF4-FFF2-40B4-BE49-F238E27FC236}">
              <a16:creationId xmlns:a16="http://schemas.microsoft.com/office/drawing/2014/main" id="{00000000-0008-0000-0600-00004E000000}"/>
            </a:ext>
          </a:extLst>
        </xdr:cNvPr>
        <xdr:cNvSpPr/>
      </xdr:nvSpPr>
      <xdr:spPr>
        <a:xfrm>
          <a:off x="3746500" y="60528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33</xdr:row>
      <xdr:rowOff>169545</xdr:rowOff>
    </xdr:from>
    <xdr:ext cx="597535" cy="257810"/>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3497580" y="582739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176,528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35</xdr:row>
      <xdr:rowOff>154940</xdr:rowOff>
    </xdr:from>
    <xdr:to>
      <xdr:col>15</xdr:col>
      <xdr:colOff>101600</xdr:colOff>
      <xdr:row>36</xdr:row>
      <xdr:rowOff>84455</xdr:rowOff>
    </xdr:to>
    <xdr:sp macro="" textlink="">
      <xdr:nvSpPr>
        <xdr:cNvPr id="80" name="楕円 79">
          <a:extLst>
            <a:ext uri="{FF2B5EF4-FFF2-40B4-BE49-F238E27FC236}">
              <a16:creationId xmlns:a16="http://schemas.microsoft.com/office/drawing/2014/main" id="{00000000-0008-0000-0600-000050000000}"/>
            </a:ext>
          </a:extLst>
        </xdr:cNvPr>
        <xdr:cNvSpPr/>
      </xdr:nvSpPr>
      <xdr:spPr>
        <a:xfrm>
          <a:off x="2857500" y="61556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34</xdr:row>
      <xdr:rowOff>100965</xdr:rowOff>
    </xdr:from>
    <xdr:ext cx="597535" cy="257810"/>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2608580" y="593026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158,569</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35</xdr:row>
      <xdr:rowOff>154940</xdr:rowOff>
    </xdr:from>
    <xdr:to>
      <xdr:col>10</xdr:col>
      <xdr:colOff>165100</xdr:colOff>
      <xdr:row>36</xdr:row>
      <xdr:rowOff>85090</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1968500" y="6155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34</xdr:row>
      <xdr:rowOff>101600</xdr:rowOff>
    </xdr:from>
    <xdr:ext cx="597535" cy="259080"/>
    <xdr:sp macro="" textlink="">
      <xdr:nvSpPr>
        <xdr:cNvPr id="83" name="テキスト ボックス 82">
          <a:extLst>
            <a:ext uri="{FF2B5EF4-FFF2-40B4-BE49-F238E27FC236}">
              <a16:creationId xmlns:a16="http://schemas.microsoft.com/office/drawing/2014/main" id="{00000000-0008-0000-0600-000053000000}"/>
            </a:ext>
          </a:extLst>
        </xdr:cNvPr>
        <xdr:cNvSpPr txBox="1"/>
      </xdr:nvSpPr>
      <xdr:spPr>
        <a:xfrm>
          <a:off x="1719580" y="593090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158,497</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35</xdr:row>
      <xdr:rowOff>140335</xdr:rowOff>
    </xdr:from>
    <xdr:to>
      <xdr:col>6</xdr:col>
      <xdr:colOff>38100</xdr:colOff>
      <xdr:row>36</xdr:row>
      <xdr:rowOff>70485</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1079500" y="6141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34</xdr:row>
      <xdr:rowOff>86995</xdr:rowOff>
    </xdr:from>
    <xdr:ext cx="597535" cy="257810"/>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830580" y="591629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161,033</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6" name="正方形/長方形 85">
          <a:extLst>
            <a:ext uri="{FF2B5EF4-FFF2-40B4-BE49-F238E27FC236}">
              <a16:creationId xmlns:a16="http://schemas.microsoft.com/office/drawing/2014/main" id="{00000000-0008-0000-0600-000056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7" name="正方形/長方形 86">
          <a:extLst>
            <a:ext uri="{FF2B5EF4-FFF2-40B4-BE49-F238E27FC236}">
              <a16:creationId xmlns:a16="http://schemas.microsoft.com/office/drawing/2014/main" id="{00000000-0008-0000-0600-000057000000}"/>
            </a:ext>
          </a:extLst>
        </xdr:cNvPr>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88" name="正方形/長方形 87">
          <a:extLst>
            <a:ext uri="{FF2B5EF4-FFF2-40B4-BE49-F238E27FC236}">
              <a16:creationId xmlns:a16="http://schemas.microsoft.com/office/drawing/2014/main" id="{00000000-0008-0000-0600-000058000000}"/>
            </a:ext>
          </a:extLst>
        </xdr:cNvPr>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33/79</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72,843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85,615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8615" cy="224155"/>
    <xdr:sp macro="" textlink="">
      <xdr:nvSpPr>
        <xdr:cNvPr id="94" name="テキスト ボックス 93">
          <a:extLst>
            <a:ext uri="{FF2B5EF4-FFF2-40B4-BE49-F238E27FC236}">
              <a16:creationId xmlns:a16="http://schemas.microsoft.com/office/drawing/2014/main" id="{00000000-0008-0000-0600-00005E000000}"/>
            </a:ext>
          </a:extLst>
        </xdr:cNvPr>
        <xdr:cNvSpPr txBox="1"/>
      </xdr:nvSpPr>
      <xdr:spPr>
        <a:xfrm>
          <a:off x="723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5" name="直線コネクタ 94">
          <a:extLst>
            <a:ext uri="{FF2B5EF4-FFF2-40B4-BE49-F238E27FC236}">
              <a16:creationId xmlns:a16="http://schemas.microsoft.com/office/drawing/2014/main" id="{00000000-0008-0000-0600-00005F000000}"/>
            </a:ext>
          </a:extLst>
        </xdr:cNvPr>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6" name="直線コネクタ 95">
          <a:extLst>
            <a:ext uri="{FF2B5EF4-FFF2-40B4-BE49-F238E27FC236}">
              <a16:creationId xmlns:a16="http://schemas.microsoft.com/office/drawing/2014/main" id="{00000000-0008-0000-0600-000060000000}"/>
            </a:ext>
          </a:extLst>
        </xdr:cNvPr>
        <xdr:cNvCxnSpPr/>
      </xdr:nvCxnSpPr>
      <xdr:spPr>
        <a:xfrm>
          <a:off x="762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58</xdr:row>
      <xdr:rowOff>73660</xdr:rowOff>
    </xdr:from>
    <xdr:ext cx="247650" cy="259080"/>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513080" y="10017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56</xdr:row>
      <xdr:rowOff>35560</xdr:rowOff>
    </xdr:from>
    <xdr:ext cx="594360" cy="259080"/>
    <xdr:sp macro="" textlink="">
      <xdr:nvSpPr>
        <xdr:cNvPr id="99" name="テキスト ボックス 98">
          <a:extLst>
            <a:ext uri="{FF2B5EF4-FFF2-40B4-BE49-F238E27FC236}">
              <a16:creationId xmlns:a16="http://schemas.microsoft.com/office/drawing/2014/main" id="{00000000-0008-0000-0600-000063000000}"/>
            </a:ext>
          </a:extLst>
        </xdr:cNvPr>
        <xdr:cNvSpPr txBox="1"/>
      </xdr:nvSpPr>
      <xdr:spPr>
        <a:xfrm>
          <a:off x="166370" y="9636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0" name="直線コネクタ 99">
          <a:extLst>
            <a:ext uri="{FF2B5EF4-FFF2-40B4-BE49-F238E27FC236}">
              <a16:creationId xmlns:a16="http://schemas.microsoft.com/office/drawing/2014/main" id="{00000000-0008-0000-0600-000064000000}"/>
            </a:ext>
          </a:extLst>
        </xdr:cNvPr>
        <xdr:cNvCxnSpPr/>
      </xdr:nvCxnSpPr>
      <xdr:spPr>
        <a:xfrm>
          <a:off x="762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53</xdr:row>
      <xdr:rowOff>168910</xdr:rowOff>
    </xdr:from>
    <xdr:ext cx="594360" cy="257810"/>
    <xdr:sp macro="" textlink="">
      <xdr:nvSpPr>
        <xdr:cNvPr id="101" name="テキスト ボックス 100">
          <a:extLst>
            <a:ext uri="{FF2B5EF4-FFF2-40B4-BE49-F238E27FC236}">
              <a16:creationId xmlns:a16="http://schemas.microsoft.com/office/drawing/2014/main" id="{00000000-0008-0000-0600-000065000000}"/>
            </a:ext>
          </a:extLst>
        </xdr:cNvPr>
        <xdr:cNvSpPr txBox="1"/>
      </xdr:nvSpPr>
      <xdr:spPr>
        <a:xfrm>
          <a:off x="166370" y="9255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2" name="直線コネクタ 101">
          <a:extLst>
            <a:ext uri="{FF2B5EF4-FFF2-40B4-BE49-F238E27FC236}">
              <a16:creationId xmlns:a16="http://schemas.microsoft.com/office/drawing/2014/main" id="{00000000-0008-0000-0600-000066000000}"/>
            </a:ext>
          </a:extLst>
        </xdr:cNvPr>
        <xdr:cNvCxnSpPr/>
      </xdr:nvCxnSpPr>
      <xdr:spPr>
        <a:xfrm>
          <a:off x="762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51</xdr:row>
      <xdr:rowOff>130810</xdr:rowOff>
    </xdr:from>
    <xdr:ext cx="594360" cy="259080"/>
    <xdr:sp macro="" textlink="">
      <xdr:nvSpPr>
        <xdr:cNvPr id="103" name="テキスト ボックス 102">
          <a:extLst>
            <a:ext uri="{FF2B5EF4-FFF2-40B4-BE49-F238E27FC236}">
              <a16:creationId xmlns:a16="http://schemas.microsoft.com/office/drawing/2014/main" id="{00000000-0008-0000-0600-000067000000}"/>
            </a:ext>
          </a:extLst>
        </xdr:cNvPr>
        <xdr:cNvSpPr txBox="1"/>
      </xdr:nvSpPr>
      <xdr:spPr>
        <a:xfrm>
          <a:off x="166370" y="887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4" name="直線コネクタ 103">
          <a:extLst>
            <a:ext uri="{FF2B5EF4-FFF2-40B4-BE49-F238E27FC236}">
              <a16:creationId xmlns:a16="http://schemas.microsoft.com/office/drawing/2014/main" id="{00000000-0008-0000-0600-000068000000}"/>
            </a:ext>
          </a:extLst>
        </xdr:cNvPr>
        <xdr:cNvCxnSpPr/>
      </xdr:nvCxnSpPr>
      <xdr:spPr>
        <a:xfrm>
          <a:off x="762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49</xdr:row>
      <xdr:rowOff>92710</xdr:rowOff>
    </xdr:from>
    <xdr:ext cx="594360" cy="259080"/>
    <xdr:sp macro="" textlink="">
      <xdr:nvSpPr>
        <xdr:cNvPr id="105" name="テキスト ボックス 104">
          <a:extLst>
            <a:ext uri="{FF2B5EF4-FFF2-40B4-BE49-F238E27FC236}">
              <a16:creationId xmlns:a16="http://schemas.microsoft.com/office/drawing/2014/main" id="{00000000-0008-0000-0600-000069000000}"/>
            </a:ext>
          </a:extLst>
        </xdr:cNvPr>
        <xdr:cNvSpPr txBox="1"/>
      </xdr:nvSpPr>
      <xdr:spPr>
        <a:xfrm>
          <a:off x="166370" y="849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6" name="直線コネクタ 105">
          <a:extLst>
            <a:ext uri="{FF2B5EF4-FFF2-40B4-BE49-F238E27FC236}">
              <a16:creationId xmlns:a16="http://schemas.microsoft.com/office/drawing/2014/main" id="{00000000-0008-0000-0600-00006A000000}"/>
            </a:ext>
          </a:extLst>
        </xdr:cNvPr>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4530" cy="257810"/>
    <xdr:sp macro="" textlink="">
      <xdr:nvSpPr>
        <xdr:cNvPr id="107" name="テキスト ボックス 106">
          <a:extLst>
            <a:ext uri="{FF2B5EF4-FFF2-40B4-BE49-F238E27FC236}">
              <a16:creationId xmlns:a16="http://schemas.microsoft.com/office/drawing/2014/main" id="{00000000-0008-0000-0600-00006B000000}"/>
            </a:ext>
          </a:extLst>
        </xdr:cNvPr>
        <xdr:cNvSpPr txBox="1"/>
      </xdr:nvSpPr>
      <xdr:spPr>
        <a:xfrm>
          <a:off x="76200" y="8112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8" name="物件費グラフ枠">
          <a:extLst>
            <a:ext uri="{FF2B5EF4-FFF2-40B4-BE49-F238E27FC236}">
              <a16:creationId xmlns:a16="http://schemas.microsoft.com/office/drawing/2014/main" id="{00000000-0008-0000-0600-00006C000000}"/>
            </a:ext>
          </a:extLst>
        </xdr:cNvPr>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41910</xdr:rowOff>
    </xdr:from>
    <xdr:to>
      <xdr:col>24</xdr:col>
      <xdr:colOff>62865</xdr:colOff>
      <xdr:row>58</xdr:row>
      <xdr:rowOff>65405</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flipV="1">
          <a:off x="4633595" y="8785860"/>
          <a:ext cx="1270" cy="12236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69215</xdr:rowOff>
    </xdr:from>
    <xdr:ext cx="534670" cy="259080"/>
    <xdr:sp macro="" textlink="">
      <xdr:nvSpPr>
        <xdr:cNvPr id="110" name="物件費最小値テキスト">
          <a:extLst>
            <a:ext uri="{FF2B5EF4-FFF2-40B4-BE49-F238E27FC236}">
              <a16:creationId xmlns:a16="http://schemas.microsoft.com/office/drawing/2014/main" id="{00000000-0008-0000-0600-00006E000000}"/>
            </a:ext>
          </a:extLst>
        </xdr:cNvPr>
        <xdr:cNvSpPr txBox="1"/>
      </xdr:nvSpPr>
      <xdr:spPr>
        <a:xfrm>
          <a:off x="4686300" y="1001331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79,156</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65405</xdr:rowOff>
    </xdr:from>
    <xdr:to>
      <xdr:col>24</xdr:col>
      <xdr:colOff>152400</xdr:colOff>
      <xdr:row>58</xdr:row>
      <xdr:rowOff>65405</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4546600" y="100095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160020</xdr:rowOff>
    </xdr:from>
    <xdr:ext cx="598805" cy="259080"/>
    <xdr:sp macro="" textlink="">
      <xdr:nvSpPr>
        <xdr:cNvPr id="112" name="物件費最大値テキスト">
          <a:extLst>
            <a:ext uri="{FF2B5EF4-FFF2-40B4-BE49-F238E27FC236}">
              <a16:creationId xmlns:a16="http://schemas.microsoft.com/office/drawing/2014/main" id="{00000000-0008-0000-0600-000070000000}"/>
            </a:ext>
          </a:extLst>
        </xdr:cNvPr>
        <xdr:cNvSpPr txBox="1"/>
      </xdr:nvSpPr>
      <xdr:spPr>
        <a:xfrm>
          <a:off x="4686300" y="85610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721,403</a:t>
          </a:r>
          <a:endParaRPr kumimoji="1" lang="ja-JP" altLang="en-US" sz="1000" b="1">
            <a:latin typeface="ＭＳ Ｐゴシック"/>
            <a:ea typeface="ＭＳ Ｐゴシック"/>
          </a:endParaRPr>
        </a:p>
      </xdr:txBody>
    </xdr:sp>
    <xdr:clientData/>
  </xdr:oneCellAnchor>
  <xdr:twoCellAnchor>
    <xdr:from>
      <xdr:col>23</xdr:col>
      <xdr:colOff>165100</xdr:colOff>
      <xdr:row>51</xdr:row>
      <xdr:rowOff>41910</xdr:rowOff>
    </xdr:from>
    <xdr:to>
      <xdr:col>24</xdr:col>
      <xdr:colOff>152400</xdr:colOff>
      <xdr:row>51</xdr:row>
      <xdr:rowOff>41910</xdr:rowOff>
    </xdr:to>
    <xdr:cxnSp macro="">
      <xdr:nvCxnSpPr>
        <xdr:cNvPr id="113" name="直線コネクタ 112">
          <a:extLst>
            <a:ext uri="{FF2B5EF4-FFF2-40B4-BE49-F238E27FC236}">
              <a16:creationId xmlns:a16="http://schemas.microsoft.com/office/drawing/2014/main" id="{00000000-0008-0000-0600-000071000000}"/>
            </a:ext>
          </a:extLst>
        </xdr:cNvPr>
        <xdr:cNvCxnSpPr/>
      </xdr:nvCxnSpPr>
      <xdr:spPr>
        <a:xfrm>
          <a:off x="4546600" y="8785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76835</xdr:rowOff>
    </xdr:from>
    <xdr:to>
      <xdr:col>24</xdr:col>
      <xdr:colOff>63500</xdr:colOff>
      <xdr:row>57</xdr:row>
      <xdr:rowOff>136525</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3797300" y="9849485"/>
          <a:ext cx="838200" cy="596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42545</xdr:rowOff>
    </xdr:from>
    <xdr:ext cx="598805" cy="257810"/>
    <xdr:sp macro="" textlink="">
      <xdr:nvSpPr>
        <xdr:cNvPr id="115" name="物件費平均値テキスト">
          <a:extLst>
            <a:ext uri="{FF2B5EF4-FFF2-40B4-BE49-F238E27FC236}">
              <a16:creationId xmlns:a16="http://schemas.microsoft.com/office/drawing/2014/main" id="{00000000-0008-0000-0600-000073000000}"/>
            </a:ext>
          </a:extLst>
        </xdr:cNvPr>
        <xdr:cNvSpPr txBox="1"/>
      </xdr:nvSpPr>
      <xdr:spPr>
        <a:xfrm>
          <a:off x="4686300" y="9643745"/>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166,402</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57</xdr:row>
      <xdr:rowOff>19685</xdr:rowOff>
    </xdr:from>
    <xdr:to>
      <xdr:col>24</xdr:col>
      <xdr:colOff>114300</xdr:colOff>
      <xdr:row>57</xdr:row>
      <xdr:rowOff>121285</xdr:rowOff>
    </xdr:to>
    <xdr:sp macro="" textlink="">
      <xdr:nvSpPr>
        <xdr:cNvPr id="116" name="フローチャート: 判断 115">
          <a:extLst>
            <a:ext uri="{FF2B5EF4-FFF2-40B4-BE49-F238E27FC236}">
              <a16:creationId xmlns:a16="http://schemas.microsoft.com/office/drawing/2014/main" id="{00000000-0008-0000-0600-000074000000}"/>
            </a:ext>
          </a:extLst>
        </xdr:cNvPr>
        <xdr:cNvSpPr/>
      </xdr:nvSpPr>
      <xdr:spPr>
        <a:xfrm>
          <a:off x="4584700" y="9792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136525</xdr:rowOff>
    </xdr:from>
    <xdr:to>
      <xdr:col>19</xdr:col>
      <xdr:colOff>177800</xdr:colOff>
      <xdr:row>57</xdr:row>
      <xdr:rowOff>137160</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flipV="1">
          <a:off x="2908300" y="9909175"/>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45085</xdr:rowOff>
    </xdr:from>
    <xdr:to>
      <xdr:col>20</xdr:col>
      <xdr:colOff>38100</xdr:colOff>
      <xdr:row>57</xdr:row>
      <xdr:rowOff>146685</xdr:rowOff>
    </xdr:to>
    <xdr:sp macro="" textlink="">
      <xdr:nvSpPr>
        <xdr:cNvPr id="118" name="フローチャート: 判断 117">
          <a:extLst>
            <a:ext uri="{FF2B5EF4-FFF2-40B4-BE49-F238E27FC236}">
              <a16:creationId xmlns:a16="http://schemas.microsoft.com/office/drawing/2014/main" id="{00000000-0008-0000-0600-000076000000}"/>
            </a:ext>
          </a:extLst>
        </xdr:cNvPr>
        <xdr:cNvSpPr/>
      </xdr:nvSpPr>
      <xdr:spPr>
        <a:xfrm>
          <a:off x="3746500" y="9817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55</xdr:row>
      <xdr:rowOff>163195</xdr:rowOff>
    </xdr:from>
    <xdr:ext cx="597535" cy="259080"/>
    <xdr:sp macro="" textlink="">
      <xdr:nvSpPr>
        <xdr:cNvPr id="119" name="テキスト ボックス 118">
          <a:extLst>
            <a:ext uri="{FF2B5EF4-FFF2-40B4-BE49-F238E27FC236}">
              <a16:creationId xmlns:a16="http://schemas.microsoft.com/office/drawing/2014/main" id="{00000000-0008-0000-0600-000077000000}"/>
            </a:ext>
          </a:extLst>
        </xdr:cNvPr>
        <xdr:cNvSpPr txBox="1"/>
      </xdr:nvSpPr>
      <xdr:spPr>
        <a:xfrm>
          <a:off x="3497580" y="959294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153,053</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57</xdr:row>
      <xdr:rowOff>137160</xdr:rowOff>
    </xdr:from>
    <xdr:to>
      <xdr:col>15</xdr:col>
      <xdr:colOff>50800</xdr:colOff>
      <xdr:row>57</xdr:row>
      <xdr:rowOff>170180</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flipV="1">
          <a:off x="2019300" y="9909810"/>
          <a:ext cx="8890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49530</xdr:rowOff>
    </xdr:from>
    <xdr:to>
      <xdr:col>15</xdr:col>
      <xdr:colOff>101600</xdr:colOff>
      <xdr:row>57</xdr:row>
      <xdr:rowOff>151130</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2857500" y="9822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55</xdr:row>
      <xdr:rowOff>167640</xdr:rowOff>
    </xdr:from>
    <xdr:ext cx="597535" cy="257810"/>
    <xdr:sp macro="" textlink="">
      <xdr:nvSpPr>
        <xdr:cNvPr id="122" name="テキスト ボックス 121">
          <a:extLst>
            <a:ext uri="{FF2B5EF4-FFF2-40B4-BE49-F238E27FC236}">
              <a16:creationId xmlns:a16="http://schemas.microsoft.com/office/drawing/2014/main" id="{00000000-0008-0000-0600-00007A000000}"/>
            </a:ext>
          </a:extLst>
        </xdr:cNvPr>
        <xdr:cNvSpPr txBox="1"/>
      </xdr:nvSpPr>
      <xdr:spPr>
        <a:xfrm>
          <a:off x="2608580" y="959739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150,797</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57</xdr:row>
      <xdr:rowOff>170180</xdr:rowOff>
    </xdr:from>
    <xdr:to>
      <xdr:col>10</xdr:col>
      <xdr:colOff>114300</xdr:colOff>
      <xdr:row>58</xdr:row>
      <xdr:rowOff>10160</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flipV="1">
          <a:off x="1130300" y="994283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63500</xdr:rowOff>
    </xdr:from>
    <xdr:to>
      <xdr:col>10</xdr:col>
      <xdr:colOff>165100</xdr:colOff>
      <xdr:row>57</xdr:row>
      <xdr:rowOff>165100</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1968500" y="983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56</xdr:row>
      <xdr:rowOff>10160</xdr:rowOff>
    </xdr:from>
    <xdr:ext cx="597535" cy="259080"/>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1719580" y="961136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143,187</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57</xdr:row>
      <xdr:rowOff>70485</xdr:rowOff>
    </xdr:from>
    <xdr:to>
      <xdr:col>6</xdr:col>
      <xdr:colOff>38100</xdr:colOff>
      <xdr:row>58</xdr:row>
      <xdr:rowOff>635</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1079500" y="9843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56</xdr:row>
      <xdr:rowOff>17780</xdr:rowOff>
    </xdr:from>
    <xdr:ext cx="597535" cy="257810"/>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830580" y="961898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139,684</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57</xdr:row>
      <xdr:rowOff>26035</xdr:rowOff>
    </xdr:from>
    <xdr:to>
      <xdr:col>24</xdr:col>
      <xdr:colOff>114300</xdr:colOff>
      <xdr:row>57</xdr:row>
      <xdr:rowOff>127635</xdr:rowOff>
    </xdr:to>
    <xdr:sp macro="" textlink="">
      <xdr:nvSpPr>
        <xdr:cNvPr id="133" name="楕円 132">
          <a:extLst>
            <a:ext uri="{FF2B5EF4-FFF2-40B4-BE49-F238E27FC236}">
              <a16:creationId xmlns:a16="http://schemas.microsoft.com/office/drawing/2014/main" id="{00000000-0008-0000-0600-000085000000}"/>
            </a:ext>
          </a:extLst>
        </xdr:cNvPr>
        <xdr:cNvSpPr/>
      </xdr:nvSpPr>
      <xdr:spPr>
        <a:xfrm>
          <a:off x="4584700" y="9798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4445</xdr:rowOff>
    </xdr:from>
    <xdr:ext cx="598805" cy="259080"/>
    <xdr:sp macro="" textlink="">
      <xdr:nvSpPr>
        <xdr:cNvPr id="134" name="物件費該当値テキスト">
          <a:extLst>
            <a:ext uri="{FF2B5EF4-FFF2-40B4-BE49-F238E27FC236}">
              <a16:creationId xmlns:a16="http://schemas.microsoft.com/office/drawing/2014/main" id="{00000000-0008-0000-0600-000086000000}"/>
            </a:ext>
          </a:extLst>
        </xdr:cNvPr>
        <xdr:cNvSpPr txBox="1"/>
      </xdr:nvSpPr>
      <xdr:spPr>
        <a:xfrm>
          <a:off x="4686300" y="977709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163,141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57</xdr:row>
      <xdr:rowOff>86360</xdr:rowOff>
    </xdr:from>
    <xdr:to>
      <xdr:col>20</xdr:col>
      <xdr:colOff>38100</xdr:colOff>
      <xdr:row>58</xdr:row>
      <xdr:rowOff>15875</xdr:rowOff>
    </xdr:to>
    <xdr:sp macro="" textlink="">
      <xdr:nvSpPr>
        <xdr:cNvPr id="135" name="楕円 134">
          <a:extLst>
            <a:ext uri="{FF2B5EF4-FFF2-40B4-BE49-F238E27FC236}">
              <a16:creationId xmlns:a16="http://schemas.microsoft.com/office/drawing/2014/main" id="{00000000-0008-0000-0600-000087000000}"/>
            </a:ext>
          </a:extLst>
        </xdr:cNvPr>
        <xdr:cNvSpPr/>
      </xdr:nvSpPr>
      <xdr:spPr>
        <a:xfrm>
          <a:off x="3746500" y="98590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58</xdr:row>
      <xdr:rowOff>6985</xdr:rowOff>
    </xdr:from>
    <xdr:ext cx="597535" cy="257810"/>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3497580" y="995108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131,545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57</xdr:row>
      <xdr:rowOff>86360</xdr:rowOff>
    </xdr:from>
    <xdr:to>
      <xdr:col>15</xdr:col>
      <xdr:colOff>101600</xdr:colOff>
      <xdr:row>58</xdr:row>
      <xdr:rowOff>16510</xdr:rowOff>
    </xdr:to>
    <xdr:sp macro="" textlink="">
      <xdr:nvSpPr>
        <xdr:cNvPr id="137" name="楕円 136">
          <a:extLst>
            <a:ext uri="{FF2B5EF4-FFF2-40B4-BE49-F238E27FC236}">
              <a16:creationId xmlns:a16="http://schemas.microsoft.com/office/drawing/2014/main" id="{00000000-0008-0000-0600-000089000000}"/>
            </a:ext>
          </a:extLst>
        </xdr:cNvPr>
        <xdr:cNvSpPr/>
      </xdr:nvSpPr>
      <xdr:spPr>
        <a:xfrm>
          <a:off x="2857500" y="9859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58</xdr:row>
      <xdr:rowOff>7620</xdr:rowOff>
    </xdr:from>
    <xdr:ext cx="597535" cy="257810"/>
    <xdr:sp macro="" textlink="">
      <xdr:nvSpPr>
        <xdr:cNvPr id="138" name="テキスト ボックス 137">
          <a:extLst>
            <a:ext uri="{FF2B5EF4-FFF2-40B4-BE49-F238E27FC236}">
              <a16:creationId xmlns:a16="http://schemas.microsoft.com/office/drawing/2014/main" id="{00000000-0008-0000-0600-00008A000000}"/>
            </a:ext>
          </a:extLst>
        </xdr:cNvPr>
        <xdr:cNvSpPr txBox="1"/>
      </xdr:nvSpPr>
      <xdr:spPr>
        <a:xfrm>
          <a:off x="2608580" y="995172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131,292</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57</xdr:row>
      <xdr:rowOff>119380</xdr:rowOff>
    </xdr:from>
    <xdr:to>
      <xdr:col>10</xdr:col>
      <xdr:colOff>165100</xdr:colOff>
      <xdr:row>58</xdr:row>
      <xdr:rowOff>49530</xdr:rowOff>
    </xdr:to>
    <xdr:sp macro="" textlink="">
      <xdr:nvSpPr>
        <xdr:cNvPr id="139" name="楕円 138">
          <a:extLst>
            <a:ext uri="{FF2B5EF4-FFF2-40B4-BE49-F238E27FC236}">
              <a16:creationId xmlns:a16="http://schemas.microsoft.com/office/drawing/2014/main" id="{00000000-0008-0000-0600-00008B000000}"/>
            </a:ext>
          </a:extLst>
        </xdr:cNvPr>
        <xdr:cNvSpPr/>
      </xdr:nvSpPr>
      <xdr:spPr>
        <a:xfrm>
          <a:off x="1968500" y="9892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58</xdr:row>
      <xdr:rowOff>40640</xdr:rowOff>
    </xdr:from>
    <xdr:ext cx="597535" cy="257810"/>
    <xdr:sp macro="" textlink="">
      <xdr:nvSpPr>
        <xdr:cNvPr id="140" name="テキスト ボックス 139">
          <a:extLst>
            <a:ext uri="{FF2B5EF4-FFF2-40B4-BE49-F238E27FC236}">
              <a16:creationId xmlns:a16="http://schemas.microsoft.com/office/drawing/2014/main" id="{00000000-0008-0000-0600-00008C000000}"/>
            </a:ext>
          </a:extLst>
        </xdr:cNvPr>
        <xdr:cNvSpPr txBox="1"/>
      </xdr:nvSpPr>
      <xdr:spPr>
        <a:xfrm>
          <a:off x="1719580" y="998474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114,163</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57</xdr:row>
      <xdr:rowOff>130810</xdr:rowOff>
    </xdr:from>
    <xdr:to>
      <xdr:col>6</xdr:col>
      <xdr:colOff>38100</xdr:colOff>
      <xdr:row>58</xdr:row>
      <xdr:rowOff>60960</xdr:rowOff>
    </xdr:to>
    <xdr:sp macro="" textlink="">
      <xdr:nvSpPr>
        <xdr:cNvPr id="141" name="楕円 140">
          <a:extLst>
            <a:ext uri="{FF2B5EF4-FFF2-40B4-BE49-F238E27FC236}">
              <a16:creationId xmlns:a16="http://schemas.microsoft.com/office/drawing/2014/main" id="{00000000-0008-0000-0600-00008D000000}"/>
            </a:ext>
          </a:extLst>
        </xdr:cNvPr>
        <xdr:cNvSpPr/>
      </xdr:nvSpPr>
      <xdr:spPr>
        <a:xfrm>
          <a:off x="1079500" y="9903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58</xdr:row>
      <xdr:rowOff>52070</xdr:rowOff>
    </xdr:from>
    <xdr:ext cx="597535" cy="257810"/>
    <xdr:sp macro="" textlink="">
      <xdr:nvSpPr>
        <xdr:cNvPr id="142" name="テキスト ボックス 141">
          <a:extLst>
            <a:ext uri="{FF2B5EF4-FFF2-40B4-BE49-F238E27FC236}">
              <a16:creationId xmlns:a16="http://schemas.microsoft.com/office/drawing/2014/main" id="{00000000-0008-0000-0600-00008E000000}"/>
            </a:ext>
          </a:extLst>
        </xdr:cNvPr>
        <xdr:cNvSpPr txBox="1"/>
      </xdr:nvSpPr>
      <xdr:spPr>
        <a:xfrm>
          <a:off x="830580" y="999617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107,885</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3" name="正方形/長方形 142">
          <a:extLst>
            <a:ext uri="{FF2B5EF4-FFF2-40B4-BE49-F238E27FC236}">
              <a16:creationId xmlns:a16="http://schemas.microsoft.com/office/drawing/2014/main" id="{00000000-0008-0000-0600-00008F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4" name="正方形/長方形 143">
          <a:extLst>
            <a:ext uri="{FF2B5EF4-FFF2-40B4-BE49-F238E27FC236}">
              <a16:creationId xmlns:a16="http://schemas.microsoft.com/office/drawing/2014/main" id="{00000000-0008-0000-0600-000090000000}"/>
            </a:ext>
          </a:extLst>
        </xdr:cNvPr>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5" name="正方形/長方形 144">
          <a:extLst>
            <a:ext uri="{FF2B5EF4-FFF2-40B4-BE49-F238E27FC236}">
              <a16:creationId xmlns:a16="http://schemas.microsoft.com/office/drawing/2014/main" id="{00000000-0008-0000-0600-000091000000}"/>
            </a:ext>
          </a:extLst>
        </xdr:cNvPr>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78/79</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6,268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5,021</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8615" cy="224155"/>
    <xdr:sp macro="" textlink="">
      <xdr:nvSpPr>
        <xdr:cNvPr id="151" name="テキスト ボックス 150">
          <a:extLst>
            <a:ext uri="{FF2B5EF4-FFF2-40B4-BE49-F238E27FC236}">
              <a16:creationId xmlns:a16="http://schemas.microsoft.com/office/drawing/2014/main" id="{00000000-0008-0000-0600-000097000000}"/>
            </a:ext>
          </a:extLst>
        </xdr:cNvPr>
        <xdr:cNvSpPr txBox="1"/>
      </xdr:nvSpPr>
      <xdr:spPr>
        <a:xfrm>
          <a:off x="723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2" name="直線コネクタ 151">
          <a:extLst>
            <a:ext uri="{FF2B5EF4-FFF2-40B4-BE49-F238E27FC236}">
              <a16:creationId xmlns:a16="http://schemas.microsoft.com/office/drawing/2014/main" id="{00000000-0008-0000-0600-000098000000}"/>
            </a:ext>
          </a:extLst>
        </xdr:cNvPr>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3" name="直線コネクタ 152">
          <a:extLst>
            <a:ext uri="{FF2B5EF4-FFF2-40B4-BE49-F238E27FC236}">
              <a16:creationId xmlns:a16="http://schemas.microsoft.com/office/drawing/2014/main" id="{00000000-0008-0000-0600-000099000000}"/>
            </a:ext>
          </a:extLst>
        </xdr:cNvPr>
        <xdr:cNvCxnSpPr/>
      </xdr:nvCxnSpPr>
      <xdr:spPr>
        <a:xfrm>
          <a:off x="762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77</xdr:row>
      <xdr:rowOff>168910</xdr:rowOff>
    </xdr:from>
    <xdr:ext cx="247650" cy="257810"/>
    <xdr:sp macro="" textlink="">
      <xdr:nvSpPr>
        <xdr:cNvPr id="154" name="テキスト ボックス 153">
          <a:extLst>
            <a:ext uri="{FF2B5EF4-FFF2-40B4-BE49-F238E27FC236}">
              <a16:creationId xmlns:a16="http://schemas.microsoft.com/office/drawing/2014/main" id="{00000000-0008-0000-0600-00009A000000}"/>
            </a:ext>
          </a:extLst>
        </xdr:cNvPr>
        <xdr:cNvSpPr txBox="1"/>
      </xdr:nvSpPr>
      <xdr:spPr>
        <a:xfrm>
          <a:off x="513080" y="13370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75</xdr:row>
      <xdr:rowOff>54610</xdr:rowOff>
    </xdr:from>
    <xdr:ext cx="531495" cy="257810"/>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230505" y="129133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72</xdr:row>
      <xdr:rowOff>111760</xdr:rowOff>
    </xdr:from>
    <xdr:ext cx="531495" cy="257810"/>
    <xdr:sp macro="" textlink="">
      <xdr:nvSpPr>
        <xdr:cNvPr id="158" name="テキスト ボックス 157">
          <a:extLst>
            <a:ext uri="{FF2B5EF4-FFF2-40B4-BE49-F238E27FC236}">
              <a16:creationId xmlns:a16="http://schemas.microsoft.com/office/drawing/2014/main" id="{00000000-0008-0000-0600-00009E000000}"/>
            </a:ext>
          </a:extLst>
        </xdr:cNvPr>
        <xdr:cNvSpPr txBox="1"/>
      </xdr:nvSpPr>
      <xdr:spPr>
        <a:xfrm>
          <a:off x="230505" y="124561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59" name="直線コネクタ 158">
          <a:extLst>
            <a:ext uri="{FF2B5EF4-FFF2-40B4-BE49-F238E27FC236}">
              <a16:creationId xmlns:a16="http://schemas.microsoft.com/office/drawing/2014/main" id="{00000000-0008-0000-0600-00009F000000}"/>
            </a:ext>
          </a:extLst>
        </xdr:cNvPr>
        <xdr:cNvCxnSpPr/>
      </xdr:nvCxnSpPr>
      <xdr:spPr>
        <a:xfrm>
          <a:off x="762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69</xdr:row>
      <xdr:rowOff>168910</xdr:rowOff>
    </xdr:from>
    <xdr:ext cx="531495" cy="257810"/>
    <xdr:sp macro="" textlink="">
      <xdr:nvSpPr>
        <xdr:cNvPr id="160" name="テキスト ボックス 159">
          <a:extLst>
            <a:ext uri="{FF2B5EF4-FFF2-40B4-BE49-F238E27FC236}">
              <a16:creationId xmlns:a16="http://schemas.microsoft.com/office/drawing/2014/main" id="{00000000-0008-0000-0600-0000A0000000}"/>
            </a:ext>
          </a:extLst>
        </xdr:cNvPr>
        <xdr:cNvSpPr txBox="1"/>
      </xdr:nvSpPr>
      <xdr:spPr>
        <a:xfrm>
          <a:off x="230505" y="119989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1" name="直線コネクタ 160">
          <a:extLst>
            <a:ext uri="{FF2B5EF4-FFF2-40B4-BE49-F238E27FC236}">
              <a16:creationId xmlns:a16="http://schemas.microsoft.com/office/drawing/2014/main" id="{00000000-0008-0000-0600-0000A1000000}"/>
            </a:ext>
          </a:extLst>
        </xdr:cNvPr>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67</xdr:row>
      <xdr:rowOff>54610</xdr:rowOff>
    </xdr:from>
    <xdr:ext cx="531495" cy="257810"/>
    <xdr:sp macro="" textlink="">
      <xdr:nvSpPr>
        <xdr:cNvPr id="162" name="テキスト ボックス 161">
          <a:extLst>
            <a:ext uri="{FF2B5EF4-FFF2-40B4-BE49-F238E27FC236}">
              <a16:creationId xmlns:a16="http://schemas.microsoft.com/office/drawing/2014/main" id="{00000000-0008-0000-0600-0000A2000000}"/>
            </a:ext>
          </a:extLst>
        </xdr:cNvPr>
        <xdr:cNvSpPr txBox="1"/>
      </xdr:nvSpPr>
      <xdr:spPr>
        <a:xfrm>
          <a:off x="230505" y="11541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3" name="維持補修費グラフ枠">
          <a:extLst>
            <a:ext uri="{FF2B5EF4-FFF2-40B4-BE49-F238E27FC236}">
              <a16:creationId xmlns:a16="http://schemas.microsoft.com/office/drawing/2014/main" id="{00000000-0008-0000-0600-0000A3000000}"/>
            </a:ext>
          </a:extLst>
        </xdr:cNvPr>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76200</xdr:rowOff>
    </xdr:from>
    <xdr:to>
      <xdr:col>24</xdr:col>
      <xdr:colOff>62865</xdr:colOff>
      <xdr:row>78</xdr:row>
      <xdr:rowOff>137160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flipV="1">
          <a:off x="4633595" y="12077700"/>
          <a:ext cx="1270" cy="14325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140970</xdr:rowOff>
    </xdr:from>
    <xdr:ext cx="378460" cy="259080"/>
    <xdr:sp macro="" textlink="">
      <xdr:nvSpPr>
        <xdr:cNvPr id="165" name="維持補修費最小値テキスト">
          <a:extLst>
            <a:ext uri="{FF2B5EF4-FFF2-40B4-BE49-F238E27FC236}">
              <a16:creationId xmlns:a16="http://schemas.microsoft.com/office/drawing/2014/main" id="{00000000-0008-0000-0600-0000A5000000}"/>
            </a:ext>
          </a:extLst>
        </xdr:cNvPr>
        <xdr:cNvSpPr txBox="1"/>
      </xdr:nvSpPr>
      <xdr:spPr>
        <a:xfrm>
          <a:off x="4686300" y="1351407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101</a:t>
          </a:r>
          <a:endParaRPr kumimoji="1" lang="ja-JP" altLang="en-US" sz="1000" b="1">
            <a:latin typeface="ＭＳ Ｐゴシック"/>
            <a:ea typeface="ＭＳ Ｐゴシック"/>
          </a:endParaRPr>
        </a:p>
      </xdr:txBody>
    </xdr:sp>
    <xdr:clientData/>
  </xdr:oneCellAnchor>
  <xdr:twoCellAnchor>
    <xdr:from>
      <xdr:col>23</xdr:col>
      <xdr:colOff>165100</xdr:colOff>
      <xdr:row>78</xdr:row>
      <xdr:rowOff>137160</xdr:rowOff>
    </xdr:from>
    <xdr:to>
      <xdr:col>24</xdr:col>
      <xdr:colOff>152400</xdr:colOff>
      <xdr:row>78</xdr:row>
      <xdr:rowOff>137160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4546600" y="135102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22860</xdr:rowOff>
    </xdr:from>
    <xdr:ext cx="534670" cy="259080"/>
    <xdr:sp macro="" textlink="">
      <xdr:nvSpPr>
        <xdr:cNvPr id="167" name="維持補修費最大値テキスト">
          <a:extLst>
            <a:ext uri="{FF2B5EF4-FFF2-40B4-BE49-F238E27FC236}">
              <a16:creationId xmlns:a16="http://schemas.microsoft.com/office/drawing/2014/main" id="{00000000-0008-0000-0600-0000A7000000}"/>
            </a:ext>
          </a:extLst>
        </xdr:cNvPr>
        <xdr:cNvSpPr txBox="1"/>
      </xdr:nvSpPr>
      <xdr:spPr>
        <a:xfrm>
          <a:off x="4686300" y="1185291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62,767</a:t>
          </a:r>
          <a:endParaRPr kumimoji="1" lang="ja-JP" altLang="en-US" sz="1000" b="1">
            <a:latin typeface="ＭＳ Ｐゴシック"/>
            <a:ea typeface="ＭＳ Ｐゴシック"/>
          </a:endParaRPr>
        </a:p>
      </xdr:txBody>
    </xdr:sp>
    <xdr:clientData/>
  </xdr:oneCellAnchor>
  <xdr:twoCellAnchor>
    <xdr:from>
      <xdr:col>23</xdr:col>
      <xdr:colOff>165100</xdr:colOff>
      <xdr:row>70</xdr:row>
      <xdr:rowOff>76200</xdr:rowOff>
    </xdr:from>
    <xdr:to>
      <xdr:col>24</xdr:col>
      <xdr:colOff>152400</xdr:colOff>
      <xdr:row>70</xdr:row>
      <xdr:rowOff>76200</xdr:rowOff>
    </xdr:to>
    <xdr:cxnSp macro="">
      <xdr:nvCxnSpPr>
        <xdr:cNvPr id="168" name="直線コネクタ 167">
          <a:extLst>
            <a:ext uri="{FF2B5EF4-FFF2-40B4-BE49-F238E27FC236}">
              <a16:creationId xmlns:a16="http://schemas.microsoft.com/office/drawing/2014/main" id="{00000000-0008-0000-0600-0000A8000000}"/>
            </a:ext>
          </a:extLst>
        </xdr:cNvPr>
        <xdr:cNvCxnSpPr/>
      </xdr:nvCxnSpPr>
      <xdr:spPr>
        <a:xfrm>
          <a:off x="4546600" y="12077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79375</xdr:rowOff>
    </xdr:from>
    <xdr:to>
      <xdr:col>24</xdr:col>
      <xdr:colOff>63500</xdr:colOff>
      <xdr:row>78</xdr:row>
      <xdr:rowOff>90805</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3797300" y="13452475"/>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160020</xdr:rowOff>
    </xdr:from>
    <xdr:ext cx="534670" cy="259080"/>
    <xdr:sp macro="" textlink="">
      <xdr:nvSpPr>
        <xdr:cNvPr id="170" name="維持補修費平均値テキスト">
          <a:extLst>
            <a:ext uri="{FF2B5EF4-FFF2-40B4-BE49-F238E27FC236}">
              <a16:creationId xmlns:a16="http://schemas.microsoft.com/office/drawing/2014/main" id="{00000000-0008-0000-0600-0000AA000000}"/>
            </a:ext>
          </a:extLst>
        </xdr:cNvPr>
        <xdr:cNvSpPr txBox="1"/>
      </xdr:nvSpPr>
      <xdr:spPr>
        <a:xfrm>
          <a:off x="4686300" y="1284732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20,401</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75</xdr:row>
      <xdr:rowOff>137160</xdr:rowOff>
    </xdr:from>
    <xdr:to>
      <xdr:col>24</xdr:col>
      <xdr:colOff>114300</xdr:colOff>
      <xdr:row>76</xdr:row>
      <xdr:rowOff>67310</xdr:rowOff>
    </xdr:to>
    <xdr:sp macro="" textlink="">
      <xdr:nvSpPr>
        <xdr:cNvPr id="171" name="フローチャート: 判断 170">
          <a:extLst>
            <a:ext uri="{FF2B5EF4-FFF2-40B4-BE49-F238E27FC236}">
              <a16:creationId xmlns:a16="http://schemas.microsoft.com/office/drawing/2014/main" id="{00000000-0008-0000-0600-0000AB000000}"/>
            </a:ext>
          </a:extLst>
        </xdr:cNvPr>
        <xdr:cNvSpPr/>
      </xdr:nvSpPr>
      <xdr:spPr>
        <a:xfrm>
          <a:off x="4584700" y="12995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79375</xdr:rowOff>
    </xdr:from>
    <xdr:to>
      <xdr:col>19</xdr:col>
      <xdr:colOff>177800</xdr:colOff>
      <xdr:row>78</xdr:row>
      <xdr:rowOff>125095</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flipV="1">
          <a:off x="2908300" y="13452475"/>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18415</xdr:rowOff>
    </xdr:from>
    <xdr:to>
      <xdr:col>20</xdr:col>
      <xdr:colOff>38100</xdr:colOff>
      <xdr:row>76</xdr:row>
      <xdr:rowOff>120650</xdr:rowOff>
    </xdr:to>
    <xdr:sp macro="" textlink="">
      <xdr:nvSpPr>
        <xdr:cNvPr id="173" name="フローチャート: 判断 172">
          <a:extLst>
            <a:ext uri="{FF2B5EF4-FFF2-40B4-BE49-F238E27FC236}">
              <a16:creationId xmlns:a16="http://schemas.microsoft.com/office/drawing/2014/main" id="{00000000-0008-0000-0600-0000AD000000}"/>
            </a:ext>
          </a:extLst>
        </xdr:cNvPr>
        <xdr:cNvSpPr/>
      </xdr:nvSpPr>
      <xdr:spPr>
        <a:xfrm>
          <a:off x="3746500" y="130486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74</xdr:row>
      <xdr:rowOff>136525</xdr:rowOff>
    </xdr:from>
    <xdr:ext cx="533400" cy="258445"/>
    <xdr:sp macro="" textlink="">
      <xdr:nvSpPr>
        <xdr:cNvPr id="174" name="テキスト ボックス 173">
          <a:extLst>
            <a:ext uri="{FF2B5EF4-FFF2-40B4-BE49-F238E27FC236}">
              <a16:creationId xmlns:a16="http://schemas.microsoft.com/office/drawing/2014/main" id="{00000000-0008-0000-0600-0000AE000000}"/>
            </a:ext>
          </a:extLst>
        </xdr:cNvPr>
        <xdr:cNvSpPr txBox="1"/>
      </xdr:nvSpPr>
      <xdr:spPr>
        <a:xfrm>
          <a:off x="3529965" y="1282382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18,086</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78</xdr:row>
      <xdr:rowOff>125095</xdr:rowOff>
    </xdr:from>
    <xdr:to>
      <xdr:col>15</xdr:col>
      <xdr:colOff>50800</xdr:colOff>
      <xdr:row>78</xdr:row>
      <xdr:rowOff>127635</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flipV="1">
          <a:off x="2019300" y="13498195"/>
          <a:ext cx="8890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67945</xdr:rowOff>
    </xdr:from>
    <xdr:to>
      <xdr:col>15</xdr:col>
      <xdr:colOff>101600</xdr:colOff>
      <xdr:row>76</xdr:row>
      <xdr:rowOff>169545</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2857500" y="13098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75</xdr:row>
      <xdr:rowOff>14605</xdr:rowOff>
    </xdr:from>
    <xdr:ext cx="533400" cy="259080"/>
    <xdr:sp macro="" textlink="">
      <xdr:nvSpPr>
        <xdr:cNvPr id="177" name="テキスト ボックス 176">
          <a:extLst>
            <a:ext uri="{FF2B5EF4-FFF2-40B4-BE49-F238E27FC236}">
              <a16:creationId xmlns:a16="http://schemas.microsoft.com/office/drawing/2014/main" id="{00000000-0008-0000-0600-0000B1000000}"/>
            </a:ext>
          </a:extLst>
        </xdr:cNvPr>
        <xdr:cNvSpPr txBox="1"/>
      </xdr:nvSpPr>
      <xdr:spPr>
        <a:xfrm>
          <a:off x="2640965" y="1287335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15,912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78</xdr:row>
      <xdr:rowOff>127000</xdr:rowOff>
    </xdr:from>
    <xdr:to>
      <xdr:col>10</xdr:col>
      <xdr:colOff>114300</xdr:colOff>
      <xdr:row>78</xdr:row>
      <xdr:rowOff>127635</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a:off x="1130300" y="1350010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66040</xdr:rowOff>
    </xdr:from>
    <xdr:to>
      <xdr:col>10</xdr:col>
      <xdr:colOff>165100</xdr:colOff>
      <xdr:row>76</xdr:row>
      <xdr:rowOff>167640</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1968500" y="13096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75</xdr:row>
      <xdr:rowOff>12700</xdr:rowOff>
    </xdr:from>
    <xdr:ext cx="533400" cy="259080"/>
    <xdr:sp macro=""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1751965" y="1287145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15,987</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76</xdr:row>
      <xdr:rowOff>73660</xdr:rowOff>
    </xdr:from>
    <xdr:to>
      <xdr:col>6</xdr:col>
      <xdr:colOff>38100</xdr:colOff>
      <xdr:row>77</xdr:row>
      <xdr:rowOff>3810</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1079500" y="13103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75</xdr:row>
      <xdr:rowOff>20320</xdr:rowOff>
    </xdr:from>
    <xdr:ext cx="533400" cy="257810"/>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862965" y="1287907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15,678</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78</xdr:row>
      <xdr:rowOff>40640</xdr:rowOff>
    </xdr:from>
    <xdr:to>
      <xdr:col>24</xdr:col>
      <xdr:colOff>114300</xdr:colOff>
      <xdr:row>78</xdr:row>
      <xdr:rowOff>141605</xdr:rowOff>
    </xdr:to>
    <xdr:sp macro="" textlink="">
      <xdr:nvSpPr>
        <xdr:cNvPr id="188" name="楕円 187">
          <a:extLst>
            <a:ext uri="{FF2B5EF4-FFF2-40B4-BE49-F238E27FC236}">
              <a16:creationId xmlns:a16="http://schemas.microsoft.com/office/drawing/2014/main" id="{00000000-0008-0000-0600-0000BC000000}"/>
            </a:ext>
          </a:extLst>
        </xdr:cNvPr>
        <xdr:cNvSpPr/>
      </xdr:nvSpPr>
      <xdr:spPr>
        <a:xfrm>
          <a:off x="4584700" y="134137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126365</xdr:rowOff>
    </xdr:from>
    <xdr:ext cx="469900" cy="259080"/>
    <xdr:sp macro="" textlink="">
      <xdr:nvSpPr>
        <xdr:cNvPr id="189" name="維持補修費該当値テキスト">
          <a:extLst>
            <a:ext uri="{FF2B5EF4-FFF2-40B4-BE49-F238E27FC236}">
              <a16:creationId xmlns:a16="http://schemas.microsoft.com/office/drawing/2014/main" id="{00000000-0008-0000-0600-0000BD000000}"/>
            </a:ext>
          </a:extLst>
        </xdr:cNvPr>
        <xdr:cNvSpPr txBox="1"/>
      </xdr:nvSpPr>
      <xdr:spPr>
        <a:xfrm>
          <a:off x="4686300" y="1332801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2,140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78</xdr:row>
      <xdr:rowOff>29210</xdr:rowOff>
    </xdr:from>
    <xdr:to>
      <xdr:col>20</xdr:col>
      <xdr:colOff>38100</xdr:colOff>
      <xdr:row>78</xdr:row>
      <xdr:rowOff>130175</xdr:rowOff>
    </xdr:to>
    <xdr:sp macro="" textlink="">
      <xdr:nvSpPr>
        <xdr:cNvPr id="190" name="楕円 189">
          <a:extLst>
            <a:ext uri="{FF2B5EF4-FFF2-40B4-BE49-F238E27FC236}">
              <a16:creationId xmlns:a16="http://schemas.microsoft.com/office/drawing/2014/main" id="{00000000-0008-0000-0600-0000BE000000}"/>
            </a:ext>
          </a:extLst>
        </xdr:cNvPr>
        <xdr:cNvSpPr/>
      </xdr:nvSpPr>
      <xdr:spPr>
        <a:xfrm>
          <a:off x="3746500" y="134023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133350</xdr:colOff>
      <xdr:row>78</xdr:row>
      <xdr:rowOff>121285</xdr:rowOff>
    </xdr:from>
    <xdr:ext cx="468630" cy="257810"/>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3562350" y="1349438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2,628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78</xdr:row>
      <xdr:rowOff>74930</xdr:rowOff>
    </xdr:from>
    <xdr:to>
      <xdr:col>15</xdr:col>
      <xdr:colOff>101600</xdr:colOff>
      <xdr:row>79</xdr:row>
      <xdr:rowOff>4445</xdr:rowOff>
    </xdr:to>
    <xdr:sp macro="" textlink="">
      <xdr:nvSpPr>
        <xdr:cNvPr id="192" name="楕円 191">
          <a:extLst>
            <a:ext uri="{FF2B5EF4-FFF2-40B4-BE49-F238E27FC236}">
              <a16:creationId xmlns:a16="http://schemas.microsoft.com/office/drawing/2014/main" id="{00000000-0008-0000-0600-0000C0000000}"/>
            </a:ext>
          </a:extLst>
        </xdr:cNvPr>
        <xdr:cNvSpPr/>
      </xdr:nvSpPr>
      <xdr:spPr>
        <a:xfrm>
          <a:off x="2857500" y="134480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52070</xdr:colOff>
      <xdr:row>78</xdr:row>
      <xdr:rowOff>167005</xdr:rowOff>
    </xdr:from>
    <xdr:ext cx="378460" cy="257810"/>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2719070" y="13540105"/>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631</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78</xdr:row>
      <xdr:rowOff>76835</xdr:rowOff>
    </xdr:from>
    <xdr:to>
      <xdr:col>10</xdr:col>
      <xdr:colOff>165100</xdr:colOff>
      <xdr:row>79</xdr:row>
      <xdr:rowOff>6985</xdr:rowOff>
    </xdr:to>
    <xdr:sp macro="" textlink="">
      <xdr:nvSpPr>
        <xdr:cNvPr id="194" name="楕円 193">
          <a:extLst>
            <a:ext uri="{FF2B5EF4-FFF2-40B4-BE49-F238E27FC236}">
              <a16:creationId xmlns:a16="http://schemas.microsoft.com/office/drawing/2014/main" id="{00000000-0008-0000-0600-0000C2000000}"/>
            </a:ext>
          </a:extLst>
        </xdr:cNvPr>
        <xdr:cNvSpPr/>
      </xdr:nvSpPr>
      <xdr:spPr>
        <a:xfrm>
          <a:off x="1968500" y="13449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115570</xdr:colOff>
      <xdr:row>78</xdr:row>
      <xdr:rowOff>169545</xdr:rowOff>
    </xdr:from>
    <xdr:ext cx="378460" cy="257810"/>
    <xdr:sp macro="" textlink="">
      <xdr:nvSpPr>
        <xdr:cNvPr id="195" name="テキスト ボックス 194">
          <a:extLst>
            <a:ext uri="{FF2B5EF4-FFF2-40B4-BE49-F238E27FC236}">
              <a16:creationId xmlns:a16="http://schemas.microsoft.com/office/drawing/2014/main" id="{00000000-0008-0000-0600-0000C3000000}"/>
            </a:ext>
          </a:extLst>
        </xdr:cNvPr>
        <xdr:cNvSpPr txBox="1"/>
      </xdr:nvSpPr>
      <xdr:spPr>
        <a:xfrm>
          <a:off x="1830070" y="13542645"/>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515</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78</xdr:row>
      <xdr:rowOff>76200</xdr:rowOff>
    </xdr:from>
    <xdr:to>
      <xdr:col>6</xdr:col>
      <xdr:colOff>38100</xdr:colOff>
      <xdr:row>79</xdr:row>
      <xdr:rowOff>6350</xdr:rowOff>
    </xdr:to>
    <xdr:sp macro="" textlink="">
      <xdr:nvSpPr>
        <xdr:cNvPr id="196" name="楕円 195">
          <a:extLst>
            <a:ext uri="{FF2B5EF4-FFF2-40B4-BE49-F238E27FC236}">
              <a16:creationId xmlns:a16="http://schemas.microsoft.com/office/drawing/2014/main" id="{00000000-0008-0000-0600-0000C4000000}"/>
            </a:ext>
          </a:extLst>
        </xdr:cNvPr>
        <xdr:cNvSpPr/>
      </xdr:nvSpPr>
      <xdr:spPr>
        <a:xfrm>
          <a:off x="1079500" y="1344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179070</xdr:colOff>
      <xdr:row>78</xdr:row>
      <xdr:rowOff>168910</xdr:rowOff>
    </xdr:from>
    <xdr:ext cx="378460" cy="257810"/>
    <xdr:sp macro="" textlink="">
      <xdr:nvSpPr>
        <xdr:cNvPr id="197" name="テキスト ボックス 196">
          <a:extLst>
            <a:ext uri="{FF2B5EF4-FFF2-40B4-BE49-F238E27FC236}">
              <a16:creationId xmlns:a16="http://schemas.microsoft.com/office/drawing/2014/main" id="{00000000-0008-0000-0600-0000C5000000}"/>
            </a:ext>
          </a:extLst>
        </xdr:cNvPr>
        <xdr:cNvSpPr txBox="1"/>
      </xdr:nvSpPr>
      <xdr:spPr>
        <a:xfrm>
          <a:off x="941070" y="13542010"/>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566</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198" name="正方形/長方形 197">
          <a:extLst>
            <a:ext uri="{FF2B5EF4-FFF2-40B4-BE49-F238E27FC236}">
              <a16:creationId xmlns:a16="http://schemas.microsoft.com/office/drawing/2014/main" id="{00000000-0008-0000-0600-0000C6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199" name="正方形/長方形 198">
          <a:extLst>
            <a:ext uri="{FF2B5EF4-FFF2-40B4-BE49-F238E27FC236}">
              <a16:creationId xmlns:a16="http://schemas.microsoft.com/office/drawing/2014/main" id="{00000000-0008-0000-0600-0000C7000000}"/>
            </a:ext>
          </a:extLst>
        </xdr:cNvPr>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0" name="正方形/長方形 199">
          <a:extLst>
            <a:ext uri="{FF2B5EF4-FFF2-40B4-BE49-F238E27FC236}">
              <a16:creationId xmlns:a16="http://schemas.microsoft.com/office/drawing/2014/main" id="{00000000-0008-0000-0600-0000C8000000}"/>
            </a:ext>
          </a:extLst>
        </xdr:cNvPr>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58/79</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1" name="正方形/長方形 200">
          <a:extLst>
            <a:ext uri="{FF2B5EF4-FFF2-40B4-BE49-F238E27FC236}">
              <a16:creationId xmlns:a16="http://schemas.microsoft.com/office/drawing/2014/main" id="{00000000-0008-0000-0600-0000C9000000}"/>
            </a:ext>
          </a:extLst>
        </xdr:cNvPr>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137,681</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148,293</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8615" cy="224155"/>
    <xdr:sp macro="" textlink="">
      <xdr:nvSpPr>
        <xdr:cNvPr id="206" name="テキスト ボックス 205">
          <a:extLst>
            <a:ext uri="{FF2B5EF4-FFF2-40B4-BE49-F238E27FC236}">
              <a16:creationId xmlns:a16="http://schemas.microsoft.com/office/drawing/2014/main" id="{00000000-0008-0000-0600-0000CE000000}"/>
            </a:ext>
          </a:extLst>
        </xdr:cNvPr>
        <xdr:cNvSpPr txBox="1"/>
      </xdr:nvSpPr>
      <xdr:spPr>
        <a:xfrm>
          <a:off x="723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07" name="直線コネクタ 206">
          <a:extLst>
            <a:ext uri="{FF2B5EF4-FFF2-40B4-BE49-F238E27FC236}">
              <a16:creationId xmlns:a16="http://schemas.microsoft.com/office/drawing/2014/main" id="{00000000-0008-0000-0600-0000CF000000}"/>
            </a:ext>
          </a:extLst>
        </xdr:cNvPr>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100</xdr:row>
      <xdr:rowOff>111760</xdr:rowOff>
    </xdr:from>
    <xdr:ext cx="531495" cy="257810"/>
    <xdr:sp macro="" textlink="">
      <xdr:nvSpPr>
        <xdr:cNvPr id="208" name="テキスト ボックス 207">
          <a:extLst>
            <a:ext uri="{FF2B5EF4-FFF2-40B4-BE49-F238E27FC236}">
              <a16:creationId xmlns:a16="http://schemas.microsoft.com/office/drawing/2014/main" id="{00000000-0008-0000-0600-0000D0000000}"/>
            </a:ext>
          </a:extLst>
        </xdr:cNvPr>
        <xdr:cNvSpPr txBox="1"/>
      </xdr:nvSpPr>
      <xdr:spPr>
        <a:xfrm>
          <a:off x="230505" y="17256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4</xdr:col>
      <xdr:colOff>0</xdr:colOff>
      <xdr:row>99</xdr:row>
      <xdr:rowOff>99060</xdr:rowOff>
    </xdr:from>
    <xdr:to>
      <xdr:col>28</xdr:col>
      <xdr:colOff>114300</xdr:colOff>
      <xdr:row>99</xdr:row>
      <xdr:rowOff>99060</xdr:rowOff>
    </xdr:to>
    <xdr:cxnSp macro="">
      <xdr:nvCxnSpPr>
        <xdr:cNvPr id="209" name="直線コネクタ 208">
          <a:extLst>
            <a:ext uri="{FF2B5EF4-FFF2-40B4-BE49-F238E27FC236}">
              <a16:creationId xmlns:a16="http://schemas.microsoft.com/office/drawing/2014/main" id="{00000000-0008-0000-0600-0000D1000000}"/>
            </a:ext>
          </a:extLst>
        </xdr:cNvPr>
        <xdr:cNvCxnSpPr/>
      </xdr:nvCxnSpPr>
      <xdr:spPr>
        <a:xfrm>
          <a:off x="762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98</xdr:row>
      <xdr:rowOff>128270</xdr:rowOff>
    </xdr:from>
    <xdr:ext cx="531495" cy="259080"/>
    <xdr:sp macro="" textlink="">
      <xdr:nvSpPr>
        <xdr:cNvPr id="210" name="テキスト ボックス 209">
          <a:extLst>
            <a:ext uri="{FF2B5EF4-FFF2-40B4-BE49-F238E27FC236}">
              <a16:creationId xmlns:a16="http://schemas.microsoft.com/office/drawing/2014/main" id="{00000000-0008-0000-0600-0000D2000000}"/>
            </a:ext>
          </a:extLst>
        </xdr:cNvPr>
        <xdr:cNvSpPr txBox="1"/>
      </xdr:nvSpPr>
      <xdr:spPr>
        <a:xfrm>
          <a:off x="230505" y="1693037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97</xdr:row>
      <xdr:rowOff>114935</xdr:rowOff>
    </xdr:from>
    <xdr:to>
      <xdr:col>28</xdr:col>
      <xdr:colOff>114300</xdr:colOff>
      <xdr:row>97</xdr:row>
      <xdr:rowOff>114935</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762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96</xdr:row>
      <xdr:rowOff>144145</xdr:rowOff>
    </xdr:from>
    <xdr:ext cx="531495" cy="257810"/>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230505" y="16603345"/>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4</xdr:col>
      <xdr:colOff>0</xdr:colOff>
      <xdr:row>95</xdr:row>
      <xdr:rowOff>132080</xdr:rowOff>
    </xdr:from>
    <xdr:to>
      <xdr:col>28</xdr:col>
      <xdr:colOff>114300</xdr:colOff>
      <xdr:row>95</xdr:row>
      <xdr:rowOff>132080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94</xdr:row>
      <xdr:rowOff>160655</xdr:rowOff>
    </xdr:from>
    <xdr:ext cx="594360" cy="259080"/>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166370" y="1627695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4</xdr:col>
      <xdr:colOff>0</xdr:colOff>
      <xdr:row>93</xdr:row>
      <xdr:rowOff>147955</xdr:rowOff>
    </xdr:from>
    <xdr:to>
      <xdr:col>28</xdr:col>
      <xdr:colOff>114300</xdr:colOff>
      <xdr:row>93</xdr:row>
      <xdr:rowOff>147955</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93</xdr:row>
      <xdr:rowOff>6350</xdr:rowOff>
    </xdr:from>
    <xdr:ext cx="594360" cy="257810"/>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166370" y="1595120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4</xdr:col>
      <xdr:colOff>0</xdr:colOff>
      <xdr:row>91</xdr:row>
      <xdr:rowOff>164465</xdr:rowOff>
    </xdr:from>
    <xdr:to>
      <xdr:col>28</xdr:col>
      <xdr:colOff>114300</xdr:colOff>
      <xdr:row>91</xdr:row>
      <xdr:rowOff>164465</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22225</xdr:rowOff>
    </xdr:from>
    <xdr:ext cx="594360" cy="2584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370" y="1562417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dr:col>4</xdr:col>
      <xdr:colOff>0</xdr:colOff>
      <xdr:row>90</xdr:row>
      <xdr:rowOff>8890</xdr:rowOff>
    </xdr:from>
    <xdr:to>
      <xdr:col>28</xdr:col>
      <xdr:colOff>114300</xdr:colOff>
      <xdr:row>90</xdr:row>
      <xdr:rowOff>8890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38100</xdr:rowOff>
    </xdr:from>
    <xdr:ext cx="594360" cy="259080"/>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370" y="1529715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210,000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4360" cy="257810"/>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240,000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扶助費グラフ枠">
          <a:extLst>
            <a:ext uri="{FF2B5EF4-FFF2-40B4-BE49-F238E27FC236}">
              <a16:creationId xmlns:a16="http://schemas.microsoft.com/office/drawing/2014/main" id="{00000000-0008-0000-0600-0000DF000000}"/>
            </a:ext>
          </a:extLst>
        </xdr:cNvPr>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17780</xdr:rowOff>
    </xdr:from>
    <xdr:to>
      <xdr:col>24</xdr:col>
      <xdr:colOff>62865</xdr:colOff>
      <xdr:row>99</xdr:row>
      <xdr:rowOff>144145</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flipV="1">
          <a:off x="4633595" y="15619730"/>
          <a:ext cx="1270" cy="14979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147955</xdr:rowOff>
    </xdr:from>
    <xdr:ext cx="534670" cy="258445"/>
    <xdr:sp macro="" textlink="">
      <xdr:nvSpPr>
        <xdr:cNvPr id="225" name="扶助費最小値テキスト">
          <a:extLst>
            <a:ext uri="{FF2B5EF4-FFF2-40B4-BE49-F238E27FC236}">
              <a16:creationId xmlns:a16="http://schemas.microsoft.com/office/drawing/2014/main" id="{00000000-0008-0000-0600-0000E1000000}"/>
            </a:ext>
          </a:extLst>
        </xdr:cNvPr>
        <xdr:cNvSpPr txBox="1"/>
      </xdr:nvSpPr>
      <xdr:spPr>
        <a:xfrm>
          <a:off x="4686300" y="1712150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55,835</a:t>
          </a:r>
          <a:endParaRPr kumimoji="1" lang="ja-JP" altLang="en-US" sz="1000" b="1">
            <a:latin typeface="ＭＳ Ｐゴシック"/>
            <a:ea typeface="ＭＳ Ｐゴシック"/>
          </a:endParaRPr>
        </a:p>
      </xdr:txBody>
    </xdr:sp>
    <xdr:clientData/>
  </xdr:oneCellAnchor>
  <xdr:twoCellAnchor>
    <xdr:from>
      <xdr:col>23</xdr:col>
      <xdr:colOff>165100</xdr:colOff>
      <xdr:row>99</xdr:row>
      <xdr:rowOff>144145</xdr:rowOff>
    </xdr:from>
    <xdr:to>
      <xdr:col>24</xdr:col>
      <xdr:colOff>152400</xdr:colOff>
      <xdr:row>99</xdr:row>
      <xdr:rowOff>144145</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4546600" y="171176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135890</xdr:rowOff>
    </xdr:from>
    <xdr:ext cx="598805" cy="259080"/>
    <xdr:sp macro="" textlink="">
      <xdr:nvSpPr>
        <xdr:cNvPr id="227" name="扶助費最大値テキスト">
          <a:extLst>
            <a:ext uri="{FF2B5EF4-FFF2-40B4-BE49-F238E27FC236}">
              <a16:creationId xmlns:a16="http://schemas.microsoft.com/office/drawing/2014/main" id="{00000000-0008-0000-0600-0000E3000000}"/>
            </a:ext>
          </a:extLst>
        </xdr:cNvPr>
        <xdr:cNvSpPr txBox="1"/>
      </xdr:nvSpPr>
      <xdr:spPr>
        <a:xfrm>
          <a:off x="4686300" y="153949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193,467</a:t>
          </a:r>
          <a:endParaRPr kumimoji="1" lang="ja-JP" altLang="en-US" sz="1000" b="1">
            <a:latin typeface="ＭＳ Ｐゴシック"/>
            <a:ea typeface="ＭＳ Ｐゴシック"/>
          </a:endParaRPr>
        </a:p>
      </xdr:txBody>
    </xdr:sp>
    <xdr:clientData/>
  </xdr:oneCellAnchor>
  <xdr:twoCellAnchor>
    <xdr:from>
      <xdr:col>23</xdr:col>
      <xdr:colOff>165100</xdr:colOff>
      <xdr:row>91</xdr:row>
      <xdr:rowOff>17780</xdr:rowOff>
    </xdr:from>
    <xdr:to>
      <xdr:col>24</xdr:col>
      <xdr:colOff>152400</xdr:colOff>
      <xdr:row>91</xdr:row>
      <xdr:rowOff>17780</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56197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114935</xdr:rowOff>
    </xdr:from>
    <xdr:to>
      <xdr:col>24</xdr:col>
      <xdr:colOff>63500</xdr:colOff>
      <xdr:row>99</xdr:row>
      <xdr:rowOff>138430</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flipV="1">
          <a:off x="3797300" y="16745585"/>
          <a:ext cx="838200" cy="3663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78740</xdr:rowOff>
    </xdr:from>
    <xdr:ext cx="598805" cy="259080"/>
    <xdr:sp macro="" textlink="">
      <xdr:nvSpPr>
        <xdr:cNvPr id="230" name="扶助費平均値テキスト">
          <a:extLst>
            <a:ext uri="{FF2B5EF4-FFF2-40B4-BE49-F238E27FC236}">
              <a16:creationId xmlns:a16="http://schemas.microsoft.com/office/drawing/2014/main" id="{00000000-0008-0000-0600-0000E6000000}"/>
            </a:ext>
          </a:extLst>
        </xdr:cNvPr>
        <xdr:cNvSpPr txBox="1"/>
      </xdr:nvSpPr>
      <xdr:spPr>
        <a:xfrm>
          <a:off x="4686300" y="1636649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106,525</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96</xdr:row>
      <xdr:rowOff>55880</xdr:rowOff>
    </xdr:from>
    <xdr:to>
      <xdr:col>24</xdr:col>
      <xdr:colOff>114300</xdr:colOff>
      <xdr:row>96</xdr:row>
      <xdr:rowOff>157480</xdr:rowOff>
    </xdr:to>
    <xdr:sp macro="" textlink="">
      <xdr:nvSpPr>
        <xdr:cNvPr id="231" name="フローチャート: 判断 230">
          <a:extLst>
            <a:ext uri="{FF2B5EF4-FFF2-40B4-BE49-F238E27FC236}">
              <a16:creationId xmlns:a16="http://schemas.microsoft.com/office/drawing/2014/main" id="{00000000-0008-0000-0600-0000E7000000}"/>
            </a:ext>
          </a:extLst>
        </xdr:cNvPr>
        <xdr:cNvSpPr/>
      </xdr:nvSpPr>
      <xdr:spPr>
        <a:xfrm>
          <a:off x="4584700" y="16515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99</xdr:row>
      <xdr:rowOff>122555</xdr:rowOff>
    </xdr:from>
    <xdr:to>
      <xdr:col>19</xdr:col>
      <xdr:colOff>177800</xdr:colOff>
      <xdr:row>99</xdr:row>
      <xdr:rowOff>138430</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a:off x="2908300" y="17096105"/>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98</xdr:row>
      <xdr:rowOff>40640</xdr:rowOff>
    </xdr:from>
    <xdr:to>
      <xdr:col>20</xdr:col>
      <xdr:colOff>38100</xdr:colOff>
      <xdr:row>98</xdr:row>
      <xdr:rowOff>141605</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3746500" y="168427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96</xdr:row>
      <xdr:rowOff>158750</xdr:rowOff>
    </xdr:from>
    <xdr:ext cx="533400" cy="259080"/>
    <xdr:sp macro="" textlink="">
      <xdr:nvSpPr>
        <xdr:cNvPr id="234" name="テキスト ボックス 233">
          <a:extLst>
            <a:ext uri="{FF2B5EF4-FFF2-40B4-BE49-F238E27FC236}">
              <a16:creationId xmlns:a16="http://schemas.microsoft.com/office/drawing/2014/main" id="{00000000-0008-0000-0600-0000EA000000}"/>
            </a:ext>
          </a:extLst>
        </xdr:cNvPr>
        <xdr:cNvSpPr txBox="1"/>
      </xdr:nvSpPr>
      <xdr:spPr>
        <a:xfrm>
          <a:off x="3529965" y="1661795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76,463</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99</xdr:row>
      <xdr:rowOff>122555</xdr:rowOff>
    </xdr:from>
    <xdr:to>
      <xdr:col>15</xdr:col>
      <xdr:colOff>50800</xdr:colOff>
      <xdr:row>99</xdr:row>
      <xdr:rowOff>135255</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flipV="1">
          <a:off x="2019300" y="17096105"/>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98</xdr:row>
      <xdr:rowOff>53340</xdr:rowOff>
    </xdr:from>
    <xdr:to>
      <xdr:col>15</xdr:col>
      <xdr:colOff>101600</xdr:colOff>
      <xdr:row>98</xdr:row>
      <xdr:rowOff>154940</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2857500" y="16855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97</xdr:row>
      <xdr:rowOff>0</xdr:rowOff>
    </xdr:from>
    <xdr:ext cx="533400" cy="259080"/>
    <xdr:sp macro="" textlink="">
      <xdr:nvSpPr>
        <xdr:cNvPr id="237" name="テキスト ボックス 236">
          <a:extLst>
            <a:ext uri="{FF2B5EF4-FFF2-40B4-BE49-F238E27FC236}">
              <a16:creationId xmlns:a16="http://schemas.microsoft.com/office/drawing/2014/main" id="{00000000-0008-0000-0600-0000ED000000}"/>
            </a:ext>
          </a:extLst>
        </xdr:cNvPr>
        <xdr:cNvSpPr txBox="1"/>
      </xdr:nvSpPr>
      <xdr:spPr>
        <a:xfrm>
          <a:off x="2640965" y="1663065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75,262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99</xdr:row>
      <xdr:rowOff>135255</xdr:rowOff>
    </xdr:from>
    <xdr:to>
      <xdr:col>10</xdr:col>
      <xdr:colOff>114300</xdr:colOff>
      <xdr:row>99</xdr:row>
      <xdr:rowOff>146050</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flipV="1">
          <a:off x="1130300" y="17108805"/>
          <a:ext cx="8890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98</xdr:row>
      <xdr:rowOff>76835</xdr:rowOff>
    </xdr:from>
    <xdr:to>
      <xdr:col>10</xdr:col>
      <xdr:colOff>165100</xdr:colOff>
      <xdr:row>99</xdr:row>
      <xdr:rowOff>6985</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1968500" y="16878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97</xdr:row>
      <xdr:rowOff>23495</xdr:rowOff>
    </xdr:from>
    <xdr:ext cx="533400" cy="259080"/>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1751965" y="1665414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73,118</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98</xdr:row>
      <xdr:rowOff>82550</xdr:rowOff>
    </xdr:from>
    <xdr:to>
      <xdr:col>6</xdr:col>
      <xdr:colOff>38100</xdr:colOff>
      <xdr:row>99</xdr:row>
      <xdr:rowOff>12700</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079500" y="16884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97</xdr:row>
      <xdr:rowOff>29210</xdr:rowOff>
    </xdr:from>
    <xdr:ext cx="533400" cy="257810"/>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862965" y="1665986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72,602</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97</xdr:row>
      <xdr:rowOff>64135</xdr:rowOff>
    </xdr:from>
    <xdr:to>
      <xdr:col>24</xdr:col>
      <xdr:colOff>114300</xdr:colOff>
      <xdr:row>97</xdr:row>
      <xdr:rowOff>166370</xdr:rowOff>
    </xdr:to>
    <xdr:sp macro="" textlink="">
      <xdr:nvSpPr>
        <xdr:cNvPr id="248" name="楕円 247">
          <a:extLst>
            <a:ext uri="{FF2B5EF4-FFF2-40B4-BE49-F238E27FC236}">
              <a16:creationId xmlns:a16="http://schemas.microsoft.com/office/drawing/2014/main" id="{00000000-0008-0000-0600-0000F8000000}"/>
            </a:ext>
          </a:extLst>
        </xdr:cNvPr>
        <xdr:cNvSpPr/>
      </xdr:nvSpPr>
      <xdr:spPr>
        <a:xfrm>
          <a:off x="4584700" y="1669478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42545</xdr:rowOff>
    </xdr:from>
    <xdr:ext cx="534670" cy="257810"/>
    <xdr:sp macro="" textlink="">
      <xdr:nvSpPr>
        <xdr:cNvPr id="249" name="扶助費該当値テキスト">
          <a:extLst>
            <a:ext uri="{FF2B5EF4-FFF2-40B4-BE49-F238E27FC236}">
              <a16:creationId xmlns:a16="http://schemas.microsoft.com/office/drawing/2014/main" id="{00000000-0008-0000-0600-0000F9000000}"/>
            </a:ext>
          </a:extLst>
        </xdr:cNvPr>
        <xdr:cNvSpPr txBox="1"/>
      </xdr:nvSpPr>
      <xdr:spPr>
        <a:xfrm>
          <a:off x="4686300" y="1667319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90,040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99</xdr:row>
      <xdr:rowOff>87630</xdr:rowOff>
    </xdr:from>
    <xdr:to>
      <xdr:col>20</xdr:col>
      <xdr:colOff>38100</xdr:colOff>
      <xdr:row>100</xdr:row>
      <xdr:rowOff>17780</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3746500" y="17061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100</xdr:row>
      <xdr:rowOff>8890</xdr:rowOff>
    </xdr:from>
    <xdr:ext cx="533400" cy="257810"/>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3529965" y="1715389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56,395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99</xdr:row>
      <xdr:rowOff>71755</xdr:rowOff>
    </xdr:from>
    <xdr:to>
      <xdr:col>15</xdr:col>
      <xdr:colOff>101600</xdr:colOff>
      <xdr:row>100</xdr:row>
      <xdr:rowOff>1905</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2857500" y="17045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99</xdr:row>
      <xdr:rowOff>164465</xdr:rowOff>
    </xdr:from>
    <xdr:ext cx="533400" cy="259080"/>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2640965" y="1713801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57,807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99</xdr:row>
      <xdr:rowOff>84455</xdr:rowOff>
    </xdr:from>
    <xdr:to>
      <xdr:col>10</xdr:col>
      <xdr:colOff>165100</xdr:colOff>
      <xdr:row>100</xdr:row>
      <xdr:rowOff>14605</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1968500" y="17058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100</xdr:row>
      <xdr:rowOff>6350</xdr:rowOff>
    </xdr:from>
    <xdr:ext cx="533400" cy="257810"/>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1751965" y="1715135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56,658</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99</xdr:row>
      <xdr:rowOff>95250</xdr:rowOff>
    </xdr:from>
    <xdr:to>
      <xdr:col>6</xdr:col>
      <xdr:colOff>38100</xdr:colOff>
      <xdr:row>100</xdr:row>
      <xdr:rowOff>25400</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079500" y="17068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100</xdr:row>
      <xdr:rowOff>16510</xdr:rowOff>
    </xdr:from>
    <xdr:ext cx="533400" cy="259080"/>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862965" y="1716151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55,677</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id="{00000000-0008-0000-06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id="{00000000-0008-0000-0600-000003010000}"/>
            </a:ext>
          </a:extLst>
        </xdr:cNvPr>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60/79</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53,485</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70,850</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8615" cy="224155"/>
    <xdr:sp macro="" textlink="">
      <xdr:nvSpPr>
        <xdr:cNvPr id="266" name="テキスト ボックス 265">
          <a:extLst>
            <a:ext uri="{FF2B5EF4-FFF2-40B4-BE49-F238E27FC236}">
              <a16:creationId xmlns:a16="http://schemas.microsoft.com/office/drawing/2014/main" id="{00000000-0008-0000-0600-00000A010000}"/>
            </a:ext>
          </a:extLst>
        </xdr:cNvPr>
        <xdr:cNvSpPr txBox="1"/>
      </xdr:nvSpPr>
      <xdr:spPr>
        <a:xfrm>
          <a:off x="6565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id="{00000000-0008-0000-0600-00000B010000}"/>
            </a:ext>
          </a:extLst>
        </xdr:cNvPr>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40</xdr:row>
      <xdr:rowOff>111760</xdr:rowOff>
    </xdr:from>
    <xdr:ext cx="247650" cy="257810"/>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355080" y="6969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39</xdr:row>
      <xdr:rowOff>44450</xdr:rowOff>
    </xdr:from>
    <xdr:to>
      <xdr:col>59</xdr:col>
      <xdr:colOff>50800</xdr:colOff>
      <xdr:row>39</xdr:row>
      <xdr:rowOff>44450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38</xdr:row>
      <xdr:rowOff>73660</xdr:rowOff>
    </xdr:from>
    <xdr:ext cx="594360" cy="259080"/>
    <xdr:sp macro="" textlink="">
      <xdr:nvSpPr>
        <xdr:cNvPr id="270" name="テキスト ボックス 269">
          <a:extLst>
            <a:ext uri="{FF2B5EF4-FFF2-40B4-BE49-F238E27FC236}">
              <a16:creationId xmlns:a16="http://schemas.microsoft.com/office/drawing/2014/main" id="{00000000-0008-0000-0600-00000E010000}"/>
            </a:ext>
          </a:extLst>
        </xdr:cNvPr>
        <xdr:cNvSpPr txBox="1"/>
      </xdr:nvSpPr>
      <xdr:spPr>
        <a:xfrm>
          <a:off x="6008370" y="6588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1" name="直線コネクタ 270">
          <a:extLst>
            <a:ext uri="{FF2B5EF4-FFF2-40B4-BE49-F238E27FC236}">
              <a16:creationId xmlns:a16="http://schemas.microsoft.com/office/drawing/2014/main" id="{00000000-0008-0000-0600-00000F010000}"/>
            </a:ext>
          </a:extLst>
        </xdr:cNvPr>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36</xdr:row>
      <xdr:rowOff>35560</xdr:rowOff>
    </xdr:from>
    <xdr:ext cx="594360" cy="259080"/>
    <xdr:sp macro=""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008370" y="6207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33</xdr:row>
      <xdr:rowOff>168910</xdr:rowOff>
    </xdr:from>
    <xdr:ext cx="594360" cy="257810"/>
    <xdr:sp macro=""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008370" y="5826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31</xdr:row>
      <xdr:rowOff>130810</xdr:rowOff>
    </xdr:from>
    <xdr:ext cx="594360" cy="259080"/>
    <xdr:sp macro=""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008370" y="5445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29</xdr:row>
      <xdr:rowOff>92710</xdr:rowOff>
    </xdr:from>
    <xdr:ext cx="594360" cy="259080"/>
    <xdr:sp macro="" textlink="">
      <xdr:nvSpPr>
        <xdr:cNvPr id="278" name="テキスト ボックス 277">
          <a:extLst>
            <a:ext uri="{FF2B5EF4-FFF2-40B4-BE49-F238E27FC236}">
              <a16:creationId xmlns:a16="http://schemas.microsoft.com/office/drawing/2014/main" id="{00000000-0008-0000-0600-000016010000}"/>
            </a:ext>
          </a:extLst>
        </xdr:cNvPr>
        <xdr:cNvSpPr txBox="1"/>
      </xdr:nvSpPr>
      <xdr:spPr>
        <a:xfrm>
          <a:off x="6008370" y="506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27</xdr:row>
      <xdr:rowOff>54610</xdr:rowOff>
    </xdr:from>
    <xdr:ext cx="594360" cy="257810"/>
    <xdr:sp macro=""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008370" y="468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1" name="補助費等グラフ枠">
          <a:extLst>
            <a:ext uri="{FF2B5EF4-FFF2-40B4-BE49-F238E27FC236}">
              <a16:creationId xmlns:a16="http://schemas.microsoft.com/office/drawing/2014/main" id="{00000000-0008-0000-0600-000019010000}"/>
            </a:ext>
          </a:extLst>
        </xdr:cNvPr>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146050</xdr:rowOff>
    </xdr:from>
    <xdr:to>
      <xdr:col>54</xdr:col>
      <xdr:colOff>189865</xdr:colOff>
      <xdr:row>39</xdr:row>
      <xdr:rowOff>136525</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flipV="1">
          <a:off x="10475595" y="5461000"/>
          <a:ext cx="1270" cy="13620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140335</xdr:rowOff>
    </xdr:from>
    <xdr:ext cx="534670" cy="259080"/>
    <xdr:sp macro="" textlink="">
      <xdr:nvSpPr>
        <xdr:cNvPr id="283" name="補助費等最小値テキスト">
          <a:extLst>
            <a:ext uri="{FF2B5EF4-FFF2-40B4-BE49-F238E27FC236}">
              <a16:creationId xmlns:a16="http://schemas.microsoft.com/office/drawing/2014/main" id="{00000000-0008-0000-0600-00001B010000}"/>
            </a:ext>
          </a:extLst>
        </xdr:cNvPr>
        <xdr:cNvSpPr txBox="1"/>
      </xdr:nvSpPr>
      <xdr:spPr>
        <a:xfrm>
          <a:off x="10528300" y="682688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75,903</a:t>
          </a:r>
          <a:endParaRPr kumimoji="1" lang="ja-JP" altLang="en-US" sz="1000" b="1">
            <a:latin typeface="ＭＳ Ｐゴシック"/>
            <a:ea typeface="ＭＳ Ｐゴシック"/>
          </a:endParaRPr>
        </a:p>
      </xdr:txBody>
    </xdr:sp>
    <xdr:clientData/>
  </xdr:oneCellAnchor>
  <xdr:twoCellAnchor>
    <xdr:from>
      <xdr:col>54</xdr:col>
      <xdr:colOff>101600</xdr:colOff>
      <xdr:row>39</xdr:row>
      <xdr:rowOff>136525</xdr:rowOff>
    </xdr:from>
    <xdr:to>
      <xdr:col>55</xdr:col>
      <xdr:colOff>88900</xdr:colOff>
      <xdr:row>39</xdr:row>
      <xdr:rowOff>136525</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10388600" y="68230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92710</xdr:rowOff>
    </xdr:from>
    <xdr:ext cx="598805" cy="259080"/>
    <xdr:sp macro="" textlink="">
      <xdr:nvSpPr>
        <xdr:cNvPr id="285" name="補助費等最大値テキスト">
          <a:extLst>
            <a:ext uri="{FF2B5EF4-FFF2-40B4-BE49-F238E27FC236}">
              <a16:creationId xmlns:a16="http://schemas.microsoft.com/office/drawing/2014/main" id="{00000000-0008-0000-0600-00001D010000}"/>
            </a:ext>
          </a:extLst>
        </xdr:cNvPr>
        <xdr:cNvSpPr txBox="1"/>
      </xdr:nvSpPr>
      <xdr:spPr>
        <a:xfrm>
          <a:off x="10528300" y="52362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433,355</a:t>
          </a:r>
          <a:endParaRPr kumimoji="1" lang="ja-JP" altLang="en-US" sz="1000" b="1">
            <a:latin typeface="ＭＳ Ｐゴシック"/>
            <a:ea typeface="ＭＳ Ｐゴシック"/>
          </a:endParaRPr>
        </a:p>
      </xdr:txBody>
    </xdr:sp>
    <xdr:clientData/>
  </xdr:oneCellAnchor>
  <xdr:twoCellAnchor>
    <xdr:from>
      <xdr:col>54</xdr:col>
      <xdr:colOff>101600</xdr:colOff>
      <xdr:row>31</xdr:row>
      <xdr:rowOff>146050</xdr:rowOff>
    </xdr:from>
    <xdr:to>
      <xdr:col>55</xdr:col>
      <xdr:colOff>88900</xdr:colOff>
      <xdr:row>31</xdr:row>
      <xdr:rowOff>146050</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10388600" y="546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35</xdr:row>
      <xdr:rowOff>170815</xdr:rowOff>
    </xdr:from>
    <xdr:to>
      <xdr:col>55</xdr:col>
      <xdr:colOff>0</xdr:colOff>
      <xdr:row>38</xdr:row>
      <xdr:rowOff>77470</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9639300" y="6171565"/>
          <a:ext cx="838200" cy="421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72390</xdr:rowOff>
    </xdr:from>
    <xdr:ext cx="598805" cy="259080"/>
    <xdr:sp macro="" textlink="">
      <xdr:nvSpPr>
        <xdr:cNvPr id="288" name="補助費等平均値テキスト">
          <a:extLst>
            <a:ext uri="{FF2B5EF4-FFF2-40B4-BE49-F238E27FC236}">
              <a16:creationId xmlns:a16="http://schemas.microsoft.com/office/drawing/2014/main" id="{00000000-0008-0000-0600-000020010000}"/>
            </a:ext>
          </a:extLst>
        </xdr:cNvPr>
        <xdr:cNvSpPr txBox="1"/>
      </xdr:nvSpPr>
      <xdr:spPr>
        <a:xfrm>
          <a:off x="10528300" y="624459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175,291</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37</xdr:row>
      <xdr:rowOff>49530</xdr:rowOff>
    </xdr:from>
    <xdr:to>
      <xdr:col>55</xdr:col>
      <xdr:colOff>50800</xdr:colOff>
      <xdr:row>37</xdr:row>
      <xdr:rowOff>151130</xdr:rowOff>
    </xdr:to>
    <xdr:sp macro="" textlink="">
      <xdr:nvSpPr>
        <xdr:cNvPr id="289" name="フローチャート: 判断 288">
          <a:extLst>
            <a:ext uri="{FF2B5EF4-FFF2-40B4-BE49-F238E27FC236}">
              <a16:creationId xmlns:a16="http://schemas.microsoft.com/office/drawing/2014/main" id="{00000000-0008-0000-0600-000021010000}"/>
            </a:ext>
          </a:extLst>
        </xdr:cNvPr>
        <xdr:cNvSpPr/>
      </xdr:nvSpPr>
      <xdr:spPr>
        <a:xfrm>
          <a:off x="10426700" y="6393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35</xdr:row>
      <xdr:rowOff>170815</xdr:rowOff>
    </xdr:from>
    <xdr:to>
      <xdr:col>50</xdr:col>
      <xdr:colOff>114300</xdr:colOff>
      <xdr:row>39</xdr:row>
      <xdr:rowOff>7620</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flipV="1">
          <a:off x="8750300" y="6171565"/>
          <a:ext cx="889000" cy="522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34</xdr:row>
      <xdr:rowOff>170180</xdr:rowOff>
    </xdr:from>
    <xdr:to>
      <xdr:col>50</xdr:col>
      <xdr:colOff>165100</xdr:colOff>
      <xdr:row>35</xdr:row>
      <xdr:rowOff>100330</xdr:rowOff>
    </xdr:to>
    <xdr:sp macro="" textlink="">
      <xdr:nvSpPr>
        <xdr:cNvPr id="291" name="フローチャート: 判断 290">
          <a:extLst>
            <a:ext uri="{FF2B5EF4-FFF2-40B4-BE49-F238E27FC236}">
              <a16:creationId xmlns:a16="http://schemas.microsoft.com/office/drawing/2014/main" id="{00000000-0008-0000-0600-000023010000}"/>
            </a:ext>
          </a:extLst>
        </xdr:cNvPr>
        <xdr:cNvSpPr/>
      </xdr:nvSpPr>
      <xdr:spPr>
        <a:xfrm>
          <a:off x="9588500" y="5999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33</xdr:row>
      <xdr:rowOff>116840</xdr:rowOff>
    </xdr:from>
    <xdr:ext cx="597535" cy="259080"/>
    <xdr:sp macro="" textlink="">
      <xdr:nvSpPr>
        <xdr:cNvPr id="292" name="テキスト ボックス 291">
          <a:extLst>
            <a:ext uri="{FF2B5EF4-FFF2-40B4-BE49-F238E27FC236}">
              <a16:creationId xmlns:a16="http://schemas.microsoft.com/office/drawing/2014/main" id="{00000000-0008-0000-0600-000024010000}"/>
            </a:ext>
          </a:extLst>
        </xdr:cNvPr>
        <xdr:cNvSpPr txBox="1"/>
      </xdr:nvSpPr>
      <xdr:spPr>
        <a:xfrm>
          <a:off x="9339580" y="577469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278,725</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39</xdr:row>
      <xdr:rowOff>1270</xdr:rowOff>
    </xdr:from>
    <xdr:to>
      <xdr:col>45</xdr:col>
      <xdr:colOff>177800</xdr:colOff>
      <xdr:row>39</xdr:row>
      <xdr:rowOff>7620</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a:off x="7861300" y="668782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146050</xdr:rowOff>
    </xdr:from>
    <xdr:to>
      <xdr:col>46</xdr:col>
      <xdr:colOff>38100</xdr:colOff>
      <xdr:row>38</xdr:row>
      <xdr:rowOff>76200</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8699500" y="6489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36</xdr:row>
      <xdr:rowOff>92710</xdr:rowOff>
    </xdr:from>
    <xdr:ext cx="597535" cy="259080"/>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8450580" y="626491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149,937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39</xdr:row>
      <xdr:rowOff>1270</xdr:rowOff>
    </xdr:from>
    <xdr:to>
      <xdr:col>41</xdr:col>
      <xdr:colOff>50800</xdr:colOff>
      <xdr:row>39</xdr:row>
      <xdr:rowOff>43815</xdr:rowOff>
    </xdr:to>
    <xdr:cxnSp macro="">
      <xdr:nvCxnSpPr>
        <xdr:cNvPr id="296" name="直線コネクタ 295">
          <a:extLst>
            <a:ext uri="{FF2B5EF4-FFF2-40B4-BE49-F238E27FC236}">
              <a16:creationId xmlns:a16="http://schemas.microsoft.com/office/drawing/2014/main" id="{00000000-0008-0000-0600-000028010000}"/>
            </a:ext>
          </a:extLst>
        </xdr:cNvPr>
        <xdr:cNvCxnSpPr/>
      </xdr:nvCxnSpPr>
      <xdr:spPr>
        <a:xfrm flipV="1">
          <a:off x="6972300" y="6687820"/>
          <a:ext cx="889000" cy="425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158115</xdr:rowOff>
    </xdr:from>
    <xdr:to>
      <xdr:col>41</xdr:col>
      <xdr:colOff>101600</xdr:colOff>
      <xdr:row>38</xdr:row>
      <xdr:rowOff>88265</xdr:rowOff>
    </xdr:to>
    <xdr:sp macro="" textlink="">
      <xdr:nvSpPr>
        <xdr:cNvPr id="297" name="フローチャート: 判断 296">
          <a:extLst>
            <a:ext uri="{FF2B5EF4-FFF2-40B4-BE49-F238E27FC236}">
              <a16:creationId xmlns:a16="http://schemas.microsoft.com/office/drawing/2014/main" id="{00000000-0008-0000-0600-000029010000}"/>
            </a:ext>
          </a:extLst>
        </xdr:cNvPr>
        <xdr:cNvSpPr/>
      </xdr:nvSpPr>
      <xdr:spPr>
        <a:xfrm>
          <a:off x="7810500" y="6501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36</xdr:row>
      <xdr:rowOff>105410</xdr:rowOff>
    </xdr:from>
    <xdr:ext cx="597535" cy="259080"/>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7561580" y="627761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146,754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37</xdr:row>
      <xdr:rowOff>161290</xdr:rowOff>
    </xdr:from>
    <xdr:to>
      <xdr:col>36</xdr:col>
      <xdr:colOff>165100</xdr:colOff>
      <xdr:row>38</xdr:row>
      <xdr:rowOff>91440</xdr:rowOff>
    </xdr:to>
    <xdr:sp macro=""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6921500" y="6504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36</xdr:row>
      <xdr:rowOff>107950</xdr:rowOff>
    </xdr:from>
    <xdr:ext cx="597535" cy="259080"/>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6672580" y="628015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146,007</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38</xdr:row>
      <xdr:rowOff>26670</xdr:rowOff>
    </xdr:from>
    <xdr:to>
      <xdr:col>55</xdr:col>
      <xdr:colOff>50800</xdr:colOff>
      <xdr:row>38</xdr:row>
      <xdr:rowOff>128270</xdr:rowOff>
    </xdr:to>
    <xdr:sp macro="" textlink="">
      <xdr:nvSpPr>
        <xdr:cNvPr id="306" name="楕円 305">
          <a:extLst>
            <a:ext uri="{FF2B5EF4-FFF2-40B4-BE49-F238E27FC236}">
              <a16:creationId xmlns:a16="http://schemas.microsoft.com/office/drawing/2014/main" id="{00000000-0008-0000-0600-000032010000}"/>
            </a:ext>
          </a:extLst>
        </xdr:cNvPr>
        <xdr:cNvSpPr/>
      </xdr:nvSpPr>
      <xdr:spPr>
        <a:xfrm>
          <a:off x="10426700" y="6541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5080</xdr:rowOff>
    </xdr:from>
    <xdr:ext cx="598805" cy="259080"/>
    <xdr:sp macro="" textlink="">
      <xdr:nvSpPr>
        <xdr:cNvPr id="307" name="補助費等該当値テキスト">
          <a:extLst>
            <a:ext uri="{FF2B5EF4-FFF2-40B4-BE49-F238E27FC236}">
              <a16:creationId xmlns:a16="http://schemas.microsoft.com/office/drawing/2014/main" id="{00000000-0008-0000-0600-000033010000}"/>
            </a:ext>
          </a:extLst>
        </xdr:cNvPr>
        <xdr:cNvSpPr txBox="1"/>
      </xdr:nvSpPr>
      <xdr:spPr>
        <a:xfrm>
          <a:off x="10528300" y="65201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136,335</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35</xdr:row>
      <xdr:rowOff>120650</xdr:rowOff>
    </xdr:from>
    <xdr:to>
      <xdr:col>50</xdr:col>
      <xdr:colOff>165100</xdr:colOff>
      <xdr:row>36</xdr:row>
      <xdr:rowOff>50165</xdr:rowOff>
    </xdr:to>
    <xdr:sp macro="" textlink="">
      <xdr:nvSpPr>
        <xdr:cNvPr id="308" name="楕円 307">
          <a:extLst>
            <a:ext uri="{FF2B5EF4-FFF2-40B4-BE49-F238E27FC236}">
              <a16:creationId xmlns:a16="http://schemas.microsoft.com/office/drawing/2014/main" id="{00000000-0008-0000-0600-000034010000}"/>
            </a:ext>
          </a:extLst>
        </xdr:cNvPr>
        <xdr:cNvSpPr/>
      </xdr:nvSpPr>
      <xdr:spPr>
        <a:xfrm>
          <a:off x="9588500" y="61214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36</xdr:row>
      <xdr:rowOff>41275</xdr:rowOff>
    </xdr:from>
    <xdr:ext cx="597535" cy="257810"/>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9339580" y="621347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246,916</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38</xdr:row>
      <xdr:rowOff>128270</xdr:rowOff>
    </xdr:from>
    <xdr:to>
      <xdr:col>46</xdr:col>
      <xdr:colOff>38100</xdr:colOff>
      <xdr:row>39</xdr:row>
      <xdr:rowOff>58420</xdr:rowOff>
    </xdr:to>
    <xdr:sp macro="" textlink="">
      <xdr:nvSpPr>
        <xdr:cNvPr id="310" name="楕円 309">
          <a:extLst>
            <a:ext uri="{FF2B5EF4-FFF2-40B4-BE49-F238E27FC236}">
              <a16:creationId xmlns:a16="http://schemas.microsoft.com/office/drawing/2014/main" id="{00000000-0008-0000-0600-000036010000}"/>
            </a:ext>
          </a:extLst>
        </xdr:cNvPr>
        <xdr:cNvSpPr/>
      </xdr:nvSpPr>
      <xdr:spPr>
        <a:xfrm>
          <a:off x="8699500" y="6643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39</xdr:row>
      <xdr:rowOff>49530</xdr:rowOff>
    </xdr:from>
    <xdr:ext cx="597535" cy="259080"/>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8450580" y="673608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109,724</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38</xdr:row>
      <xdr:rowOff>121920</xdr:rowOff>
    </xdr:from>
    <xdr:to>
      <xdr:col>41</xdr:col>
      <xdr:colOff>101600</xdr:colOff>
      <xdr:row>39</xdr:row>
      <xdr:rowOff>52070</xdr:rowOff>
    </xdr:to>
    <xdr:sp macro="" textlink="">
      <xdr:nvSpPr>
        <xdr:cNvPr id="312" name="楕円 311">
          <a:extLst>
            <a:ext uri="{FF2B5EF4-FFF2-40B4-BE49-F238E27FC236}">
              <a16:creationId xmlns:a16="http://schemas.microsoft.com/office/drawing/2014/main" id="{00000000-0008-0000-0600-000038010000}"/>
            </a:ext>
          </a:extLst>
        </xdr:cNvPr>
        <xdr:cNvSpPr/>
      </xdr:nvSpPr>
      <xdr:spPr>
        <a:xfrm>
          <a:off x="7810500" y="6637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39</xdr:row>
      <xdr:rowOff>43180</xdr:rowOff>
    </xdr:from>
    <xdr:ext cx="597535" cy="257810"/>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7561580" y="672973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111,344</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38</xdr:row>
      <xdr:rowOff>164465</xdr:rowOff>
    </xdr:from>
    <xdr:to>
      <xdr:col>36</xdr:col>
      <xdr:colOff>165100</xdr:colOff>
      <xdr:row>39</xdr:row>
      <xdr:rowOff>94615</xdr:rowOff>
    </xdr:to>
    <xdr:sp macro="" textlink="">
      <xdr:nvSpPr>
        <xdr:cNvPr id="314" name="楕円 313">
          <a:extLst>
            <a:ext uri="{FF2B5EF4-FFF2-40B4-BE49-F238E27FC236}">
              <a16:creationId xmlns:a16="http://schemas.microsoft.com/office/drawing/2014/main" id="{00000000-0008-0000-0600-00003A010000}"/>
            </a:ext>
          </a:extLst>
        </xdr:cNvPr>
        <xdr:cNvSpPr/>
      </xdr:nvSpPr>
      <xdr:spPr>
        <a:xfrm>
          <a:off x="6921500" y="6679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39</xdr:row>
      <xdr:rowOff>86360</xdr:rowOff>
    </xdr:from>
    <xdr:ext cx="597535" cy="257810"/>
    <xdr:sp macro=""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6672580" y="677291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100,168</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6" name="正方形/長方形 315">
          <a:extLst>
            <a:ext uri="{FF2B5EF4-FFF2-40B4-BE49-F238E27FC236}">
              <a16:creationId xmlns:a16="http://schemas.microsoft.com/office/drawing/2014/main" id="{00000000-0008-0000-0600-00003C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7" name="正方形/長方形 316">
          <a:extLst>
            <a:ext uri="{FF2B5EF4-FFF2-40B4-BE49-F238E27FC236}">
              <a16:creationId xmlns:a16="http://schemas.microsoft.com/office/drawing/2014/main" id="{00000000-0008-0000-0600-00003D010000}"/>
            </a:ext>
          </a:extLst>
        </xdr:cNvPr>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21/79</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59,068</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120,415</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8615" cy="224155"/>
    <xdr:sp macro="" textlink="">
      <xdr:nvSpPr>
        <xdr:cNvPr id="324" name="テキスト ボックス 323">
          <a:extLst>
            <a:ext uri="{FF2B5EF4-FFF2-40B4-BE49-F238E27FC236}">
              <a16:creationId xmlns:a16="http://schemas.microsoft.com/office/drawing/2014/main" id="{00000000-0008-0000-0600-000044010000}"/>
            </a:ext>
          </a:extLst>
        </xdr:cNvPr>
        <xdr:cNvSpPr txBox="1"/>
      </xdr:nvSpPr>
      <xdr:spPr>
        <a:xfrm>
          <a:off x="6565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5" name="直線コネクタ 324">
          <a:extLst>
            <a:ext uri="{FF2B5EF4-FFF2-40B4-BE49-F238E27FC236}">
              <a16:creationId xmlns:a16="http://schemas.microsoft.com/office/drawing/2014/main" id="{00000000-0008-0000-0600-000045010000}"/>
            </a:ext>
          </a:extLst>
        </xdr:cNvPr>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6" name="直線コネクタ 325">
          <a:extLst>
            <a:ext uri="{FF2B5EF4-FFF2-40B4-BE49-F238E27FC236}">
              <a16:creationId xmlns:a16="http://schemas.microsoft.com/office/drawing/2014/main" id="{00000000-0008-0000-0600-000046010000}"/>
            </a:ext>
          </a:extLst>
        </xdr:cNvPr>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58</xdr:row>
      <xdr:rowOff>73660</xdr:rowOff>
    </xdr:from>
    <xdr:ext cx="247650" cy="259080"/>
    <xdr:sp macro="" textlink="">
      <xdr:nvSpPr>
        <xdr:cNvPr id="327" name="テキスト ボックス 326">
          <a:extLst>
            <a:ext uri="{FF2B5EF4-FFF2-40B4-BE49-F238E27FC236}">
              <a16:creationId xmlns:a16="http://schemas.microsoft.com/office/drawing/2014/main" id="{00000000-0008-0000-0600-000047010000}"/>
            </a:ext>
          </a:extLst>
        </xdr:cNvPr>
        <xdr:cNvSpPr txBox="1"/>
      </xdr:nvSpPr>
      <xdr:spPr>
        <a:xfrm>
          <a:off x="6355080" y="10017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56</xdr:row>
      <xdr:rowOff>35560</xdr:rowOff>
    </xdr:from>
    <xdr:ext cx="594360" cy="259080"/>
    <xdr:sp macro=""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6008370" y="9636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53</xdr:row>
      <xdr:rowOff>168910</xdr:rowOff>
    </xdr:from>
    <xdr:ext cx="594360" cy="257810"/>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008370" y="9255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51</xdr:row>
      <xdr:rowOff>130810</xdr:rowOff>
    </xdr:from>
    <xdr:ext cx="594360" cy="259080"/>
    <xdr:sp macro=""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6008370" y="887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49</xdr:row>
      <xdr:rowOff>92710</xdr:rowOff>
    </xdr:from>
    <xdr:ext cx="594360" cy="259080"/>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6008370" y="849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47</xdr:row>
      <xdr:rowOff>54610</xdr:rowOff>
    </xdr:from>
    <xdr:ext cx="684530" cy="257810"/>
    <xdr:sp macro=""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5918200" y="8112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8" name="普通建設事業費グラフ枠">
          <a:extLst>
            <a:ext uri="{FF2B5EF4-FFF2-40B4-BE49-F238E27FC236}">
              <a16:creationId xmlns:a16="http://schemas.microsoft.com/office/drawing/2014/main" id="{00000000-0008-0000-0600-000052010000}"/>
            </a:ext>
          </a:extLst>
        </xdr:cNvPr>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168910</xdr:rowOff>
    </xdr:from>
    <xdr:to>
      <xdr:col>54</xdr:col>
      <xdr:colOff>189865</xdr:colOff>
      <xdr:row>58</xdr:row>
      <xdr:rowOff>166370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flipV="1">
          <a:off x="10475595" y="8741410"/>
          <a:ext cx="1270" cy="13690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169545</xdr:rowOff>
    </xdr:from>
    <xdr:ext cx="534670" cy="257810"/>
    <xdr:sp macro="" textlink="">
      <xdr:nvSpPr>
        <xdr:cNvPr id="340" name="普通建設事業費最小値テキスト">
          <a:extLst>
            <a:ext uri="{FF2B5EF4-FFF2-40B4-BE49-F238E27FC236}">
              <a16:creationId xmlns:a16="http://schemas.microsoft.com/office/drawing/2014/main" id="{00000000-0008-0000-0600-000054010000}"/>
            </a:ext>
          </a:extLst>
        </xdr:cNvPr>
        <xdr:cNvSpPr txBox="1"/>
      </xdr:nvSpPr>
      <xdr:spPr>
        <a:xfrm>
          <a:off x="10528300" y="1011364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26,462</a:t>
          </a:r>
          <a:endParaRPr kumimoji="1" lang="ja-JP" altLang="en-US" sz="1000" b="1">
            <a:latin typeface="ＭＳ Ｐゴシック"/>
            <a:ea typeface="ＭＳ Ｐゴシック"/>
          </a:endParaRPr>
        </a:p>
      </xdr:txBody>
    </xdr:sp>
    <xdr:clientData/>
  </xdr:oneCellAnchor>
  <xdr:twoCellAnchor>
    <xdr:from>
      <xdr:col>54</xdr:col>
      <xdr:colOff>101600</xdr:colOff>
      <xdr:row>58</xdr:row>
      <xdr:rowOff>166370</xdr:rowOff>
    </xdr:from>
    <xdr:to>
      <xdr:col>55</xdr:col>
      <xdr:colOff>88900</xdr:colOff>
      <xdr:row>58</xdr:row>
      <xdr:rowOff>166370</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a:off x="10388600" y="101104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115570</xdr:rowOff>
    </xdr:from>
    <xdr:ext cx="598805" cy="259080"/>
    <xdr:sp macro="" textlink="">
      <xdr:nvSpPr>
        <xdr:cNvPr id="342" name="普通建設事業費最大値テキスト">
          <a:extLst>
            <a:ext uri="{FF2B5EF4-FFF2-40B4-BE49-F238E27FC236}">
              <a16:creationId xmlns:a16="http://schemas.microsoft.com/office/drawing/2014/main" id="{00000000-0008-0000-0600-000056010000}"/>
            </a:ext>
          </a:extLst>
        </xdr:cNvPr>
        <xdr:cNvSpPr txBox="1"/>
      </xdr:nvSpPr>
      <xdr:spPr>
        <a:xfrm>
          <a:off x="10528300" y="851662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744,674</a:t>
          </a:r>
          <a:endParaRPr kumimoji="1" lang="ja-JP" altLang="en-US" sz="1000" b="1">
            <a:latin typeface="ＭＳ Ｐゴシック"/>
            <a:ea typeface="ＭＳ Ｐゴシック"/>
          </a:endParaRPr>
        </a:p>
      </xdr:txBody>
    </xdr:sp>
    <xdr:clientData/>
  </xdr:oneCellAnchor>
  <xdr:twoCellAnchor>
    <xdr:from>
      <xdr:col>54</xdr:col>
      <xdr:colOff>101600</xdr:colOff>
      <xdr:row>50</xdr:row>
      <xdr:rowOff>168910</xdr:rowOff>
    </xdr:from>
    <xdr:to>
      <xdr:col>55</xdr:col>
      <xdr:colOff>88900</xdr:colOff>
      <xdr:row>50</xdr:row>
      <xdr:rowOff>168910</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10388600" y="87414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50</xdr:row>
      <xdr:rowOff>104140</xdr:rowOff>
    </xdr:from>
    <xdr:to>
      <xdr:col>55</xdr:col>
      <xdr:colOff>0</xdr:colOff>
      <xdr:row>56</xdr:row>
      <xdr:rowOff>83185</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9639300" y="8676640"/>
          <a:ext cx="838200" cy="10077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111125</xdr:rowOff>
    </xdr:from>
    <xdr:ext cx="598805" cy="257810"/>
    <xdr:sp macro="" textlink="">
      <xdr:nvSpPr>
        <xdr:cNvPr id="345" name="普通建設事業費平均値テキスト">
          <a:extLst>
            <a:ext uri="{FF2B5EF4-FFF2-40B4-BE49-F238E27FC236}">
              <a16:creationId xmlns:a16="http://schemas.microsoft.com/office/drawing/2014/main" id="{00000000-0008-0000-0600-000059010000}"/>
            </a:ext>
          </a:extLst>
        </xdr:cNvPr>
        <xdr:cNvSpPr txBox="1"/>
      </xdr:nvSpPr>
      <xdr:spPr>
        <a:xfrm>
          <a:off x="10528300" y="9712325"/>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196,914</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56</xdr:row>
      <xdr:rowOff>132715</xdr:rowOff>
    </xdr:from>
    <xdr:to>
      <xdr:col>55</xdr:col>
      <xdr:colOff>50800</xdr:colOff>
      <xdr:row>57</xdr:row>
      <xdr:rowOff>63500</xdr:rowOff>
    </xdr:to>
    <xdr:sp macro="" textlink="">
      <xdr:nvSpPr>
        <xdr:cNvPr id="346" name="フローチャート: 判断 345">
          <a:extLst>
            <a:ext uri="{FF2B5EF4-FFF2-40B4-BE49-F238E27FC236}">
              <a16:creationId xmlns:a16="http://schemas.microsoft.com/office/drawing/2014/main" id="{00000000-0008-0000-0600-00005A010000}"/>
            </a:ext>
          </a:extLst>
        </xdr:cNvPr>
        <xdr:cNvSpPr/>
      </xdr:nvSpPr>
      <xdr:spPr>
        <a:xfrm>
          <a:off x="10426700" y="97339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50</xdr:row>
      <xdr:rowOff>104140</xdr:rowOff>
    </xdr:from>
    <xdr:to>
      <xdr:col>50</xdr:col>
      <xdr:colOff>114300</xdr:colOff>
      <xdr:row>56</xdr:row>
      <xdr:rowOff>81280</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flipV="1">
          <a:off x="8750300" y="8676640"/>
          <a:ext cx="889000" cy="10058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126365</xdr:rowOff>
    </xdr:from>
    <xdr:to>
      <xdr:col>50</xdr:col>
      <xdr:colOff>165100</xdr:colOff>
      <xdr:row>57</xdr:row>
      <xdr:rowOff>56515</xdr:rowOff>
    </xdr:to>
    <xdr:sp macro="" textlink="">
      <xdr:nvSpPr>
        <xdr:cNvPr id="348" name="フローチャート: 判断 347">
          <a:extLst>
            <a:ext uri="{FF2B5EF4-FFF2-40B4-BE49-F238E27FC236}">
              <a16:creationId xmlns:a16="http://schemas.microsoft.com/office/drawing/2014/main" id="{00000000-0008-0000-0600-00005C010000}"/>
            </a:ext>
          </a:extLst>
        </xdr:cNvPr>
        <xdr:cNvSpPr/>
      </xdr:nvSpPr>
      <xdr:spPr>
        <a:xfrm>
          <a:off x="9588500" y="9727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57</xdr:row>
      <xdr:rowOff>47625</xdr:rowOff>
    </xdr:from>
    <xdr:ext cx="597535" cy="259080"/>
    <xdr:sp macro="" textlink="">
      <xdr:nvSpPr>
        <xdr:cNvPr id="349" name="テキスト ボックス 348">
          <a:extLst>
            <a:ext uri="{FF2B5EF4-FFF2-40B4-BE49-F238E27FC236}">
              <a16:creationId xmlns:a16="http://schemas.microsoft.com/office/drawing/2014/main" id="{00000000-0008-0000-0600-00005D010000}"/>
            </a:ext>
          </a:extLst>
        </xdr:cNvPr>
        <xdr:cNvSpPr txBox="1"/>
      </xdr:nvSpPr>
      <xdr:spPr>
        <a:xfrm>
          <a:off x="9339580" y="982027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200,194</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54</xdr:row>
      <xdr:rowOff>117475</xdr:rowOff>
    </xdr:from>
    <xdr:to>
      <xdr:col>45</xdr:col>
      <xdr:colOff>177800</xdr:colOff>
      <xdr:row>56</xdr:row>
      <xdr:rowOff>81280</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a:off x="7861300" y="9375775"/>
          <a:ext cx="889000" cy="306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145415</xdr:rowOff>
    </xdr:from>
    <xdr:to>
      <xdr:col>46</xdr:col>
      <xdr:colOff>38100</xdr:colOff>
      <xdr:row>57</xdr:row>
      <xdr:rowOff>75565</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8699500" y="9746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57</xdr:row>
      <xdr:rowOff>66675</xdr:rowOff>
    </xdr:from>
    <xdr:ext cx="597535" cy="257810"/>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8450580" y="983932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190,274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54</xdr:row>
      <xdr:rowOff>117475</xdr:rowOff>
    </xdr:from>
    <xdr:to>
      <xdr:col>41</xdr:col>
      <xdr:colOff>50800</xdr:colOff>
      <xdr:row>56</xdr:row>
      <xdr:rowOff>22860</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flipV="1">
          <a:off x="6972300" y="9375775"/>
          <a:ext cx="889000" cy="2482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17780</xdr:rowOff>
    </xdr:from>
    <xdr:to>
      <xdr:col>41</xdr:col>
      <xdr:colOff>101600</xdr:colOff>
      <xdr:row>57</xdr:row>
      <xdr:rowOff>119380</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7810500" y="9790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57</xdr:row>
      <xdr:rowOff>110490</xdr:rowOff>
    </xdr:from>
    <xdr:ext cx="597535" cy="257810"/>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7561580" y="988314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167,497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56</xdr:row>
      <xdr:rowOff>121285</xdr:rowOff>
    </xdr:from>
    <xdr:to>
      <xdr:col>36</xdr:col>
      <xdr:colOff>165100</xdr:colOff>
      <xdr:row>57</xdr:row>
      <xdr:rowOff>52070</xdr:rowOff>
    </xdr:to>
    <xdr:sp macro="" textlink="">
      <xdr:nvSpPr>
        <xdr:cNvPr id="356" name="フローチャート: 判断 355">
          <a:extLst>
            <a:ext uri="{FF2B5EF4-FFF2-40B4-BE49-F238E27FC236}">
              <a16:creationId xmlns:a16="http://schemas.microsoft.com/office/drawing/2014/main" id="{00000000-0008-0000-0600-000064010000}"/>
            </a:ext>
          </a:extLst>
        </xdr:cNvPr>
        <xdr:cNvSpPr/>
      </xdr:nvSpPr>
      <xdr:spPr>
        <a:xfrm>
          <a:off x="6921500" y="97224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57</xdr:row>
      <xdr:rowOff>42545</xdr:rowOff>
    </xdr:from>
    <xdr:ext cx="597535" cy="257810"/>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6672580" y="981519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202,870</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56</xdr:row>
      <xdr:rowOff>32385</xdr:rowOff>
    </xdr:from>
    <xdr:to>
      <xdr:col>55</xdr:col>
      <xdr:colOff>50800</xdr:colOff>
      <xdr:row>56</xdr:row>
      <xdr:rowOff>133985</xdr:rowOff>
    </xdr:to>
    <xdr:sp macro="" textlink="">
      <xdr:nvSpPr>
        <xdr:cNvPr id="363" name="楕円 362">
          <a:extLst>
            <a:ext uri="{FF2B5EF4-FFF2-40B4-BE49-F238E27FC236}">
              <a16:creationId xmlns:a16="http://schemas.microsoft.com/office/drawing/2014/main" id="{00000000-0008-0000-0600-00006B010000}"/>
            </a:ext>
          </a:extLst>
        </xdr:cNvPr>
        <xdr:cNvSpPr/>
      </xdr:nvSpPr>
      <xdr:spPr>
        <a:xfrm>
          <a:off x="10426700" y="9633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55245</xdr:rowOff>
    </xdr:from>
    <xdr:ext cx="598805" cy="257810"/>
    <xdr:sp macro="" textlink="">
      <xdr:nvSpPr>
        <xdr:cNvPr id="364" name="普通建設事業費該当値テキスト">
          <a:extLst>
            <a:ext uri="{FF2B5EF4-FFF2-40B4-BE49-F238E27FC236}">
              <a16:creationId xmlns:a16="http://schemas.microsoft.com/office/drawing/2014/main" id="{00000000-0008-0000-0600-00006C010000}"/>
            </a:ext>
          </a:extLst>
        </xdr:cNvPr>
        <xdr:cNvSpPr txBox="1"/>
      </xdr:nvSpPr>
      <xdr:spPr>
        <a:xfrm>
          <a:off x="10528300" y="948499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249,727</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50</xdr:row>
      <xdr:rowOff>53340</xdr:rowOff>
    </xdr:from>
    <xdr:to>
      <xdr:col>50</xdr:col>
      <xdr:colOff>165100</xdr:colOff>
      <xdr:row>50</xdr:row>
      <xdr:rowOff>154940</xdr:rowOff>
    </xdr:to>
    <xdr:sp macro="" textlink="">
      <xdr:nvSpPr>
        <xdr:cNvPr id="365" name="楕円 364">
          <a:extLst>
            <a:ext uri="{FF2B5EF4-FFF2-40B4-BE49-F238E27FC236}">
              <a16:creationId xmlns:a16="http://schemas.microsoft.com/office/drawing/2014/main" id="{00000000-0008-0000-0600-00006D010000}"/>
            </a:ext>
          </a:extLst>
        </xdr:cNvPr>
        <xdr:cNvSpPr/>
      </xdr:nvSpPr>
      <xdr:spPr>
        <a:xfrm>
          <a:off x="9588500" y="8625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48</xdr:row>
      <xdr:rowOff>171450</xdr:rowOff>
    </xdr:from>
    <xdr:ext cx="597535" cy="259080"/>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9339580" y="840105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778,808</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56</xdr:row>
      <xdr:rowOff>30480</xdr:rowOff>
    </xdr:from>
    <xdr:to>
      <xdr:col>46</xdr:col>
      <xdr:colOff>38100</xdr:colOff>
      <xdr:row>56</xdr:row>
      <xdr:rowOff>132080</xdr:rowOff>
    </xdr:to>
    <xdr:sp macro="" textlink="">
      <xdr:nvSpPr>
        <xdr:cNvPr id="367" name="楕円 366">
          <a:extLst>
            <a:ext uri="{FF2B5EF4-FFF2-40B4-BE49-F238E27FC236}">
              <a16:creationId xmlns:a16="http://schemas.microsoft.com/office/drawing/2014/main" id="{00000000-0008-0000-0600-00006F010000}"/>
            </a:ext>
          </a:extLst>
        </xdr:cNvPr>
        <xdr:cNvSpPr/>
      </xdr:nvSpPr>
      <xdr:spPr>
        <a:xfrm>
          <a:off x="8699500" y="9631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54</xdr:row>
      <xdr:rowOff>148590</xdr:rowOff>
    </xdr:from>
    <xdr:ext cx="597535" cy="259080"/>
    <xdr:sp macro=""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8450580" y="940689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250,563</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54</xdr:row>
      <xdr:rowOff>66675</xdr:rowOff>
    </xdr:from>
    <xdr:to>
      <xdr:col>41</xdr:col>
      <xdr:colOff>101600</xdr:colOff>
      <xdr:row>54</xdr:row>
      <xdr:rowOff>168275</xdr:rowOff>
    </xdr:to>
    <xdr:sp macro="" textlink="">
      <xdr:nvSpPr>
        <xdr:cNvPr id="369" name="楕円 368">
          <a:extLst>
            <a:ext uri="{FF2B5EF4-FFF2-40B4-BE49-F238E27FC236}">
              <a16:creationId xmlns:a16="http://schemas.microsoft.com/office/drawing/2014/main" id="{00000000-0008-0000-0600-000071010000}"/>
            </a:ext>
          </a:extLst>
        </xdr:cNvPr>
        <xdr:cNvSpPr/>
      </xdr:nvSpPr>
      <xdr:spPr>
        <a:xfrm>
          <a:off x="7810500" y="9324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53</xdr:row>
      <xdr:rowOff>13335</xdr:rowOff>
    </xdr:from>
    <xdr:ext cx="597535" cy="259080"/>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7561580" y="910018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411,613</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55</xdr:row>
      <xdr:rowOff>143510</xdr:rowOff>
    </xdr:from>
    <xdr:to>
      <xdr:col>36</xdr:col>
      <xdr:colOff>165100</xdr:colOff>
      <xdr:row>56</xdr:row>
      <xdr:rowOff>73660</xdr:rowOff>
    </xdr:to>
    <xdr:sp macro="" textlink="">
      <xdr:nvSpPr>
        <xdr:cNvPr id="371" name="楕円 370">
          <a:extLst>
            <a:ext uri="{FF2B5EF4-FFF2-40B4-BE49-F238E27FC236}">
              <a16:creationId xmlns:a16="http://schemas.microsoft.com/office/drawing/2014/main" id="{00000000-0008-0000-0600-000073010000}"/>
            </a:ext>
          </a:extLst>
        </xdr:cNvPr>
        <xdr:cNvSpPr/>
      </xdr:nvSpPr>
      <xdr:spPr>
        <a:xfrm>
          <a:off x="6921500" y="9573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54</xdr:row>
      <xdr:rowOff>90170</xdr:rowOff>
    </xdr:from>
    <xdr:ext cx="597535" cy="259080"/>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6672580" y="934847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281,398</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3" name="正方形/長方形 372">
          <a:extLst>
            <a:ext uri="{FF2B5EF4-FFF2-40B4-BE49-F238E27FC236}">
              <a16:creationId xmlns:a16="http://schemas.microsoft.com/office/drawing/2014/main" id="{00000000-0008-0000-0600-000075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4" name="正方形/長方形 373">
          <a:extLst>
            <a:ext uri="{FF2B5EF4-FFF2-40B4-BE49-F238E27FC236}">
              <a16:creationId xmlns:a16="http://schemas.microsoft.com/office/drawing/2014/main" id="{00000000-0008-0000-0600-000076010000}"/>
            </a:ext>
          </a:extLst>
        </xdr:cNvPr>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28/79</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15,126</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32,771</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8615" cy="224155"/>
    <xdr:sp macro="" textlink="">
      <xdr:nvSpPr>
        <xdr:cNvPr id="381" name="テキスト ボックス 380">
          <a:extLst>
            <a:ext uri="{FF2B5EF4-FFF2-40B4-BE49-F238E27FC236}">
              <a16:creationId xmlns:a16="http://schemas.microsoft.com/office/drawing/2014/main" id="{00000000-0008-0000-0600-00007D010000}"/>
            </a:ext>
          </a:extLst>
        </xdr:cNvPr>
        <xdr:cNvSpPr txBox="1"/>
      </xdr:nvSpPr>
      <xdr:spPr>
        <a:xfrm>
          <a:off x="6565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2" name="直線コネクタ 381">
          <a:extLst>
            <a:ext uri="{FF2B5EF4-FFF2-40B4-BE49-F238E27FC236}">
              <a16:creationId xmlns:a16="http://schemas.microsoft.com/office/drawing/2014/main" id="{00000000-0008-0000-0600-00007E010000}"/>
            </a:ext>
          </a:extLst>
        </xdr:cNvPr>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25400</xdr:rowOff>
    </xdr:from>
    <xdr:to>
      <xdr:col>59</xdr:col>
      <xdr:colOff>50800</xdr:colOff>
      <xdr:row>78</xdr:row>
      <xdr:rowOff>25400</xdr:rowOff>
    </xdr:to>
    <xdr:cxnSp macro="">
      <xdr:nvCxnSpPr>
        <xdr:cNvPr id="383" name="直線コネクタ 382">
          <a:extLst>
            <a:ext uri="{FF2B5EF4-FFF2-40B4-BE49-F238E27FC236}">
              <a16:creationId xmlns:a16="http://schemas.microsoft.com/office/drawing/2014/main" id="{00000000-0008-0000-0600-00007F010000}"/>
            </a:ext>
          </a:extLst>
        </xdr:cNvPr>
        <xdr:cNvCxnSpPr/>
      </xdr:nvCxnSpPr>
      <xdr:spPr>
        <a:xfrm>
          <a:off x="6604000" y="13398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77</xdr:row>
      <xdr:rowOff>54610</xdr:rowOff>
    </xdr:from>
    <xdr:ext cx="247650" cy="257810"/>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355080" y="132562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73</xdr:row>
      <xdr:rowOff>168910</xdr:rowOff>
    </xdr:from>
    <xdr:ext cx="594360" cy="257810"/>
    <xdr:sp macro="" textlink="">
      <xdr:nvSpPr>
        <xdr:cNvPr id="386" name="テキスト ボックス 385">
          <a:extLst>
            <a:ext uri="{FF2B5EF4-FFF2-40B4-BE49-F238E27FC236}">
              <a16:creationId xmlns:a16="http://schemas.microsoft.com/office/drawing/2014/main" id="{00000000-0008-0000-0600-000082010000}"/>
            </a:ext>
          </a:extLst>
        </xdr:cNvPr>
        <xdr:cNvSpPr txBox="1"/>
      </xdr:nvSpPr>
      <xdr:spPr>
        <a:xfrm>
          <a:off x="6008370" y="12684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71</xdr:row>
      <xdr:rowOff>82550</xdr:rowOff>
    </xdr:from>
    <xdr:to>
      <xdr:col>59</xdr:col>
      <xdr:colOff>50800</xdr:colOff>
      <xdr:row>71</xdr:row>
      <xdr:rowOff>82550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2255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70</xdr:row>
      <xdr:rowOff>111760</xdr:rowOff>
    </xdr:from>
    <xdr:ext cx="594360" cy="257810"/>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008370" y="121132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67</xdr:row>
      <xdr:rowOff>54610</xdr:rowOff>
    </xdr:from>
    <xdr:ext cx="594360" cy="257810"/>
    <xdr:sp macro="" textlink="">
      <xdr:nvSpPr>
        <xdr:cNvPr id="390" name="テキスト ボックス 389">
          <a:extLst>
            <a:ext uri="{FF2B5EF4-FFF2-40B4-BE49-F238E27FC236}">
              <a16:creationId xmlns:a16="http://schemas.microsoft.com/office/drawing/2014/main" id="{00000000-0008-0000-0600-000086010000}"/>
            </a:ext>
          </a:extLst>
        </xdr:cNvPr>
        <xdr:cNvSpPr txBox="1"/>
      </xdr:nvSpPr>
      <xdr:spPr>
        <a:xfrm>
          <a:off x="6008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1" name="普通建設事業費 （ うち新規整備　）グラフ枠">
          <a:extLst>
            <a:ext uri="{FF2B5EF4-FFF2-40B4-BE49-F238E27FC236}">
              <a16:creationId xmlns:a16="http://schemas.microsoft.com/office/drawing/2014/main" id="{00000000-0008-0000-0600-000087010000}"/>
            </a:ext>
          </a:extLst>
        </xdr:cNvPr>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128905</xdr:rowOff>
    </xdr:from>
    <xdr:to>
      <xdr:col>54</xdr:col>
      <xdr:colOff>189865</xdr:colOff>
      <xdr:row>78</xdr:row>
      <xdr:rowOff>20955</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flipV="1">
          <a:off x="10475595" y="12130405"/>
          <a:ext cx="1270" cy="12636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25400</xdr:rowOff>
    </xdr:from>
    <xdr:ext cx="378460" cy="259080"/>
    <xdr:sp macro="" textlink="">
      <xdr:nvSpPr>
        <xdr:cNvPr id="393" name="普通建設事業費 （ うち新規整備　）最小値テキスト">
          <a:extLst>
            <a:ext uri="{FF2B5EF4-FFF2-40B4-BE49-F238E27FC236}">
              <a16:creationId xmlns:a16="http://schemas.microsoft.com/office/drawing/2014/main" id="{00000000-0008-0000-0600-000089010000}"/>
            </a:ext>
          </a:extLst>
        </xdr:cNvPr>
        <xdr:cNvSpPr txBox="1"/>
      </xdr:nvSpPr>
      <xdr:spPr>
        <a:xfrm>
          <a:off x="10528300" y="1339850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723</a:t>
          </a:r>
          <a:endParaRPr kumimoji="1" lang="ja-JP" altLang="en-US" sz="1000" b="1">
            <a:latin typeface="ＭＳ Ｐゴシック"/>
            <a:ea typeface="ＭＳ Ｐゴシック"/>
          </a:endParaRPr>
        </a:p>
      </xdr:txBody>
    </xdr:sp>
    <xdr:clientData/>
  </xdr:oneCellAnchor>
  <xdr:twoCellAnchor>
    <xdr:from>
      <xdr:col>54</xdr:col>
      <xdr:colOff>101600</xdr:colOff>
      <xdr:row>78</xdr:row>
      <xdr:rowOff>20955</xdr:rowOff>
    </xdr:from>
    <xdr:to>
      <xdr:col>55</xdr:col>
      <xdr:colOff>88900</xdr:colOff>
      <xdr:row>78</xdr:row>
      <xdr:rowOff>20955</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10388600" y="133940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75565</xdr:rowOff>
    </xdr:from>
    <xdr:ext cx="598805" cy="257810"/>
    <xdr:sp macro="" textlink="">
      <xdr:nvSpPr>
        <xdr:cNvPr id="395" name="普通建設事業費 （ うち新規整備　）最大値テキスト">
          <a:extLst>
            <a:ext uri="{FF2B5EF4-FFF2-40B4-BE49-F238E27FC236}">
              <a16:creationId xmlns:a16="http://schemas.microsoft.com/office/drawing/2014/main" id="{00000000-0008-0000-0600-00008B010000}"/>
            </a:ext>
          </a:extLst>
        </xdr:cNvPr>
        <xdr:cNvSpPr txBox="1"/>
      </xdr:nvSpPr>
      <xdr:spPr>
        <a:xfrm>
          <a:off x="10528300" y="1190561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221,940</a:t>
          </a:r>
          <a:endParaRPr kumimoji="1" lang="ja-JP" altLang="en-US" sz="1000" b="1">
            <a:latin typeface="ＭＳ Ｐゴシック"/>
            <a:ea typeface="ＭＳ Ｐゴシック"/>
          </a:endParaRPr>
        </a:p>
      </xdr:txBody>
    </xdr:sp>
    <xdr:clientData/>
  </xdr:oneCellAnchor>
  <xdr:twoCellAnchor>
    <xdr:from>
      <xdr:col>54</xdr:col>
      <xdr:colOff>101600</xdr:colOff>
      <xdr:row>70</xdr:row>
      <xdr:rowOff>128905</xdr:rowOff>
    </xdr:from>
    <xdr:to>
      <xdr:col>55</xdr:col>
      <xdr:colOff>88900</xdr:colOff>
      <xdr:row>70</xdr:row>
      <xdr:rowOff>128905</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10388600" y="121304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76</xdr:row>
      <xdr:rowOff>122555</xdr:rowOff>
    </xdr:from>
    <xdr:to>
      <xdr:col>55</xdr:col>
      <xdr:colOff>0</xdr:colOff>
      <xdr:row>77</xdr:row>
      <xdr:rowOff>31115</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flipV="1">
          <a:off x="9639300" y="13152755"/>
          <a:ext cx="838200" cy="800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75</xdr:row>
      <xdr:rowOff>74930</xdr:rowOff>
    </xdr:from>
    <xdr:ext cx="534670" cy="257810"/>
    <xdr:sp macro="" textlink="">
      <xdr:nvSpPr>
        <xdr:cNvPr id="398" name="普通建設事業費 （ うち新規整備　）平均値テキスト">
          <a:extLst>
            <a:ext uri="{FF2B5EF4-FFF2-40B4-BE49-F238E27FC236}">
              <a16:creationId xmlns:a16="http://schemas.microsoft.com/office/drawing/2014/main" id="{00000000-0008-0000-0600-00008E010000}"/>
            </a:ext>
          </a:extLst>
        </xdr:cNvPr>
        <xdr:cNvSpPr txBox="1"/>
      </xdr:nvSpPr>
      <xdr:spPr>
        <a:xfrm>
          <a:off x="10528300" y="12933680"/>
          <a:ext cx="53467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46,473</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76</xdr:row>
      <xdr:rowOff>52070</xdr:rowOff>
    </xdr:from>
    <xdr:to>
      <xdr:col>55</xdr:col>
      <xdr:colOff>50800</xdr:colOff>
      <xdr:row>76</xdr:row>
      <xdr:rowOff>153670</xdr:rowOff>
    </xdr:to>
    <xdr:sp macro="" textlink="">
      <xdr:nvSpPr>
        <xdr:cNvPr id="399" name="フローチャート: 判断 398">
          <a:extLst>
            <a:ext uri="{FF2B5EF4-FFF2-40B4-BE49-F238E27FC236}">
              <a16:creationId xmlns:a16="http://schemas.microsoft.com/office/drawing/2014/main" id="{00000000-0008-0000-0600-00008F010000}"/>
            </a:ext>
          </a:extLst>
        </xdr:cNvPr>
        <xdr:cNvSpPr/>
      </xdr:nvSpPr>
      <xdr:spPr>
        <a:xfrm>
          <a:off x="10426700" y="13082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31115</xdr:rowOff>
    </xdr:from>
    <xdr:to>
      <xdr:col>50</xdr:col>
      <xdr:colOff>114300</xdr:colOff>
      <xdr:row>77</xdr:row>
      <xdr:rowOff>116205</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flipV="1">
          <a:off x="8750300" y="13232765"/>
          <a:ext cx="889000" cy="850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76</xdr:row>
      <xdr:rowOff>52705</xdr:rowOff>
    </xdr:from>
    <xdr:to>
      <xdr:col>50</xdr:col>
      <xdr:colOff>165100</xdr:colOff>
      <xdr:row>76</xdr:row>
      <xdr:rowOff>154940</xdr:rowOff>
    </xdr:to>
    <xdr:sp macro="" textlink="">
      <xdr:nvSpPr>
        <xdr:cNvPr id="401" name="フローチャート: 判断 400">
          <a:extLst>
            <a:ext uri="{FF2B5EF4-FFF2-40B4-BE49-F238E27FC236}">
              <a16:creationId xmlns:a16="http://schemas.microsoft.com/office/drawing/2014/main" id="{00000000-0008-0000-0600-000091010000}"/>
            </a:ext>
          </a:extLst>
        </xdr:cNvPr>
        <xdr:cNvSpPr/>
      </xdr:nvSpPr>
      <xdr:spPr>
        <a:xfrm>
          <a:off x="9588500" y="130829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74</xdr:row>
      <xdr:rowOff>170815</xdr:rowOff>
    </xdr:from>
    <xdr:ext cx="533400" cy="258445"/>
    <xdr:sp macro="" textlink="">
      <xdr:nvSpPr>
        <xdr:cNvPr id="402" name="テキスト ボックス 401">
          <a:extLst>
            <a:ext uri="{FF2B5EF4-FFF2-40B4-BE49-F238E27FC236}">
              <a16:creationId xmlns:a16="http://schemas.microsoft.com/office/drawing/2014/main" id="{00000000-0008-0000-0600-000092010000}"/>
            </a:ext>
          </a:extLst>
        </xdr:cNvPr>
        <xdr:cNvSpPr txBox="1"/>
      </xdr:nvSpPr>
      <xdr:spPr>
        <a:xfrm>
          <a:off x="9371965" y="1285811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46,342</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77</xdr:row>
      <xdr:rowOff>46355</xdr:rowOff>
    </xdr:from>
    <xdr:to>
      <xdr:col>45</xdr:col>
      <xdr:colOff>177800</xdr:colOff>
      <xdr:row>77</xdr:row>
      <xdr:rowOff>116205</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7861300" y="13248005"/>
          <a:ext cx="889000" cy="698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68580</xdr:rowOff>
    </xdr:from>
    <xdr:to>
      <xdr:col>46</xdr:col>
      <xdr:colOff>38100</xdr:colOff>
      <xdr:row>76</xdr:row>
      <xdr:rowOff>170180</xdr:rowOff>
    </xdr:to>
    <xdr:sp macro=""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8699500" y="13098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75</xdr:row>
      <xdr:rowOff>15240</xdr:rowOff>
    </xdr:from>
    <xdr:ext cx="533400" cy="259080"/>
    <xdr:sp macro="" textlink="">
      <xdr:nvSpPr>
        <xdr:cNvPr id="405" name="テキスト ボックス 404">
          <a:extLst>
            <a:ext uri="{FF2B5EF4-FFF2-40B4-BE49-F238E27FC236}">
              <a16:creationId xmlns:a16="http://schemas.microsoft.com/office/drawing/2014/main" id="{00000000-0008-0000-0600-000095010000}"/>
            </a:ext>
          </a:extLst>
        </xdr:cNvPr>
        <xdr:cNvSpPr txBox="1"/>
      </xdr:nvSpPr>
      <xdr:spPr>
        <a:xfrm>
          <a:off x="8482965" y="1287399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43,530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75</xdr:row>
      <xdr:rowOff>127635</xdr:rowOff>
    </xdr:from>
    <xdr:to>
      <xdr:col>41</xdr:col>
      <xdr:colOff>50800</xdr:colOff>
      <xdr:row>77</xdr:row>
      <xdr:rowOff>46355</xdr:rowOff>
    </xdr:to>
    <xdr:cxnSp macro="">
      <xdr:nvCxnSpPr>
        <xdr:cNvPr id="406" name="直線コネクタ 405">
          <a:extLst>
            <a:ext uri="{FF2B5EF4-FFF2-40B4-BE49-F238E27FC236}">
              <a16:creationId xmlns:a16="http://schemas.microsoft.com/office/drawing/2014/main" id="{00000000-0008-0000-0600-000096010000}"/>
            </a:ext>
          </a:extLst>
        </xdr:cNvPr>
        <xdr:cNvCxnSpPr/>
      </xdr:nvCxnSpPr>
      <xdr:spPr>
        <a:xfrm>
          <a:off x="6972300" y="12986385"/>
          <a:ext cx="889000" cy="261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91440</xdr:rowOff>
    </xdr:from>
    <xdr:to>
      <xdr:col>41</xdr:col>
      <xdr:colOff>101600</xdr:colOff>
      <xdr:row>77</xdr:row>
      <xdr:rowOff>21590</xdr:rowOff>
    </xdr:to>
    <xdr:sp macro="" textlink="">
      <xdr:nvSpPr>
        <xdr:cNvPr id="407" name="フローチャート: 判断 406">
          <a:extLst>
            <a:ext uri="{FF2B5EF4-FFF2-40B4-BE49-F238E27FC236}">
              <a16:creationId xmlns:a16="http://schemas.microsoft.com/office/drawing/2014/main" id="{00000000-0008-0000-0600-000097010000}"/>
            </a:ext>
          </a:extLst>
        </xdr:cNvPr>
        <xdr:cNvSpPr/>
      </xdr:nvSpPr>
      <xdr:spPr>
        <a:xfrm>
          <a:off x="7810500" y="13121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75</xdr:row>
      <xdr:rowOff>38100</xdr:rowOff>
    </xdr:from>
    <xdr:ext cx="533400" cy="259080"/>
    <xdr:sp macro="" textlink="">
      <xdr:nvSpPr>
        <xdr:cNvPr id="408" name="テキスト ボックス 407">
          <a:extLst>
            <a:ext uri="{FF2B5EF4-FFF2-40B4-BE49-F238E27FC236}">
              <a16:creationId xmlns:a16="http://schemas.microsoft.com/office/drawing/2014/main" id="{00000000-0008-0000-0600-000098010000}"/>
            </a:ext>
          </a:extLst>
        </xdr:cNvPr>
        <xdr:cNvSpPr txBox="1"/>
      </xdr:nvSpPr>
      <xdr:spPr>
        <a:xfrm>
          <a:off x="7593965" y="1289685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39,578</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75</xdr:row>
      <xdr:rowOff>96520</xdr:rowOff>
    </xdr:from>
    <xdr:to>
      <xdr:col>36</xdr:col>
      <xdr:colOff>165100</xdr:colOff>
      <xdr:row>76</xdr:row>
      <xdr:rowOff>26670</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6921500" y="12955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76</xdr:row>
      <xdr:rowOff>17780</xdr:rowOff>
    </xdr:from>
    <xdr:ext cx="533400" cy="257810"/>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6704965" y="1304798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68,618</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1" name="テキスト ボックス 410">
          <a:extLst>
            <a:ext uri="{FF2B5EF4-FFF2-40B4-BE49-F238E27FC236}">
              <a16:creationId xmlns:a16="http://schemas.microsoft.com/office/drawing/2014/main" id="{00000000-0008-0000-0600-00009B010000}"/>
            </a:ext>
          </a:extLst>
        </xdr:cNvPr>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76</xdr:row>
      <xdr:rowOff>71755</xdr:rowOff>
    </xdr:from>
    <xdr:to>
      <xdr:col>55</xdr:col>
      <xdr:colOff>50800</xdr:colOff>
      <xdr:row>77</xdr:row>
      <xdr:rowOff>1905</xdr:rowOff>
    </xdr:to>
    <xdr:sp macro="" textlink="">
      <xdr:nvSpPr>
        <xdr:cNvPr id="416" name="楕円 415">
          <a:extLst>
            <a:ext uri="{FF2B5EF4-FFF2-40B4-BE49-F238E27FC236}">
              <a16:creationId xmlns:a16="http://schemas.microsoft.com/office/drawing/2014/main" id="{00000000-0008-0000-0600-0000A0010000}"/>
            </a:ext>
          </a:extLst>
        </xdr:cNvPr>
        <xdr:cNvSpPr/>
      </xdr:nvSpPr>
      <xdr:spPr>
        <a:xfrm>
          <a:off x="10426700" y="13101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50165</xdr:rowOff>
    </xdr:from>
    <xdr:ext cx="534670" cy="259080"/>
    <xdr:sp macro="" textlink="">
      <xdr:nvSpPr>
        <xdr:cNvPr id="417" name="普通建設事業費 （ うち新規整備　）該当値テキスト">
          <a:extLst>
            <a:ext uri="{FF2B5EF4-FFF2-40B4-BE49-F238E27FC236}">
              <a16:creationId xmlns:a16="http://schemas.microsoft.com/office/drawing/2014/main" id="{00000000-0008-0000-0600-0000A1010000}"/>
            </a:ext>
          </a:extLst>
        </xdr:cNvPr>
        <xdr:cNvSpPr txBox="1"/>
      </xdr:nvSpPr>
      <xdr:spPr>
        <a:xfrm>
          <a:off x="10528300" y="1308036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43,000</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76</xdr:row>
      <xdr:rowOff>151765</xdr:rowOff>
    </xdr:from>
    <xdr:to>
      <xdr:col>50</xdr:col>
      <xdr:colOff>165100</xdr:colOff>
      <xdr:row>77</xdr:row>
      <xdr:rowOff>81915</xdr:rowOff>
    </xdr:to>
    <xdr:sp macro="" textlink="">
      <xdr:nvSpPr>
        <xdr:cNvPr id="418" name="楕円 417">
          <a:extLst>
            <a:ext uri="{FF2B5EF4-FFF2-40B4-BE49-F238E27FC236}">
              <a16:creationId xmlns:a16="http://schemas.microsoft.com/office/drawing/2014/main" id="{00000000-0008-0000-0600-0000A2010000}"/>
            </a:ext>
          </a:extLst>
        </xdr:cNvPr>
        <xdr:cNvSpPr/>
      </xdr:nvSpPr>
      <xdr:spPr>
        <a:xfrm>
          <a:off x="9588500" y="13181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77</xdr:row>
      <xdr:rowOff>73025</xdr:rowOff>
    </xdr:from>
    <xdr:ext cx="533400" cy="259080"/>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9371965" y="1327467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28,950</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77</xdr:row>
      <xdr:rowOff>65405</xdr:rowOff>
    </xdr:from>
    <xdr:to>
      <xdr:col>46</xdr:col>
      <xdr:colOff>38100</xdr:colOff>
      <xdr:row>77</xdr:row>
      <xdr:rowOff>167005</xdr:rowOff>
    </xdr:to>
    <xdr:sp macro="" textlink="">
      <xdr:nvSpPr>
        <xdr:cNvPr id="420" name="楕円 419">
          <a:extLst>
            <a:ext uri="{FF2B5EF4-FFF2-40B4-BE49-F238E27FC236}">
              <a16:creationId xmlns:a16="http://schemas.microsoft.com/office/drawing/2014/main" id="{00000000-0008-0000-0600-0000A4010000}"/>
            </a:ext>
          </a:extLst>
        </xdr:cNvPr>
        <xdr:cNvSpPr/>
      </xdr:nvSpPr>
      <xdr:spPr>
        <a:xfrm>
          <a:off x="8699500" y="13267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77</xdr:row>
      <xdr:rowOff>158115</xdr:rowOff>
    </xdr:from>
    <xdr:ext cx="533400" cy="257810"/>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8482965" y="1335976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14,062</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76</xdr:row>
      <xdr:rowOff>167005</xdr:rowOff>
    </xdr:from>
    <xdr:to>
      <xdr:col>41</xdr:col>
      <xdr:colOff>101600</xdr:colOff>
      <xdr:row>77</xdr:row>
      <xdr:rowOff>97790</xdr:rowOff>
    </xdr:to>
    <xdr:sp macro="" textlink="">
      <xdr:nvSpPr>
        <xdr:cNvPr id="422" name="楕円 421">
          <a:extLst>
            <a:ext uri="{FF2B5EF4-FFF2-40B4-BE49-F238E27FC236}">
              <a16:creationId xmlns:a16="http://schemas.microsoft.com/office/drawing/2014/main" id="{00000000-0008-0000-0600-0000A6010000}"/>
            </a:ext>
          </a:extLst>
        </xdr:cNvPr>
        <xdr:cNvSpPr/>
      </xdr:nvSpPr>
      <xdr:spPr>
        <a:xfrm>
          <a:off x="7810500" y="131972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77</xdr:row>
      <xdr:rowOff>88265</xdr:rowOff>
    </xdr:from>
    <xdr:ext cx="533400" cy="257810"/>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7593965" y="1328991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26,374</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75</xdr:row>
      <xdr:rowOff>76835</xdr:rowOff>
    </xdr:from>
    <xdr:to>
      <xdr:col>36</xdr:col>
      <xdr:colOff>165100</xdr:colOff>
      <xdr:row>76</xdr:row>
      <xdr:rowOff>6985</xdr:rowOff>
    </xdr:to>
    <xdr:sp macro="" textlink="">
      <xdr:nvSpPr>
        <xdr:cNvPr id="424" name="楕円 423">
          <a:extLst>
            <a:ext uri="{FF2B5EF4-FFF2-40B4-BE49-F238E27FC236}">
              <a16:creationId xmlns:a16="http://schemas.microsoft.com/office/drawing/2014/main" id="{00000000-0008-0000-0600-0000A8010000}"/>
            </a:ext>
          </a:extLst>
        </xdr:cNvPr>
        <xdr:cNvSpPr/>
      </xdr:nvSpPr>
      <xdr:spPr>
        <a:xfrm>
          <a:off x="6921500" y="12935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74</xdr:row>
      <xdr:rowOff>23495</xdr:rowOff>
    </xdr:from>
    <xdr:ext cx="533400" cy="259080"/>
    <xdr:sp macro=""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6704965" y="127107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72,160</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6" name="正方形/長方形 425">
          <a:extLst>
            <a:ext uri="{FF2B5EF4-FFF2-40B4-BE49-F238E27FC236}">
              <a16:creationId xmlns:a16="http://schemas.microsoft.com/office/drawing/2014/main" id="{00000000-0008-0000-0600-0000AA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7" name="正方形/長方形 426">
          <a:extLst>
            <a:ext uri="{FF2B5EF4-FFF2-40B4-BE49-F238E27FC236}">
              <a16:creationId xmlns:a16="http://schemas.microsoft.com/office/drawing/2014/main" id="{00000000-0008-0000-0600-0000AB010000}"/>
            </a:ext>
          </a:extLst>
        </xdr:cNvPr>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8" name="正方形/長方形 427">
          <a:extLst>
            <a:ext uri="{FF2B5EF4-FFF2-40B4-BE49-F238E27FC236}">
              <a16:creationId xmlns:a16="http://schemas.microsoft.com/office/drawing/2014/main" id="{00000000-0008-0000-0600-0000AC010000}"/>
            </a:ext>
          </a:extLst>
        </xdr:cNvPr>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11/79</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9" name="正方形/長方形 428">
          <a:extLst>
            <a:ext uri="{FF2B5EF4-FFF2-40B4-BE49-F238E27FC236}">
              <a16:creationId xmlns:a16="http://schemas.microsoft.com/office/drawing/2014/main" id="{00000000-0008-0000-0600-0000AD010000}"/>
            </a:ext>
          </a:extLst>
        </xdr:cNvPr>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0" name="正方形/長方形 429">
          <a:extLst>
            <a:ext uri="{FF2B5EF4-FFF2-40B4-BE49-F238E27FC236}">
              <a16:creationId xmlns:a16="http://schemas.microsoft.com/office/drawing/2014/main" id="{00000000-0008-0000-0600-0000AE010000}"/>
            </a:ext>
          </a:extLst>
        </xdr:cNvPr>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31,823</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67,886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8615" cy="224155"/>
    <xdr:sp macro="" textlink="">
      <xdr:nvSpPr>
        <xdr:cNvPr id="434" name="テキスト ボックス 433">
          <a:extLst>
            <a:ext uri="{FF2B5EF4-FFF2-40B4-BE49-F238E27FC236}">
              <a16:creationId xmlns:a16="http://schemas.microsoft.com/office/drawing/2014/main" id="{00000000-0008-0000-0600-0000B2010000}"/>
            </a:ext>
          </a:extLst>
        </xdr:cNvPr>
        <xdr:cNvSpPr txBox="1"/>
      </xdr:nvSpPr>
      <xdr:spPr>
        <a:xfrm>
          <a:off x="6565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5" name="直線コネクタ 434">
          <a:extLst>
            <a:ext uri="{FF2B5EF4-FFF2-40B4-BE49-F238E27FC236}">
              <a16:creationId xmlns:a16="http://schemas.microsoft.com/office/drawing/2014/main" id="{00000000-0008-0000-0600-0000B3010000}"/>
            </a:ext>
          </a:extLst>
        </xdr:cNvPr>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36" name="直線コネクタ 435">
          <a:extLst>
            <a:ext uri="{FF2B5EF4-FFF2-40B4-BE49-F238E27FC236}">
              <a16:creationId xmlns:a16="http://schemas.microsoft.com/office/drawing/2014/main" id="{00000000-0008-0000-0600-0000B4010000}"/>
            </a:ext>
          </a:extLst>
        </xdr:cNvPr>
        <xdr:cNvCxnSpPr/>
      </xdr:nvCxnSpPr>
      <xdr:spPr>
        <a:xfrm>
          <a:off x="6604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98</xdr:row>
      <xdr:rowOff>73660</xdr:rowOff>
    </xdr:from>
    <xdr:ext cx="247650" cy="259080"/>
    <xdr:sp macro="" textlink="">
      <xdr:nvSpPr>
        <xdr:cNvPr id="437" name="テキスト ボックス 436">
          <a:extLst>
            <a:ext uri="{FF2B5EF4-FFF2-40B4-BE49-F238E27FC236}">
              <a16:creationId xmlns:a16="http://schemas.microsoft.com/office/drawing/2014/main" id="{00000000-0008-0000-0600-0000B5010000}"/>
            </a:ext>
          </a:extLst>
        </xdr:cNvPr>
        <xdr:cNvSpPr txBox="1"/>
      </xdr:nvSpPr>
      <xdr:spPr>
        <a:xfrm>
          <a:off x="6355080" y="16875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38" name="直線コネクタ 437">
          <a:extLst>
            <a:ext uri="{FF2B5EF4-FFF2-40B4-BE49-F238E27FC236}">
              <a16:creationId xmlns:a16="http://schemas.microsoft.com/office/drawing/2014/main" id="{00000000-0008-0000-0600-0000B6010000}"/>
            </a:ext>
          </a:extLst>
        </xdr:cNvPr>
        <xdr:cNvCxnSpPr/>
      </xdr:nvCxnSpPr>
      <xdr:spPr>
        <a:xfrm>
          <a:off x="6604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96</xdr:row>
      <xdr:rowOff>35560</xdr:rowOff>
    </xdr:from>
    <xdr:ext cx="594360" cy="259080"/>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008370" y="1649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93</xdr:row>
      <xdr:rowOff>168910</xdr:rowOff>
    </xdr:from>
    <xdr:ext cx="594360" cy="257810"/>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008370" y="1611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91</xdr:row>
      <xdr:rowOff>130810</xdr:rowOff>
    </xdr:from>
    <xdr:ext cx="594360" cy="259080"/>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008370" y="1573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89</xdr:row>
      <xdr:rowOff>92710</xdr:rowOff>
    </xdr:from>
    <xdr:ext cx="594360" cy="259080"/>
    <xdr:sp macro=""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6008370" y="15351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87</xdr:row>
      <xdr:rowOff>54610</xdr:rowOff>
    </xdr:from>
    <xdr:ext cx="684530" cy="257810"/>
    <xdr:sp macro="" textlink="">
      <xdr:nvSpPr>
        <xdr:cNvPr id="447" name="テキスト ボックス 446">
          <a:extLst>
            <a:ext uri="{FF2B5EF4-FFF2-40B4-BE49-F238E27FC236}">
              <a16:creationId xmlns:a16="http://schemas.microsoft.com/office/drawing/2014/main" id="{00000000-0008-0000-0600-0000BF010000}"/>
            </a:ext>
          </a:extLst>
        </xdr:cNvPr>
        <xdr:cNvSpPr txBox="1"/>
      </xdr:nvSpPr>
      <xdr:spPr>
        <a:xfrm>
          <a:off x="5918200" y="14970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8" name="普通建設事業費 （ うち更新整備　）グラフ枠">
          <a:extLst>
            <a:ext uri="{FF2B5EF4-FFF2-40B4-BE49-F238E27FC236}">
              <a16:creationId xmlns:a16="http://schemas.microsoft.com/office/drawing/2014/main" id="{00000000-0008-0000-0600-0000C0010000}"/>
            </a:ext>
          </a:extLst>
        </xdr:cNvPr>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93</xdr:row>
      <xdr:rowOff>52070</xdr:rowOff>
    </xdr:from>
    <xdr:to>
      <xdr:col>54</xdr:col>
      <xdr:colOff>189865</xdr:colOff>
      <xdr:row>99</xdr:row>
      <xdr:rowOff>30480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flipV="1">
          <a:off x="10475595" y="15996920"/>
          <a:ext cx="1270" cy="10071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34290</xdr:rowOff>
    </xdr:from>
    <xdr:ext cx="469900" cy="259080"/>
    <xdr:sp macro="" textlink="">
      <xdr:nvSpPr>
        <xdr:cNvPr id="450" name="普通建設事業費 （ うち更新整備　）最小値テキスト">
          <a:extLst>
            <a:ext uri="{FF2B5EF4-FFF2-40B4-BE49-F238E27FC236}">
              <a16:creationId xmlns:a16="http://schemas.microsoft.com/office/drawing/2014/main" id="{00000000-0008-0000-0600-0000C2010000}"/>
            </a:ext>
          </a:extLst>
        </xdr:cNvPr>
        <xdr:cNvSpPr txBox="1"/>
      </xdr:nvSpPr>
      <xdr:spPr>
        <a:xfrm>
          <a:off x="10528300" y="1700784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7,206</a:t>
          </a:r>
          <a:endParaRPr kumimoji="1" lang="ja-JP" altLang="en-US" sz="1000" b="1">
            <a:latin typeface="ＭＳ Ｐゴシック"/>
            <a:ea typeface="ＭＳ Ｐゴシック"/>
          </a:endParaRPr>
        </a:p>
      </xdr:txBody>
    </xdr:sp>
    <xdr:clientData/>
  </xdr:oneCellAnchor>
  <xdr:twoCellAnchor>
    <xdr:from>
      <xdr:col>54</xdr:col>
      <xdr:colOff>101600</xdr:colOff>
      <xdr:row>99</xdr:row>
      <xdr:rowOff>30480</xdr:rowOff>
    </xdr:from>
    <xdr:to>
      <xdr:col>55</xdr:col>
      <xdr:colOff>88900</xdr:colOff>
      <xdr:row>99</xdr:row>
      <xdr:rowOff>30480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10388600" y="17004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91</xdr:row>
      <xdr:rowOff>169545</xdr:rowOff>
    </xdr:from>
    <xdr:ext cx="598805" cy="257810"/>
    <xdr:sp macro="" textlink="">
      <xdr:nvSpPr>
        <xdr:cNvPr id="452" name="普通建設事業費 （ うち更新整備　）最大値テキスト">
          <a:extLst>
            <a:ext uri="{FF2B5EF4-FFF2-40B4-BE49-F238E27FC236}">
              <a16:creationId xmlns:a16="http://schemas.microsoft.com/office/drawing/2014/main" id="{00000000-0008-0000-0600-0000C4010000}"/>
            </a:ext>
          </a:extLst>
        </xdr:cNvPr>
        <xdr:cNvSpPr txBox="1"/>
      </xdr:nvSpPr>
      <xdr:spPr>
        <a:xfrm>
          <a:off x="10528300" y="1577149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536,301</a:t>
          </a:r>
          <a:endParaRPr kumimoji="1" lang="ja-JP" altLang="en-US" sz="1000" b="1">
            <a:latin typeface="ＭＳ Ｐゴシック"/>
            <a:ea typeface="ＭＳ Ｐゴシック"/>
          </a:endParaRPr>
        </a:p>
      </xdr:txBody>
    </xdr:sp>
    <xdr:clientData/>
  </xdr:oneCellAnchor>
  <xdr:twoCellAnchor>
    <xdr:from>
      <xdr:col>54</xdr:col>
      <xdr:colOff>101600</xdr:colOff>
      <xdr:row>93</xdr:row>
      <xdr:rowOff>52070</xdr:rowOff>
    </xdr:from>
    <xdr:to>
      <xdr:col>55</xdr:col>
      <xdr:colOff>88900</xdr:colOff>
      <xdr:row>93</xdr:row>
      <xdr:rowOff>52070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10388600" y="159969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91</xdr:row>
      <xdr:rowOff>44450</xdr:rowOff>
    </xdr:from>
    <xdr:to>
      <xdr:col>55</xdr:col>
      <xdr:colOff>0</xdr:colOff>
      <xdr:row>97</xdr:row>
      <xdr:rowOff>60325</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9639300" y="15646400"/>
          <a:ext cx="838200" cy="1044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111760</xdr:rowOff>
    </xdr:from>
    <xdr:ext cx="598805" cy="257810"/>
    <xdr:sp macro="" textlink="">
      <xdr:nvSpPr>
        <xdr:cNvPr id="455" name="普通建設事業費 （ うち更新整備　）平均値テキスト">
          <a:extLst>
            <a:ext uri="{FF2B5EF4-FFF2-40B4-BE49-F238E27FC236}">
              <a16:creationId xmlns:a16="http://schemas.microsoft.com/office/drawing/2014/main" id="{00000000-0008-0000-0600-0000C7010000}"/>
            </a:ext>
          </a:extLst>
        </xdr:cNvPr>
        <xdr:cNvSpPr txBox="1"/>
      </xdr:nvSpPr>
      <xdr:spPr>
        <a:xfrm>
          <a:off x="10528300" y="16742410"/>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106,570</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97</xdr:row>
      <xdr:rowOff>133350</xdr:rowOff>
    </xdr:from>
    <xdr:to>
      <xdr:col>55</xdr:col>
      <xdr:colOff>50800</xdr:colOff>
      <xdr:row>98</xdr:row>
      <xdr:rowOff>63500</xdr:rowOff>
    </xdr:to>
    <xdr:sp macro="" textlink="">
      <xdr:nvSpPr>
        <xdr:cNvPr id="456" name="フローチャート: 判断 455">
          <a:extLst>
            <a:ext uri="{FF2B5EF4-FFF2-40B4-BE49-F238E27FC236}">
              <a16:creationId xmlns:a16="http://schemas.microsoft.com/office/drawing/2014/main" id="{00000000-0008-0000-0600-0000C8010000}"/>
            </a:ext>
          </a:extLst>
        </xdr:cNvPr>
        <xdr:cNvSpPr/>
      </xdr:nvSpPr>
      <xdr:spPr>
        <a:xfrm>
          <a:off x="10426700" y="16764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91</xdr:row>
      <xdr:rowOff>44450</xdr:rowOff>
    </xdr:from>
    <xdr:to>
      <xdr:col>50</xdr:col>
      <xdr:colOff>114300</xdr:colOff>
      <xdr:row>97</xdr:row>
      <xdr:rowOff>9525</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flipV="1">
          <a:off x="8750300" y="15646400"/>
          <a:ext cx="889000" cy="9937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100965</xdr:rowOff>
    </xdr:from>
    <xdr:to>
      <xdr:col>50</xdr:col>
      <xdr:colOff>165100</xdr:colOff>
      <xdr:row>98</xdr:row>
      <xdr:rowOff>31115</xdr:rowOff>
    </xdr:to>
    <xdr:sp macro="" textlink="">
      <xdr:nvSpPr>
        <xdr:cNvPr id="458" name="フローチャート: 判断 457">
          <a:extLst>
            <a:ext uri="{FF2B5EF4-FFF2-40B4-BE49-F238E27FC236}">
              <a16:creationId xmlns:a16="http://schemas.microsoft.com/office/drawing/2014/main" id="{00000000-0008-0000-0600-0000CA010000}"/>
            </a:ext>
          </a:extLst>
        </xdr:cNvPr>
        <xdr:cNvSpPr/>
      </xdr:nvSpPr>
      <xdr:spPr>
        <a:xfrm>
          <a:off x="9588500" y="16731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98</xdr:row>
      <xdr:rowOff>22225</xdr:rowOff>
    </xdr:from>
    <xdr:ext cx="597535" cy="258445"/>
    <xdr:sp macro="" textlink="">
      <xdr:nvSpPr>
        <xdr:cNvPr id="459" name="テキスト ボックス 458">
          <a:extLst>
            <a:ext uri="{FF2B5EF4-FFF2-40B4-BE49-F238E27FC236}">
              <a16:creationId xmlns:a16="http://schemas.microsoft.com/office/drawing/2014/main" id="{00000000-0008-0000-0600-0000CB010000}"/>
            </a:ext>
          </a:extLst>
        </xdr:cNvPr>
        <xdr:cNvSpPr txBox="1"/>
      </xdr:nvSpPr>
      <xdr:spPr>
        <a:xfrm>
          <a:off x="9339580" y="16824325"/>
          <a:ext cx="5975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123,695</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95</xdr:row>
      <xdr:rowOff>55245</xdr:rowOff>
    </xdr:from>
    <xdr:to>
      <xdr:col>45</xdr:col>
      <xdr:colOff>177800</xdr:colOff>
      <xdr:row>97</xdr:row>
      <xdr:rowOff>9525</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7861300" y="16342995"/>
          <a:ext cx="889000" cy="297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121920</xdr:rowOff>
    </xdr:from>
    <xdr:to>
      <xdr:col>46</xdr:col>
      <xdr:colOff>38100</xdr:colOff>
      <xdr:row>98</xdr:row>
      <xdr:rowOff>52070</xdr:rowOff>
    </xdr:to>
    <xdr:sp macro=""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8699500" y="16752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98</xdr:row>
      <xdr:rowOff>43180</xdr:rowOff>
    </xdr:from>
    <xdr:ext cx="597535" cy="257810"/>
    <xdr:sp macro="" textlink="">
      <xdr:nvSpPr>
        <xdr:cNvPr id="462" name="テキスト ボックス 461">
          <a:extLst>
            <a:ext uri="{FF2B5EF4-FFF2-40B4-BE49-F238E27FC236}">
              <a16:creationId xmlns:a16="http://schemas.microsoft.com/office/drawing/2014/main" id="{00000000-0008-0000-0600-0000CE010000}"/>
            </a:ext>
          </a:extLst>
        </xdr:cNvPr>
        <xdr:cNvSpPr txBox="1"/>
      </xdr:nvSpPr>
      <xdr:spPr>
        <a:xfrm>
          <a:off x="8450580" y="1684528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112,732</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95</xdr:row>
      <xdr:rowOff>55245</xdr:rowOff>
    </xdr:from>
    <xdr:to>
      <xdr:col>41</xdr:col>
      <xdr:colOff>50800</xdr:colOff>
      <xdr:row>97</xdr:row>
      <xdr:rowOff>43180</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flipV="1">
          <a:off x="6972300" y="16342995"/>
          <a:ext cx="889000" cy="3308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148590</xdr:rowOff>
    </xdr:from>
    <xdr:to>
      <xdr:col>41</xdr:col>
      <xdr:colOff>101600</xdr:colOff>
      <xdr:row>98</xdr:row>
      <xdr:rowOff>78740</xdr:rowOff>
    </xdr:to>
    <xdr:sp macro="" textlink="">
      <xdr:nvSpPr>
        <xdr:cNvPr id="464" name="フローチャート: 判断 463">
          <a:extLst>
            <a:ext uri="{FF2B5EF4-FFF2-40B4-BE49-F238E27FC236}">
              <a16:creationId xmlns:a16="http://schemas.microsoft.com/office/drawing/2014/main" id="{00000000-0008-0000-0600-0000D0010000}"/>
            </a:ext>
          </a:extLst>
        </xdr:cNvPr>
        <xdr:cNvSpPr/>
      </xdr:nvSpPr>
      <xdr:spPr>
        <a:xfrm>
          <a:off x="7810500" y="16779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98</xdr:row>
      <xdr:rowOff>69850</xdr:rowOff>
    </xdr:from>
    <xdr:ext cx="533400" cy="259080"/>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7593965" y="1687195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98,702</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97</xdr:row>
      <xdr:rowOff>149225</xdr:rowOff>
    </xdr:from>
    <xdr:to>
      <xdr:col>36</xdr:col>
      <xdr:colOff>165100</xdr:colOff>
      <xdr:row>98</xdr:row>
      <xdr:rowOff>79375</xdr:rowOff>
    </xdr:to>
    <xdr:sp macro="" textlink="">
      <xdr:nvSpPr>
        <xdr:cNvPr id="466" name="フローチャート: 判断 465">
          <a:extLst>
            <a:ext uri="{FF2B5EF4-FFF2-40B4-BE49-F238E27FC236}">
              <a16:creationId xmlns:a16="http://schemas.microsoft.com/office/drawing/2014/main" id="{00000000-0008-0000-0600-0000D2010000}"/>
            </a:ext>
          </a:extLst>
        </xdr:cNvPr>
        <xdr:cNvSpPr/>
      </xdr:nvSpPr>
      <xdr:spPr>
        <a:xfrm>
          <a:off x="6921500" y="16779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98</xdr:row>
      <xdr:rowOff>70485</xdr:rowOff>
    </xdr:from>
    <xdr:ext cx="533400" cy="259080"/>
    <xdr:sp macro="" textlink="">
      <xdr:nvSpPr>
        <xdr:cNvPr id="467" name="テキスト ボックス 466">
          <a:extLst>
            <a:ext uri="{FF2B5EF4-FFF2-40B4-BE49-F238E27FC236}">
              <a16:creationId xmlns:a16="http://schemas.microsoft.com/office/drawing/2014/main" id="{00000000-0008-0000-0600-0000D3010000}"/>
            </a:ext>
          </a:extLst>
        </xdr:cNvPr>
        <xdr:cNvSpPr txBox="1"/>
      </xdr:nvSpPr>
      <xdr:spPr>
        <a:xfrm>
          <a:off x="6704965" y="1687258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98,397</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97</xdr:row>
      <xdr:rowOff>9525</xdr:rowOff>
    </xdr:from>
    <xdr:to>
      <xdr:col>55</xdr:col>
      <xdr:colOff>50800</xdr:colOff>
      <xdr:row>97</xdr:row>
      <xdr:rowOff>111125</xdr:rowOff>
    </xdr:to>
    <xdr:sp macro="" textlink="">
      <xdr:nvSpPr>
        <xdr:cNvPr id="473" name="楕円 472">
          <a:extLst>
            <a:ext uri="{FF2B5EF4-FFF2-40B4-BE49-F238E27FC236}">
              <a16:creationId xmlns:a16="http://schemas.microsoft.com/office/drawing/2014/main" id="{00000000-0008-0000-0600-0000D9010000}"/>
            </a:ext>
          </a:extLst>
        </xdr:cNvPr>
        <xdr:cNvSpPr/>
      </xdr:nvSpPr>
      <xdr:spPr>
        <a:xfrm>
          <a:off x="10426700" y="16640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32385</xdr:rowOff>
    </xdr:from>
    <xdr:ext cx="598805" cy="257810"/>
    <xdr:sp macro="" textlink="">
      <xdr:nvSpPr>
        <xdr:cNvPr id="474" name="普通建設事業費 （ うち更新整備　）該当値テキスト">
          <a:extLst>
            <a:ext uri="{FF2B5EF4-FFF2-40B4-BE49-F238E27FC236}">
              <a16:creationId xmlns:a16="http://schemas.microsoft.com/office/drawing/2014/main" id="{00000000-0008-0000-0600-0000DA010000}"/>
            </a:ext>
          </a:extLst>
        </xdr:cNvPr>
        <xdr:cNvSpPr txBox="1"/>
      </xdr:nvSpPr>
      <xdr:spPr>
        <a:xfrm>
          <a:off x="10528300" y="1649158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171,748</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90</xdr:row>
      <xdr:rowOff>165100</xdr:rowOff>
    </xdr:from>
    <xdr:to>
      <xdr:col>50</xdr:col>
      <xdr:colOff>165100</xdr:colOff>
      <xdr:row>91</xdr:row>
      <xdr:rowOff>95250</xdr:rowOff>
    </xdr:to>
    <xdr:sp macro="" textlink="">
      <xdr:nvSpPr>
        <xdr:cNvPr id="475" name="楕円 474">
          <a:extLst>
            <a:ext uri="{FF2B5EF4-FFF2-40B4-BE49-F238E27FC236}">
              <a16:creationId xmlns:a16="http://schemas.microsoft.com/office/drawing/2014/main" id="{00000000-0008-0000-0600-0000DB010000}"/>
            </a:ext>
          </a:extLst>
        </xdr:cNvPr>
        <xdr:cNvSpPr/>
      </xdr:nvSpPr>
      <xdr:spPr>
        <a:xfrm>
          <a:off x="9588500" y="1559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89</xdr:row>
      <xdr:rowOff>111760</xdr:rowOff>
    </xdr:from>
    <xdr:ext cx="597535" cy="257810"/>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9339580" y="1537081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719,990</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96</xdr:row>
      <xdr:rowOff>130175</xdr:rowOff>
    </xdr:from>
    <xdr:to>
      <xdr:col>46</xdr:col>
      <xdr:colOff>38100</xdr:colOff>
      <xdr:row>97</xdr:row>
      <xdr:rowOff>60325</xdr:rowOff>
    </xdr:to>
    <xdr:sp macro="" textlink="">
      <xdr:nvSpPr>
        <xdr:cNvPr id="477" name="楕円 476">
          <a:extLst>
            <a:ext uri="{FF2B5EF4-FFF2-40B4-BE49-F238E27FC236}">
              <a16:creationId xmlns:a16="http://schemas.microsoft.com/office/drawing/2014/main" id="{00000000-0008-0000-0600-0000DD010000}"/>
            </a:ext>
          </a:extLst>
        </xdr:cNvPr>
        <xdr:cNvSpPr/>
      </xdr:nvSpPr>
      <xdr:spPr>
        <a:xfrm>
          <a:off x="8699500" y="16589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95</xdr:row>
      <xdr:rowOff>76835</xdr:rowOff>
    </xdr:from>
    <xdr:ext cx="597535" cy="257810"/>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8450580" y="1636458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198,461</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95</xdr:row>
      <xdr:rowOff>4445</xdr:rowOff>
    </xdr:from>
    <xdr:to>
      <xdr:col>41</xdr:col>
      <xdr:colOff>101600</xdr:colOff>
      <xdr:row>95</xdr:row>
      <xdr:rowOff>106045</xdr:rowOff>
    </xdr:to>
    <xdr:sp macro="" textlink="">
      <xdr:nvSpPr>
        <xdr:cNvPr id="479" name="楕円 478">
          <a:extLst>
            <a:ext uri="{FF2B5EF4-FFF2-40B4-BE49-F238E27FC236}">
              <a16:creationId xmlns:a16="http://schemas.microsoft.com/office/drawing/2014/main" id="{00000000-0008-0000-0600-0000DF010000}"/>
            </a:ext>
          </a:extLst>
        </xdr:cNvPr>
        <xdr:cNvSpPr/>
      </xdr:nvSpPr>
      <xdr:spPr>
        <a:xfrm>
          <a:off x="7810500" y="16292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93</xdr:row>
      <xdr:rowOff>122555</xdr:rowOff>
    </xdr:from>
    <xdr:ext cx="597535" cy="257810"/>
    <xdr:sp macro=""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7561580" y="1606740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354,297</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96</xdr:row>
      <xdr:rowOff>163830</xdr:rowOff>
    </xdr:from>
    <xdr:to>
      <xdr:col>36</xdr:col>
      <xdr:colOff>165100</xdr:colOff>
      <xdr:row>97</xdr:row>
      <xdr:rowOff>93980</xdr:rowOff>
    </xdr:to>
    <xdr:sp macro="" textlink="">
      <xdr:nvSpPr>
        <xdr:cNvPr id="481" name="楕円 480">
          <a:extLst>
            <a:ext uri="{FF2B5EF4-FFF2-40B4-BE49-F238E27FC236}">
              <a16:creationId xmlns:a16="http://schemas.microsoft.com/office/drawing/2014/main" id="{00000000-0008-0000-0600-0000E1010000}"/>
            </a:ext>
          </a:extLst>
        </xdr:cNvPr>
        <xdr:cNvSpPr/>
      </xdr:nvSpPr>
      <xdr:spPr>
        <a:xfrm>
          <a:off x="6921500" y="16623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95</xdr:row>
      <xdr:rowOff>110490</xdr:rowOff>
    </xdr:from>
    <xdr:ext cx="597535" cy="257810"/>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6672580" y="1639824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180,690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3" name="正方形/長方形 482">
          <a:extLst>
            <a:ext uri="{FF2B5EF4-FFF2-40B4-BE49-F238E27FC236}">
              <a16:creationId xmlns:a16="http://schemas.microsoft.com/office/drawing/2014/main" id="{00000000-0008-0000-0600-0000E3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4" name="正方形/長方形 483">
          <a:extLst>
            <a:ext uri="{FF2B5EF4-FFF2-40B4-BE49-F238E27FC236}">
              <a16:creationId xmlns:a16="http://schemas.microsoft.com/office/drawing/2014/main" id="{00000000-0008-0000-0600-0000E4010000}"/>
            </a:ext>
          </a:extLst>
        </xdr:cNvPr>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5" name="正方形/長方形 484">
          <a:extLst>
            <a:ext uri="{FF2B5EF4-FFF2-40B4-BE49-F238E27FC236}">
              <a16:creationId xmlns:a16="http://schemas.microsoft.com/office/drawing/2014/main" id="{00000000-0008-0000-0600-0000E5010000}"/>
            </a:ext>
          </a:extLst>
        </xdr:cNvPr>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12/79</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6" name="正方形/長方形 485">
          <a:extLst>
            <a:ext uri="{FF2B5EF4-FFF2-40B4-BE49-F238E27FC236}">
              <a16:creationId xmlns:a16="http://schemas.microsoft.com/office/drawing/2014/main" id="{00000000-0008-0000-0600-0000E6010000}"/>
            </a:ext>
          </a:extLst>
        </xdr:cNvPr>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8,469</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8615" cy="224155"/>
    <xdr:sp macro="" textlink="">
      <xdr:nvSpPr>
        <xdr:cNvPr id="491" name="テキスト ボックス 490">
          <a:extLst>
            <a:ext uri="{FF2B5EF4-FFF2-40B4-BE49-F238E27FC236}">
              <a16:creationId xmlns:a16="http://schemas.microsoft.com/office/drawing/2014/main" id="{00000000-0008-0000-0600-0000EB010000}"/>
            </a:ext>
          </a:extLst>
        </xdr:cNvPr>
        <xdr:cNvSpPr txBox="1"/>
      </xdr:nvSpPr>
      <xdr:spPr>
        <a:xfrm>
          <a:off x="12407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2" name="直線コネクタ 491">
          <a:extLst>
            <a:ext uri="{FF2B5EF4-FFF2-40B4-BE49-F238E27FC236}">
              <a16:creationId xmlns:a16="http://schemas.microsoft.com/office/drawing/2014/main" id="{00000000-0008-0000-0600-0000EC010000}"/>
            </a:ext>
          </a:extLst>
        </xdr:cNvPr>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3" name="直線コネクタ 492">
          <a:extLst>
            <a:ext uri="{FF2B5EF4-FFF2-40B4-BE49-F238E27FC236}">
              <a16:creationId xmlns:a16="http://schemas.microsoft.com/office/drawing/2014/main" id="{00000000-0008-0000-0600-0000ED010000}"/>
            </a:ext>
          </a:extLst>
        </xdr:cNvPr>
        <xdr:cNvCxnSpPr/>
      </xdr:nvCxnSpPr>
      <xdr:spPr>
        <a:xfrm>
          <a:off x="12446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37</xdr:row>
      <xdr:rowOff>168910</xdr:rowOff>
    </xdr:from>
    <xdr:ext cx="247650" cy="257810"/>
    <xdr:sp macro="" textlink="">
      <xdr:nvSpPr>
        <xdr:cNvPr id="494" name="テキスト ボックス 493">
          <a:extLst>
            <a:ext uri="{FF2B5EF4-FFF2-40B4-BE49-F238E27FC236}">
              <a16:creationId xmlns:a16="http://schemas.microsoft.com/office/drawing/2014/main" id="{00000000-0008-0000-0600-0000EE010000}"/>
            </a:ext>
          </a:extLst>
        </xdr:cNvPr>
        <xdr:cNvSpPr txBox="1"/>
      </xdr:nvSpPr>
      <xdr:spPr>
        <a:xfrm>
          <a:off x="12197080" y="6512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5" name="直線コネクタ 494">
          <a:extLst>
            <a:ext uri="{FF2B5EF4-FFF2-40B4-BE49-F238E27FC236}">
              <a16:creationId xmlns:a16="http://schemas.microsoft.com/office/drawing/2014/main" id="{00000000-0008-0000-0600-0000EF010000}"/>
            </a:ext>
          </a:extLst>
        </xdr:cNvPr>
        <xdr:cNvCxnSpPr/>
      </xdr:nvCxnSpPr>
      <xdr:spPr>
        <a:xfrm>
          <a:off x="12446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35</xdr:row>
      <xdr:rowOff>54610</xdr:rowOff>
    </xdr:from>
    <xdr:ext cx="531495" cy="257810"/>
    <xdr:sp macro="" textlink="">
      <xdr:nvSpPr>
        <xdr:cNvPr id="496" name="テキスト ボックス 495">
          <a:extLst>
            <a:ext uri="{FF2B5EF4-FFF2-40B4-BE49-F238E27FC236}">
              <a16:creationId xmlns:a16="http://schemas.microsoft.com/office/drawing/2014/main" id="{00000000-0008-0000-0600-0000F0010000}"/>
            </a:ext>
          </a:extLst>
        </xdr:cNvPr>
        <xdr:cNvSpPr txBox="1"/>
      </xdr:nvSpPr>
      <xdr:spPr>
        <a:xfrm>
          <a:off x="11914505" y="60553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497" name="直線コネクタ 496">
          <a:extLst>
            <a:ext uri="{FF2B5EF4-FFF2-40B4-BE49-F238E27FC236}">
              <a16:creationId xmlns:a16="http://schemas.microsoft.com/office/drawing/2014/main" id="{00000000-0008-0000-0600-0000F1010000}"/>
            </a:ext>
          </a:extLst>
        </xdr:cNvPr>
        <xdr:cNvCxnSpPr/>
      </xdr:nvCxnSpPr>
      <xdr:spPr>
        <a:xfrm>
          <a:off x="12446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32</xdr:row>
      <xdr:rowOff>111760</xdr:rowOff>
    </xdr:from>
    <xdr:ext cx="594360" cy="257810"/>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1850370" y="5598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168910</xdr:rowOff>
    </xdr:from>
    <xdr:ext cx="594360" cy="257810"/>
    <xdr:sp macro="" textlink="">
      <xdr:nvSpPr>
        <xdr:cNvPr id="500" name="テキスト ボックス 499">
          <a:extLst>
            <a:ext uri="{FF2B5EF4-FFF2-40B4-BE49-F238E27FC236}">
              <a16:creationId xmlns:a16="http://schemas.microsoft.com/office/drawing/2014/main" id="{00000000-0008-0000-0600-0000F4010000}"/>
            </a:ext>
          </a:extLst>
        </xdr:cNvPr>
        <xdr:cNvSpPr txBox="1"/>
      </xdr:nvSpPr>
      <xdr:spPr>
        <a:xfrm>
          <a:off x="11850370" y="5140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4360" cy="257810"/>
    <xdr:sp macro="" textlink="">
      <xdr:nvSpPr>
        <xdr:cNvPr id="502" name="テキスト ボックス 501">
          <a:extLst>
            <a:ext uri="{FF2B5EF4-FFF2-40B4-BE49-F238E27FC236}">
              <a16:creationId xmlns:a16="http://schemas.microsoft.com/office/drawing/2014/main" id="{00000000-0008-0000-0600-0000F6010000}"/>
            </a:ext>
          </a:extLst>
        </xdr:cNvPr>
        <xdr:cNvSpPr txBox="1"/>
      </xdr:nvSpPr>
      <xdr:spPr>
        <a:xfrm>
          <a:off x="11850370" y="468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3" name="災害復旧事業費グラフ枠">
          <a:extLst>
            <a:ext uri="{FF2B5EF4-FFF2-40B4-BE49-F238E27FC236}">
              <a16:creationId xmlns:a16="http://schemas.microsoft.com/office/drawing/2014/main" id="{00000000-0008-0000-0600-0000F7010000}"/>
            </a:ext>
          </a:extLst>
        </xdr:cNvPr>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86995</xdr:rowOff>
    </xdr:from>
    <xdr:to>
      <xdr:col>85</xdr:col>
      <xdr:colOff>126365</xdr:colOff>
      <xdr:row>38</xdr:row>
      <xdr:rowOff>139700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flipV="1">
          <a:off x="16317595" y="5230495"/>
          <a:ext cx="1270" cy="14243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143510</xdr:rowOff>
    </xdr:from>
    <xdr:ext cx="249555" cy="257810"/>
    <xdr:sp macro="" textlink="">
      <xdr:nvSpPr>
        <xdr:cNvPr id="505" name="災害復旧事業費最小値テキスト">
          <a:extLst>
            <a:ext uri="{FF2B5EF4-FFF2-40B4-BE49-F238E27FC236}">
              <a16:creationId xmlns:a16="http://schemas.microsoft.com/office/drawing/2014/main" id="{00000000-0008-0000-0600-0000F9010000}"/>
            </a:ext>
          </a:extLst>
        </xdr:cNvPr>
        <xdr:cNvSpPr txBox="1"/>
      </xdr:nvSpPr>
      <xdr:spPr>
        <a:xfrm>
          <a:off x="16370300" y="6658610"/>
          <a:ext cx="2495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6230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33655</xdr:rowOff>
    </xdr:from>
    <xdr:ext cx="598805" cy="258445"/>
    <xdr:sp macro="" textlink="">
      <xdr:nvSpPr>
        <xdr:cNvPr id="507" name="災害復旧事業費最大値テキスト">
          <a:extLst>
            <a:ext uri="{FF2B5EF4-FFF2-40B4-BE49-F238E27FC236}">
              <a16:creationId xmlns:a16="http://schemas.microsoft.com/office/drawing/2014/main" id="{00000000-0008-0000-0600-0000FB010000}"/>
            </a:ext>
          </a:extLst>
        </xdr:cNvPr>
        <xdr:cNvSpPr txBox="1"/>
      </xdr:nvSpPr>
      <xdr:spPr>
        <a:xfrm>
          <a:off x="16370300" y="500570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155,749</a:t>
          </a:r>
          <a:endParaRPr kumimoji="1" lang="ja-JP" altLang="en-US" sz="1000" b="1">
            <a:latin typeface="ＭＳ Ｐゴシック"/>
            <a:ea typeface="ＭＳ Ｐゴシック"/>
          </a:endParaRPr>
        </a:p>
      </xdr:txBody>
    </xdr:sp>
    <xdr:clientData/>
  </xdr:oneCellAnchor>
  <xdr:twoCellAnchor>
    <xdr:from>
      <xdr:col>85</xdr:col>
      <xdr:colOff>38100</xdr:colOff>
      <xdr:row>30</xdr:row>
      <xdr:rowOff>86995</xdr:rowOff>
    </xdr:from>
    <xdr:to>
      <xdr:col>86</xdr:col>
      <xdr:colOff>25400</xdr:colOff>
      <xdr:row>30</xdr:row>
      <xdr:rowOff>86995</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6230600" y="52304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127635</xdr:rowOff>
    </xdr:from>
    <xdr:to>
      <xdr:col>85</xdr:col>
      <xdr:colOff>127000</xdr:colOff>
      <xdr:row>38</xdr:row>
      <xdr:rowOff>89535</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flipV="1">
          <a:off x="15481300" y="6471285"/>
          <a:ext cx="838200" cy="133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114300</xdr:rowOff>
    </xdr:from>
    <xdr:ext cx="534670" cy="259080"/>
    <xdr:sp macro="" textlink="">
      <xdr:nvSpPr>
        <xdr:cNvPr id="510" name="災害復旧事業費平均値テキスト">
          <a:extLst>
            <a:ext uri="{FF2B5EF4-FFF2-40B4-BE49-F238E27FC236}">
              <a16:creationId xmlns:a16="http://schemas.microsoft.com/office/drawing/2014/main" id="{00000000-0008-0000-0600-0000FE010000}"/>
            </a:ext>
          </a:extLst>
        </xdr:cNvPr>
        <xdr:cNvSpPr txBox="1"/>
      </xdr:nvSpPr>
      <xdr:spPr>
        <a:xfrm>
          <a:off x="16370300" y="645795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13,645</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37</xdr:row>
      <xdr:rowOff>135890</xdr:rowOff>
    </xdr:from>
    <xdr:to>
      <xdr:col>85</xdr:col>
      <xdr:colOff>177800</xdr:colOff>
      <xdr:row>38</xdr:row>
      <xdr:rowOff>66040</xdr:rowOff>
    </xdr:to>
    <xdr:sp macro="" textlink="">
      <xdr:nvSpPr>
        <xdr:cNvPr id="511" name="フローチャート: 判断 510">
          <a:extLst>
            <a:ext uri="{FF2B5EF4-FFF2-40B4-BE49-F238E27FC236}">
              <a16:creationId xmlns:a16="http://schemas.microsoft.com/office/drawing/2014/main" id="{00000000-0008-0000-0600-0000FF010000}"/>
            </a:ext>
          </a:extLst>
        </xdr:cNvPr>
        <xdr:cNvSpPr/>
      </xdr:nvSpPr>
      <xdr:spPr>
        <a:xfrm>
          <a:off x="16268700" y="647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81280</xdr:rowOff>
    </xdr:from>
    <xdr:to>
      <xdr:col>81</xdr:col>
      <xdr:colOff>50800</xdr:colOff>
      <xdr:row>38</xdr:row>
      <xdr:rowOff>89535</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a:off x="14592300" y="6424930"/>
          <a:ext cx="889000" cy="179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92075</xdr:rowOff>
    </xdr:from>
    <xdr:to>
      <xdr:col>81</xdr:col>
      <xdr:colOff>101600</xdr:colOff>
      <xdr:row>38</xdr:row>
      <xdr:rowOff>22225</xdr:rowOff>
    </xdr:to>
    <xdr:sp macro="" textlink="">
      <xdr:nvSpPr>
        <xdr:cNvPr id="513" name="フローチャート: 判断 512">
          <a:extLst>
            <a:ext uri="{FF2B5EF4-FFF2-40B4-BE49-F238E27FC236}">
              <a16:creationId xmlns:a16="http://schemas.microsoft.com/office/drawing/2014/main" id="{00000000-0008-0000-0600-000001020000}"/>
            </a:ext>
          </a:extLst>
        </xdr:cNvPr>
        <xdr:cNvSpPr/>
      </xdr:nvSpPr>
      <xdr:spPr>
        <a:xfrm>
          <a:off x="15430500" y="6435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36</xdr:row>
      <xdr:rowOff>38735</xdr:rowOff>
    </xdr:from>
    <xdr:ext cx="533400" cy="259080"/>
    <xdr:sp macro="" textlink="">
      <xdr:nvSpPr>
        <xdr:cNvPr id="514" name="テキスト ボックス 513">
          <a:extLst>
            <a:ext uri="{FF2B5EF4-FFF2-40B4-BE49-F238E27FC236}">
              <a16:creationId xmlns:a16="http://schemas.microsoft.com/office/drawing/2014/main" id="{00000000-0008-0000-0600-000002020000}"/>
            </a:ext>
          </a:extLst>
        </xdr:cNvPr>
        <xdr:cNvSpPr txBox="1"/>
      </xdr:nvSpPr>
      <xdr:spPr>
        <a:xfrm>
          <a:off x="15213965" y="621093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18,400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37</xdr:row>
      <xdr:rowOff>81280</xdr:rowOff>
    </xdr:from>
    <xdr:to>
      <xdr:col>76</xdr:col>
      <xdr:colOff>114300</xdr:colOff>
      <xdr:row>37</xdr:row>
      <xdr:rowOff>118110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flipV="1">
          <a:off x="13703300" y="6424930"/>
          <a:ext cx="8890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109855</xdr:rowOff>
    </xdr:from>
    <xdr:to>
      <xdr:col>76</xdr:col>
      <xdr:colOff>165100</xdr:colOff>
      <xdr:row>38</xdr:row>
      <xdr:rowOff>40640</xdr:rowOff>
    </xdr:to>
    <xdr:sp macro="" textlink="">
      <xdr:nvSpPr>
        <xdr:cNvPr id="516" name="フローチャート: 判断 515">
          <a:extLst>
            <a:ext uri="{FF2B5EF4-FFF2-40B4-BE49-F238E27FC236}">
              <a16:creationId xmlns:a16="http://schemas.microsoft.com/office/drawing/2014/main" id="{00000000-0008-0000-0600-000004020000}"/>
            </a:ext>
          </a:extLst>
        </xdr:cNvPr>
        <xdr:cNvSpPr/>
      </xdr:nvSpPr>
      <xdr:spPr>
        <a:xfrm>
          <a:off x="14541500" y="64535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38</xdr:row>
      <xdr:rowOff>31115</xdr:rowOff>
    </xdr:from>
    <xdr:ext cx="533400" cy="257810"/>
    <xdr:sp macro="" textlink="">
      <xdr:nvSpPr>
        <xdr:cNvPr id="517" name="テキスト ボックス 516">
          <a:extLst>
            <a:ext uri="{FF2B5EF4-FFF2-40B4-BE49-F238E27FC236}">
              <a16:creationId xmlns:a16="http://schemas.microsoft.com/office/drawing/2014/main" id="{00000000-0008-0000-0600-000005020000}"/>
            </a:ext>
          </a:extLst>
        </xdr:cNvPr>
        <xdr:cNvSpPr txBox="1"/>
      </xdr:nvSpPr>
      <xdr:spPr>
        <a:xfrm>
          <a:off x="14324965" y="654621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16,492</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37</xdr:row>
      <xdr:rowOff>118110</xdr:rowOff>
    </xdr:from>
    <xdr:to>
      <xdr:col>71</xdr:col>
      <xdr:colOff>177800</xdr:colOff>
      <xdr:row>38</xdr:row>
      <xdr:rowOff>104140</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flipV="1">
          <a:off x="12814300" y="6461760"/>
          <a:ext cx="889000" cy="157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114935</xdr:rowOff>
    </xdr:from>
    <xdr:to>
      <xdr:col>72</xdr:col>
      <xdr:colOff>38100</xdr:colOff>
      <xdr:row>38</xdr:row>
      <xdr:rowOff>45085</xdr:rowOff>
    </xdr:to>
    <xdr:sp macro="" textlink="">
      <xdr:nvSpPr>
        <xdr:cNvPr id="519" name="フローチャート: 判断 518">
          <a:extLst>
            <a:ext uri="{FF2B5EF4-FFF2-40B4-BE49-F238E27FC236}">
              <a16:creationId xmlns:a16="http://schemas.microsoft.com/office/drawing/2014/main" id="{00000000-0008-0000-0600-000007020000}"/>
            </a:ext>
          </a:extLst>
        </xdr:cNvPr>
        <xdr:cNvSpPr/>
      </xdr:nvSpPr>
      <xdr:spPr>
        <a:xfrm>
          <a:off x="13652500" y="6458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38</xdr:row>
      <xdr:rowOff>36195</xdr:rowOff>
    </xdr:from>
    <xdr:ext cx="533400" cy="259080"/>
    <xdr:sp macro=""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3435965" y="65512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15,898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37</xdr:row>
      <xdr:rowOff>116205</xdr:rowOff>
    </xdr:from>
    <xdr:to>
      <xdr:col>67</xdr:col>
      <xdr:colOff>101600</xdr:colOff>
      <xdr:row>38</xdr:row>
      <xdr:rowOff>46355</xdr:rowOff>
    </xdr:to>
    <xdr:sp macro="" textlink="">
      <xdr:nvSpPr>
        <xdr:cNvPr id="521" name="フローチャート: 判断 520">
          <a:extLst>
            <a:ext uri="{FF2B5EF4-FFF2-40B4-BE49-F238E27FC236}">
              <a16:creationId xmlns:a16="http://schemas.microsoft.com/office/drawing/2014/main" id="{00000000-0008-0000-0600-000009020000}"/>
            </a:ext>
          </a:extLst>
        </xdr:cNvPr>
        <xdr:cNvSpPr/>
      </xdr:nvSpPr>
      <xdr:spPr>
        <a:xfrm>
          <a:off x="12763500" y="6459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36</xdr:row>
      <xdr:rowOff>63500</xdr:rowOff>
    </xdr:from>
    <xdr:ext cx="533400" cy="257810"/>
    <xdr:sp macro="" textlink="">
      <xdr:nvSpPr>
        <xdr:cNvPr id="522" name="テキスト ボックス 521">
          <a:extLst>
            <a:ext uri="{FF2B5EF4-FFF2-40B4-BE49-F238E27FC236}">
              <a16:creationId xmlns:a16="http://schemas.microsoft.com/office/drawing/2014/main" id="{00000000-0008-0000-0600-00000A020000}"/>
            </a:ext>
          </a:extLst>
        </xdr:cNvPr>
        <xdr:cNvSpPr txBox="1"/>
      </xdr:nvSpPr>
      <xdr:spPr>
        <a:xfrm>
          <a:off x="12546965" y="623570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15,769</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25" name="テキスト ボックス 524">
          <a:extLst>
            <a:ext uri="{FF2B5EF4-FFF2-40B4-BE49-F238E27FC236}">
              <a16:creationId xmlns:a16="http://schemas.microsoft.com/office/drawing/2014/main" id="{00000000-0008-0000-0600-00000D020000}"/>
            </a:ext>
          </a:extLst>
        </xdr:cNvPr>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37</xdr:row>
      <xdr:rowOff>76835</xdr:rowOff>
    </xdr:from>
    <xdr:to>
      <xdr:col>85</xdr:col>
      <xdr:colOff>177800</xdr:colOff>
      <xdr:row>38</xdr:row>
      <xdr:rowOff>6985</xdr:rowOff>
    </xdr:to>
    <xdr:sp macro="" textlink="">
      <xdr:nvSpPr>
        <xdr:cNvPr id="528" name="楕円 527">
          <a:extLst>
            <a:ext uri="{FF2B5EF4-FFF2-40B4-BE49-F238E27FC236}">
              <a16:creationId xmlns:a16="http://schemas.microsoft.com/office/drawing/2014/main" id="{00000000-0008-0000-0600-000010020000}"/>
            </a:ext>
          </a:extLst>
        </xdr:cNvPr>
        <xdr:cNvSpPr/>
      </xdr:nvSpPr>
      <xdr:spPr>
        <a:xfrm>
          <a:off x="16268700" y="6420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99695</xdr:rowOff>
    </xdr:from>
    <xdr:ext cx="534670" cy="257810"/>
    <xdr:sp macro="" textlink="">
      <xdr:nvSpPr>
        <xdr:cNvPr id="529" name="災害復旧事業費該当値テキスト">
          <a:extLst>
            <a:ext uri="{FF2B5EF4-FFF2-40B4-BE49-F238E27FC236}">
              <a16:creationId xmlns:a16="http://schemas.microsoft.com/office/drawing/2014/main" id="{00000000-0008-0000-0600-000011020000}"/>
            </a:ext>
          </a:extLst>
        </xdr:cNvPr>
        <xdr:cNvSpPr txBox="1"/>
      </xdr:nvSpPr>
      <xdr:spPr>
        <a:xfrm>
          <a:off x="16370300" y="627189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20,042</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38</xdr:row>
      <xdr:rowOff>38735</xdr:rowOff>
    </xdr:from>
    <xdr:to>
      <xdr:col>81</xdr:col>
      <xdr:colOff>101600</xdr:colOff>
      <xdr:row>38</xdr:row>
      <xdr:rowOff>140335</xdr:rowOff>
    </xdr:to>
    <xdr:sp macro="" textlink="">
      <xdr:nvSpPr>
        <xdr:cNvPr id="530" name="楕円 529">
          <a:extLst>
            <a:ext uri="{FF2B5EF4-FFF2-40B4-BE49-F238E27FC236}">
              <a16:creationId xmlns:a16="http://schemas.microsoft.com/office/drawing/2014/main" id="{00000000-0008-0000-0600-000012020000}"/>
            </a:ext>
          </a:extLst>
        </xdr:cNvPr>
        <xdr:cNvSpPr/>
      </xdr:nvSpPr>
      <xdr:spPr>
        <a:xfrm>
          <a:off x="15430500" y="6553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6350</xdr:colOff>
      <xdr:row>38</xdr:row>
      <xdr:rowOff>132080</xdr:rowOff>
    </xdr:from>
    <xdr:ext cx="468630" cy="257810"/>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5246350" y="664718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5,493</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37</xdr:row>
      <xdr:rowOff>30480</xdr:rowOff>
    </xdr:from>
    <xdr:to>
      <xdr:col>76</xdr:col>
      <xdr:colOff>165100</xdr:colOff>
      <xdr:row>37</xdr:row>
      <xdr:rowOff>132080</xdr:rowOff>
    </xdr:to>
    <xdr:sp macro="" textlink="">
      <xdr:nvSpPr>
        <xdr:cNvPr id="532" name="楕円 531">
          <a:extLst>
            <a:ext uri="{FF2B5EF4-FFF2-40B4-BE49-F238E27FC236}">
              <a16:creationId xmlns:a16="http://schemas.microsoft.com/office/drawing/2014/main" id="{00000000-0008-0000-0600-000014020000}"/>
            </a:ext>
          </a:extLst>
        </xdr:cNvPr>
        <xdr:cNvSpPr/>
      </xdr:nvSpPr>
      <xdr:spPr>
        <a:xfrm>
          <a:off x="14541500" y="6374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35</xdr:row>
      <xdr:rowOff>148590</xdr:rowOff>
    </xdr:from>
    <xdr:ext cx="533400" cy="259080"/>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4324965" y="614934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25,142</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37</xdr:row>
      <xdr:rowOff>67310</xdr:rowOff>
    </xdr:from>
    <xdr:to>
      <xdr:col>72</xdr:col>
      <xdr:colOff>38100</xdr:colOff>
      <xdr:row>37</xdr:row>
      <xdr:rowOff>168910</xdr:rowOff>
    </xdr:to>
    <xdr:sp macro="" textlink="">
      <xdr:nvSpPr>
        <xdr:cNvPr id="534" name="楕円 533">
          <a:extLst>
            <a:ext uri="{FF2B5EF4-FFF2-40B4-BE49-F238E27FC236}">
              <a16:creationId xmlns:a16="http://schemas.microsoft.com/office/drawing/2014/main" id="{00000000-0008-0000-0600-000016020000}"/>
            </a:ext>
          </a:extLst>
        </xdr:cNvPr>
        <xdr:cNvSpPr/>
      </xdr:nvSpPr>
      <xdr:spPr>
        <a:xfrm>
          <a:off x="13652500" y="6410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36</xdr:row>
      <xdr:rowOff>14605</xdr:rowOff>
    </xdr:from>
    <xdr:ext cx="533400" cy="259080"/>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3435965" y="618680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21,078</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38</xdr:row>
      <xdr:rowOff>53340</xdr:rowOff>
    </xdr:from>
    <xdr:to>
      <xdr:col>67</xdr:col>
      <xdr:colOff>101600</xdr:colOff>
      <xdr:row>38</xdr:row>
      <xdr:rowOff>154940</xdr:rowOff>
    </xdr:to>
    <xdr:sp macro="" textlink="">
      <xdr:nvSpPr>
        <xdr:cNvPr id="536" name="楕円 535">
          <a:extLst>
            <a:ext uri="{FF2B5EF4-FFF2-40B4-BE49-F238E27FC236}">
              <a16:creationId xmlns:a16="http://schemas.microsoft.com/office/drawing/2014/main" id="{00000000-0008-0000-0600-000018020000}"/>
            </a:ext>
          </a:extLst>
        </xdr:cNvPr>
        <xdr:cNvSpPr/>
      </xdr:nvSpPr>
      <xdr:spPr>
        <a:xfrm>
          <a:off x="12763500" y="6568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6350</xdr:colOff>
      <xdr:row>38</xdr:row>
      <xdr:rowOff>146050</xdr:rowOff>
    </xdr:from>
    <xdr:ext cx="468630" cy="257810"/>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2579350" y="666115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3,877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8" name="正方形/長方形 537">
          <a:extLst>
            <a:ext uri="{FF2B5EF4-FFF2-40B4-BE49-F238E27FC236}">
              <a16:creationId xmlns:a16="http://schemas.microsoft.com/office/drawing/2014/main" id="{00000000-0008-0000-0600-00001A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9" name="正方形/長方形 538">
          <a:extLst>
            <a:ext uri="{FF2B5EF4-FFF2-40B4-BE49-F238E27FC236}">
              <a16:creationId xmlns:a16="http://schemas.microsoft.com/office/drawing/2014/main" id="{00000000-0008-0000-0600-00001B020000}"/>
            </a:ext>
          </a:extLst>
        </xdr:cNvPr>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0" name="正方形/長方形 539">
          <a:extLst>
            <a:ext uri="{FF2B5EF4-FFF2-40B4-BE49-F238E27FC236}">
              <a16:creationId xmlns:a16="http://schemas.microsoft.com/office/drawing/2014/main" id="{00000000-0008-0000-0600-00001C020000}"/>
            </a:ext>
          </a:extLst>
        </xdr:cNvPr>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1/79</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1" name="正方形/長方形 540">
          <a:extLst>
            <a:ext uri="{FF2B5EF4-FFF2-40B4-BE49-F238E27FC236}">
              <a16:creationId xmlns:a16="http://schemas.microsoft.com/office/drawing/2014/main" id="{00000000-0008-0000-0600-00001D020000}"/>
            </a:ext>
          </a:extLst>
        </xdr:cNvPr>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2" name="正方形/長方形 541">
          <a:extLst>
            <a:ext uri="{FF2B5EF4-FFF2-40B4-BE49-F238E27FC236}">
              <a16:creationId xmlns:a16="http://schemas.microsoft.com/office/drawing/2014/main" id="{00000000-0008-0000-0600-00001E020000}"/>
            </a:ext>
          </a:extLst>
        </xdr:cNvPr>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3" name="正方形/長方形 542">
          <a:extLst>
            <a:ext uri="{FF2B5EF4-FFF2-40B4-BE49-F238E27FC236}">
              <a16:creationId xmlns:a16="http://schemas.microsoft.com/office/drawing/2014/main" id="{00000000-0008-0000-0600-00001F020000}"/>
            </a:ext>
          </a:extLst>
        </xdr:cNvPr>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4" name="正方形/長方形 543">
          <a:extLst>
            <a:ext uri="{FF2B5EF4-FFF2-40B4-BE49-F238E27FC236}">
              <a16:creationId xmlns:a16="http://schemas.microsoft.com/office/drawing/2014/main" id="{00000000-0008-0000-0600-000020020000}"/>
            </a:ext>
          </a:extLst>
        </xdr:cNvPr>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8615" cy="22415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407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7" name="直線コネクタ 546">
          <a:extLst>
            <a:ext uri="{FF2B5EF4-FFF2-40B4-BE49-F238E27FC236}">
              <a16:creationId xmlns:a16="http://schemas.microsoft.com/office/drawing/2014/main" id="{00000000-0008-0000-0600-000023020000}"/>
            </a:ext>
          </a:extLst>
        </xdr:cNvPr>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25400</xdr:rowOff>
    </xdr:from>
    <xdr:to>
      <xdr:col>89</xdr:col>
      <xdr:colOff>177800</xdr:colOff>
      <xdr:row>58</xdr:row>
      <xdr:rowOff>25400</xdr:rowOff>
    </xdr:to>
    <xdr:cxnSp macro="">
      <xdr:nvCxnSpPr>
        <xdr:cNvPr id="548" name="直線コネクタ 547">
          <a:extLst>
            <a:ext uri="{FF2B5EF4-FFF2-40B4-BE49-F238E27FC236}">
              <a16:creationId xmlns:a16="http://schemas.microsoft.com/office/drawing/2014/main" id="{00000000-0008-0000-0600-000024020000}"/>
            </a:ext>
          </a:extLst>
        </xdr:cNvPr>
        <xdr:cNvCxnSpPr/>
      </xdr:nvCxnSpPr>
      <xdr:spPr>
        <a:xfrm>
          <a:off x="12446000" y="9969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57</xdr:row>
      <xdr:rowOff>54610</xdr:rowOff>
    </xdr:from>
    <xdr:ext cx="247650" cy="257810"/>
    <xdr:sp macro="" textlink="">
      <xdr:nvSpPr>
        <xdr:cNvPr id="549" name="テキスト ボックス 548">
          <a:extLst>
            <a:ext uri="{FF2B5EF4-FFF2-40B4-BE49-F238E27FC236}">
              <a16:creationId xmlns:a16="http://schemas.microsoft.com/office/drawing/2014/main" id="{00000000-0008-0000-0600-000025020000}"/>
            </a:ext>
          </a:extLst>
        </xdr:cNvPr>
        <xdr:cNvSpPr txBox="1"/>
      </xdr:nvSpPr>
      <xdr:spPr>
        <a:xfrm>
          <a:off x="12197080" y="98272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0" name="直線コネクタ 549">
          <a:extLst>
            <a:ext uri="{FF2B5EF4-FFF2-40B4-BE49-F238E27FC236}">
              <a16:creationId xmlns:a16="http://schemas.microsoft.com/office/drawing/2014/main" id="{00000000-0008-0000-0600-000026020000}"/>
            </a:ext>
          </a:extLst>
        </xdr:cNvPr>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131445</xdr:colOff>
      <xdr:row>53</xdr:row>
      <xdr:rowOff>168910</xdr:rowOff>
    </xdr:from>
    <xdr:ext cx="313055" cy="257810"/>
    <xdr:sp macro="" textlink="">
      <xdr:nvSpPr>
        <xdr:cNvPr id="551" name="テキスト ボックス 550">
          <a:extLst>
            <a:ext uri="{FF2B5EF4-FFF2-40B4-BE49-F238E27FC236}">
              <a16:creationId xmlns:a16="http://schemas.microsoft.com/office/drawing/2014/main" id="{00000000-0008-0000-0600-000027020000}"/>
            </a:ext>
          </a:extLst>
        </xdr:cNvPr>
        <xdr:cNvSpPr txBox="1"/>
      </xdr:nvSpPr>
      <xdr:spPr>
        <a:xfrm>
          <a:off x="12132945" y="92557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a:t>
          </a:r>
          <a:endParaRPr kumimoji="1" lang="ja-JP" altLang="en-US" sz="1000">
            <a:latin typeface="ＭＳ Ｐゴシック"/>
            <a:ea typeface="ＭＳ Ｐゴシック"/>
          </a:endParaRPr>
        </a:p>
      </xdr:txBody>
    </xdr:sp>
    <xdr:clientData/>
  </xdr:oneCellAnchor>
  <xdr:twoCellAnchor>
    <xdr:from>
      <xdr:col>65</xdr:col>
      <xdr:colOff>63500</xdr:colOff>
      <xdr:row>51</xdr:row>
      <xdr:rowOff>82550</xdr:rowOff>
    </xdr:from>
    <xdr:to>
      <xdr:col>89</xdr:col>
      <xdr:colOff>177800</xdr:colOff>
      <xdr:row>51</xdr:row>
      <xdr:rowOff>82550</xdr:rowOff>
    </xdr:to>
    <xdr:cxnSp macro="">
      <xdr:nvCxnSpPr>
        <xdr:cNvPr id="552" name="直線コネクタ 551">
          <a:extLst>
            <a:ext uri="{FF2B5EF4-FFF2-40B4-BE49-F238E27FC236}">
              <a16:creationId xmlns:a16="http://schemas.microsoft.com/office/drawing/2014/main" id="{00000000-0008-0000-0600-000028020000}"/>
            </a:ext>
          </a:extLst>
        </xdr:cNvPr>
        <xdr:cNvCxnSpPr/>
      </xdr:nvCxnSpPr>
      <xdr:spPr>
        <a:xfrm>
          <a:off x="12446000" y="8826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131445</xdr:colOff>
      <xdr:row>50</xdr:row>
      <xdr:rowOff>111760</xdr:rowOff>
    </xdr:from>
    <xdr:ext cx="313055" cy="257810"/>
    <xdr:sp macro=""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2132945" y="86842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131445</xdr:colOff>
      <xdr:row>47</xdr:row>
      <xdr:rowOff>54610</xdr:rowOff>
    </xdr:from>
    <xdr:ext cx="313055" cy="257810"/>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132945" y="81127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6" name="失業対策事業費グラフ枠">
          <a:extLst>
            <a:ext uri="{FF2B5EF4-FFF2-40B4-BE49-F238E27FC236}">
              <a16:creationId xmlns:a16="http://schemas.microsoft.com/office/drawing/2014/main" id="{00000000-0008-0000-0600-00002C020000}"/>
            </a:ext>
          </a:extLst>
        </xdr:cNvPr>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58</xdr:row>
      <xdr:rowOff>25400</xdr:rowOff>
    </xdr:from>
    <xdr:to>
      <xdr:col>85</xdr:col>
      <xdr:colOff>126365</xdr:colOff>
      <xdr:row>58</xdr:row>
      <xdr:rowOff>25400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6317595" y="99695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67310</xdr:rowOff>
    </xdr:from>
    <xdr:ext cx="249555" cy="259080"/>
    <xdr:sp macro="" textlink="">
      <xdr:nvSpPr>
        <xdr:cNvPr id="558" name="失業対策事業費最小値テキスト">
          <a:extLst>
            <a:ext uri="{FF2B5EF4-FFF2-40B4-BE49-F238E27FC236}">
              <a16:creationId xmlns:a16="http://schemas.microsoft.com/office/drawing/2014/main" id="{00000000-0008-0000-0600-00002E020000}"/>
            </a:ext>
          </a:extLst>
        </xdr:cNvPr>
        <xdr:cNvSpPr txBox="1"/>
      </xdr:nvSpPr>
      <xdr:spPr>
        <a:xfrm>
          <a:off x="16370300" y="100114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58</xdr:row>
      <xdr:rowOff>25400</xdr:rowOff>
    </xdr:from>
    <xdr:to>
      <xdr:col>86</xdr:col>
      <xdr:colOff>25400</xdr:colOff>
      <xdr:row>58</xdr:row>
      <xdr:rowOff>25400</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6230600" y="9969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67310</xdr:rowOff>
    </xdr:from>
    <xdr:ext cx="249555" cy="259080"/>
    <xdr:sp macro="" textlink="">
      <xdr:nvSpPr>
        <xdr:cNvPr id="560" name="失業対策事業費最大値テキスト">
          <a:extLst>
            <a:ext uri="{FF2B5EF4-FFF2-40B4-BE49-F238E27FC236}">
              <a16:creationId xmlns:a16="http://schemas.microsoft.com/office/drawing/2014/main" id="{00000000-0008-0000-0600-000030020000}"/>
            </a:ext>
          </a:extLst>
        </xdr:cNvPr>
        <xdr:cNvSpPr txBox="1"/>
      </xdr:nvSpPr>
      <xdr:spPr>
        <a:xfrm>
          <a:off x="16370300" y="96685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58</xdr:row>
      <xdr:rowOff>25400</xdr:rowOff>
    </xdr:from>
    <xdr:to>
      <xdr:col>86</xdr:col>
      <xdr:colOff>25400</xdr:colOff>
      <xdr:row>58</xdr:row>
      <xdr:rowOff>25400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6230600" y="9969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25400</xdr:rowOff>
    </xdr:from>
    <xdr:to>
      <xdr:col>85</xdr:col>
      <xdr:colOff>127000</xdr:colOff>
      <xdr:row>58</xdr:row>
      <xdr:rowOff>25400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5481300" y="99695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124460</xdr:rowOff>
    </xdr:from>
    <xdr:ext cx="249555" cy="259080"/>
    <xdr:sp macro="" textlink="">
      <xdr:nvSpPr>
        <xdr:cNvPr id="563" name="失業対策事業費平均値テキスト">
          <a:extLst>
            <a:ext uri="{FF2B5EF4-FFF2-40B4-BE49-F238E27FC236}">
              <a16:creationId xmlns:a16="http://schemas.microsoft.com/office/drawing/2014/main" id="{00000000-0008-0000-0600-000033020000}"/>
            </a:ext>
          </a:extLst>
        </xdr:cNvPr>
        <xdr:cNvSpPr txBox="1"/>
      </xdr:nvSpPr>
      <xdr:spPr>
        <a:xfrm>
          <a:off x="16370300" y="98971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57</xdr:row>
      <xdr:rowOff>146050</xdr:rowOff>
    </xdr:from>
    <xdr:to>
      <xdr:col>85</xdr:col>
      <xdr:colOff>177800</xdr:colOff>
      <xdr:row>58</xdr:row>
      <xdr:rowOff>76200</xdr:rowOff>
    </xdr:to>
    <xdr:sp macro="" textlink="">
      <xdr:nvSpPr>
        <xdr:cNvPr id="564" name="フローチャート: 判断 563">
          <a:extLst>
            <a:ext uri="{FF2B5EF4-FFF2-40B4-BE49-F238E27FC236}">
              <a16:creationId xmlns:a16="http://schemas.microsoft.com/office/drawing/2014/main" id="{00000000-0008-0000-0600-000034020000}"/>
            </a:ext>
          </a:extLst>
        </xdr:cNvPr>
        <xdr:cNvSpPr/>
      </xdr:nvSpPr>
      <xdr:spPr>
        <a:xfrm>
          <a:off x="162687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25400</xdr:rowOff>
    </xdr:from>
    <xdr:to>
      <xdr:col>81</xdr:col>
      <xdr:colOff>50800</xdr:colOff>
      <xdr:row>58</xdr:row>
      <xdr:rowOff>25400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4592300" y="99695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31750</xdr:rowOff>
    </xdr:from>
    <xdr:to>
      <xdr:col>81</xdr:col>
      <xdr:colOff>101600</xdr:colOff>
      <xdr:row>56</xdr:row>
      <xdr:rowOff>133350</xdr:rowOff>
    </xdr:to>
    <xdr:sp macro="" textlink="">
      <xdr:nvSpPr>
        <xdr:cNvPr id="566" name="フローチャート: 判断 565">
          <a:extLst>
            <a:ext uri="{FF2B5EF4-FFF2-40B4-BE49-F238E27FC236}">
              <a16:creationId xmlns:a16="http://schemas.microsoft.com/office/drawing/2014/main" id="{00000000-0008-0000-0600-000036020000}"/>
            </a:ext>
          </a:extLst>
        </xdr:cNvPr>
        <xdr:cNvSpPr/>
      </xdr:nvSpPr>
      <xdr:spPr>
        <a:xfrm>
          <a:off x="15430500" y="9632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54</xdr:row>
      <xdr:rowOff>149860</xdr:rowOff>
    </xdr:from>
    <xdr:ext cx="248285" cy="259080"/>
    <xdr:sp macro="" textlink="">
      <xdr:nvSpPr>
        <xdr:cNvPr id="567" name="テキスト ボックス 566">
          <a:extLst>
            <a:ext uri="{FF2B5EF4-FFF2-40B4-BE49-F238E27FC236}">
              <a16:creationId xmlns:a16="http://schemas.microsoft.com/office/drawing/2014/main" id="{00000000-0008-0000-0600-000037020000}"/>
            </a:ext>
          </a:extLst>
        </xdr:cNvPr>
        <xdr:cNvSpPr txBox="1"/>
      </xdr:nvSpPr>
      <xdr:spPr>
        <a:xfrm>
          <a:off x="15356840" y="94081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58</xdr:row>
      <xdr:rowOff>25400</xdr:rowOff>
    </xdr:from>
    <xdr:to>
      <xdr:col>76</xdr:col>
      <xdr:colOff>114300</xdr:colOff>
      <xdr:row>58</xdr:row>
      <xdr:rowOff>25400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3703300" y="99695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55</xdr:row>
      <xdr:rowOff>146050</xdr:rowOff>
    </xdr:from>
    <xdr:to>
      <xdr:col>76</xdr:col>
      <xdr:colOff>165100</xdr:colOff>
      <xdr:row>56</xdr:row>
      <xdr:rowOff>76200</xdr:rowOff>
    </xdr:to>
    <xdr:sp macro="" textlink="">
      <xdr:nvSpPr>
        <xdr:cNvPr id="569" name="フローチャート: 判断 568">
          <a:extLst>
            <a:ext uri="{FF2B5EF4-FFF2-40B4-BE49-F238E27FC236}">
              <a16:creationId xmlns:a16="http://schemas.microsoft.com/office/drawing/2014/main" id="{00000000-0008-0000-0600-000039020000}"/>
            </a:ext>
          </a:extLst>
        </xdr:cNvPr>
        <xdr:cNvSpPr/>
      </xdr:nvSpPr>
      <xdr:spPr>
        <a:xfrm>
          <a:off x="14541500" y="9575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54</xdr:row>
      <xdr:rowOff>92710</xdr:rowOff>
    </xdr:from>
    <xdr:ext cx="248285" cy="259080"/>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4467840" y="93510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58</xdr:row>
      <xdr:rowOff>25400</xdr:rowOff>
    </xdr:from>
    <xdr:to>
      <xdr:col>71</xdr:col>
      <xdr:colOff>177800</xdr:colOff>
      <xdr:row>58</xdr:row>
      <xdr:rowOff>25400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2814300" y="99695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55</xdr:row>
      <xdr:rowOff>88900</xdr:rowOff>
    </xdr:from>
    <xdr:to>
      <xdr:col>72</xdr:col>
      <xdr:colOff>38100</xdr:colOff>
      <xdr:row>56</xdr:row>
      <xdr:rowOff>19050</xdr:rowOff>
    </xdr:to>
    <xdr:sp macro=""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3652500" y="9518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54</xdr:row>
      <xdr:rowOff>35560</xdr:rowOff>
    </xdr:from>
    <xdr:ext cx="248285" cy="259080"/>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3578840" y="92938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50</xdr:row>
      <xdr:rowOff>31750</xdr:rowOff>
    </xdr:from>
    <xdr:to>
      <xdr:col>67</xdr:col>
      <xdr:colOff>101600</xdr:colOff>
      <xdr:row>50</xdr:row>
      <xdr:rowOff>133350</xdr:rowOff>
    </xdr:to>
    <xdr:sp macro="" textlink="">
      <xdr:nvSpPr>
        <xdr:cNvPr id="574" name="フローチャート: 判断 573">
          <a:extLst>
            <a:ext uri="{FF2B5EF4-FFF2-40B4-BE49-F238E27FC236}">
              <a16:creationId xmlns:a16="http://schemas.microsoft.com/office/drawing/2014/main" id="{00000000-0008-0000-0600-00003E020000}"/>
            </a:ext>
          </a:extLst>
        </xdr:cNvPr>
        <xdr:cNvSpPr/>
      </xdr:nvSpPr>
      <xdr:spPr>
        <a:xfrm>
          <a:off x="12763500" y="8604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84455</xdr:colOff>
      <xdr:row>48</xdr:row>
      <xdr:rowOff>149860</xdr:rowOff>
    </xdr:from>
    <xdr:ext cx="313690" cy="259080"/>
    <xdr:sp macro="" textlink="">
      <xdr:nvSpPr>
        <xdr:cNvPr id="575" name="テキスト ボックス 574">
          <a:extLst>
            <a:ext uri="{FF2B5EF4-FFF2-40B4-BE49-F238E27FC236}">
              <a16:creationId xmlns:a16="http://schemas.microsoft.com/office/drawing/2014/main" id="{00000000-0008-0000-0600-00003F020000}"/>
            </a:ext>
          </a:extLst>
        </xdr:cNvPr>
        <xdr:cNvSpPr txBox="1"/>
      </xdr:nvSpPr>
      <xdr:spPr>
        <a:xfrm>
          <a:off x="12657455" y="837946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57</xdr:row>
      <xdr:rowOff>146050</xdr:rowOff>
    </xdr:from>
    <xdr:to>
      <xdr:col>85</xdr:col>
      <xdr:colOff>177800</xdr:colOff>
      <xdr:row>58</xdr:row>
      <xdr:rowOff>76200</xdr:rowOff>
    </xdr:to>
    <xdr:sp macro="" textlink="">
      <xdr:nvSpPr>
        <xdr:cNvPr id="581" name="楕円 580">
          <a:extLst>
            <a:ext uri="{FF2B5EF4-FFF2-40B4-BE49-F238E27FC236}">
              <a16:creationId xmlns:a16="http://schemas.microsoft.com/office/drawing/2014/main" id="{00000000-0008-0000-0600-000045020000}"/>
            </a:ext>
          </a:extLst>
        </xdr:cNvPr>
        <xdr:cNvSpPr/>
      </xdr:nvSpPr>
      <xdr:spPr>
        <a:xfrm>
          <a:off x="162687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10160</xdr:rowOff>
    </xdr:from>
    <xdr:ext cx="249555" cy="259080"/>
    <xdr:sp macro="" textlink="">
      <xdr:nvSpPr>
        <xdr:cNvPr id="582" name="失業対策事業費該当値テキスト">
          <a:extLst>
            <a:ext uri="{FF2B5EF4-FFF2-40B4-BE49-F238E27FC236}">
              <a16:creationId xmlns:a16="http://schemas.microsoft.com/office/drawing/2014/main" id="{00000000-0008-0000-0600-000046020000}"/>
            </a:ext>
          </a:extLst>
        </xdr:cNvPr>
        <xdr:cNvSpPr txBox="1"/>
      </xdr:nvSpPr>
      <xdr:spPr>
        <a:xfrm>
          <a:off x="16370300" y="978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57</xdr:row>
      <xdr:rowOff>146050</xdr:rowOff>
    </xdr:from>
    <xdr:to>
      <xdr:col>81</xdr:col>
      <xdr:colOff>101600</xdr:colOff>
      <xdr:row>58</xdr:row>
      <xdr:rowOff>76200</xdr:rowOff>
    </xdr:to>
    <xdr:sp macro="" textlink="">
      <xdr:nvSpPr>
        <xdr:cNvPr id="583" name="楕円 582">
          <a:extLst>
            <a:ext uri="{FF2B5EF4-FFF2-40B4-BE49-F238E27FC236}">
              <a16:creationId xmlns:a16="http://schemas.microsoft.com/office/drawing/2014/main" id="{00000000-0008-0000-0600-000047020000}"/>
            </a:ext>
          </a:extLst>
        </xdr:cNvPr>
        <xdr:cNvSpPr/>
      </xdr:nvSpPr>
      <xdr:spPr>
        <a:xfrm>
          <a:off x="15430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58</xdr:row>
      <xdr:rowOff>67310</xdr:rowOff>
    </xdr:from>
    <xdr:ext cx="248285" cy="259080"/>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5356840" y="10011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57</xdr:row>
      <xdr:rowOff>146050</xdr:rowOff>
    </xdr:from>
    <xdr:to>
      <xdr:col>76</xdr:col>
      <xdr:colOff>165100</xdr:colOff>
      <xdr:row>58</xdr:row>
      <xdr:rowOff>76200</xdr:rowOff>
    </xdr:to>
    <xdr:sp macro="" textlink="">
      <xdr:nvSpPr>
        <xdr:cNvPr id="585" name="楕円 584">
          <a:extLst>
            <a:ext uri="{FF2B5EF4-FFF2-40B4-BE49-F238E27FC236}">
              <a16:creationId xmlns:a16="http://schemas.microsoft.com/office/drawing/2014/main" id="{00000000-0008-0000-0600-000049020000}"/>
            </a:ext>
          </a:extLst>
        </xdr:cNvPr>
        <xdr:cNvSpPr/>
      </xdr:nvSpPr>
      <xdr:spPr>
        <a:xfrm>
          <a:off x="14541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58</xdr:row>
      <xdr:rowOff>67310</xdr:rowOff>
    </xdr:from>
    <xdr:ext cx="248285" cy="259080"/>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4467840" y="10011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57</xdr:row>
      <xdr:rowOff>146050</xdr:rowOff>
    </xdr:from>
    <xdr:to>
      <xdr:col>72</xdr:col>
      <xdr:colOff>38100</xdr:colOff>
      <xdr:row>58</xdr:row>
      <xdr:rowOff>76200</xdr:rowOff>
    </xdr:to>
    <xdr:sp macro="" textlink="">
      <xdr:nvSpPr>
        <xdr:cNvPr id="587" name="楕円 586">
          <a:extLst>
            <a:ext uri="{FF2B5EF4-FFF2-40B4-BE49-F238E27FC236}">
              <a16:creationId xmlns:a16="http://schemas.microsoft.com/office/drawing/2014/main" id="{00000000-0008-0000-0600-00004B020000}"/>
            </a:ext>
          </a:extLst>
        </xdr:cNvPr>
        <xdr:cNvSpPr/>
      </xdr:nvSpPr>
      <xdr:spPr>
        <a:xfrm>
          <a:off x="13652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58</xdr:row>
      <xdr:rowOff>67310</xdr:rowOff>
    </xdr:from>
    <xdr:ext cx="248285" cy="259080"/>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3578840" y="10011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57</xdr:row>
      <xdr:rowOff>146050</xdr:rowOff>
    </xdr:from>
    <xdr:to>
      <xdr:col>67</xdr:col>
      <xdr:colOff>101600</xdr:colOff>
      <xdr:row>58</xdr:row>
      <xdr:rowOff>76200</xdr:rowOff>
    </xdr:to>
    <xdr:sp macro="" textlink="">
      <xdr:nvSpPr>
        <xdr:cNvPr id="589" name="楕円 588">
          <a:extLst>
            <a:ext uri="{FF2B5EF4-FFF2-40B4-BE49-F238E27FC236}">
              <a16:creationId xmlns:a16="http://schemas.microsoft.com/office/drawing/2014/main" id="{00000000-0008-0000-0600-00004D020000}"/>
            </a:ext>
          </a:extLst>
        </xdr:cNvPr>
        <xdr:cNvSpPr/>
      </xdr:nvSpPr>
      <xdr:spPr>
        <a:xfrm>
          <a:off x="12763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116840</xdr:colOff>
      <xdr:row>58</xdr:row>
      <xdr:rowOff>67310</xdr:rowOff>
    </xdr:from>
    <xdr:ext cx="248285" cy="259080"/>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2689840" y="10011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1" name="正方形/長方形 590">
          <a:extLst>
            <a:ext uri="{FF2B5EF4-FFF2-40B4-BE49-F238E27FC236}">
              <a16:creationId xmlns:a16="http://schemas.microsoft.com/office/drawing/2014/main" id="{00000000-0008-0000-0600-00004F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2" name="正方形/長方形 591">
          <a:extLst>
            <a:ext uri="{FF2B5EF4-FFF2-40B4-BE49-F238E27FC236}">
              <a16:creationId xmlns:a16="http://schemas.microsoft.com/office/drawing/2014/main" id="{00000000-0008-0000-0600-000050020000}"/>
            </a:ext>
          </a:extLst>
        </xdr:cNvPr>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3" name="正方形/長方形 592">
          <a:extLst>
            <a:ext uri="{FF2B5EF4-FFF2-40B4-BE49-F238E27FC236}">
              <a16:creationId xmlns:a16="http://schemas.microsoft.com/office/drawing/2014/main" id="{00000000-0008-0000-0600-000051020000}"/>
            </a:ext>
          </a:extLst>
        </xdr:cNvPr>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2/79</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43,933</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75,703</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8615" cy="22415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2407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0" name="直線コネクタ 599">
          <a:extLst>
            <a:ext uri="{FF2B5EF4-FFF2-40B4-BE49-F238E27FC236}">
              <a16:creationId xmlns:a16="http://schemas.microsoft.com/office/drawing/2014/main" id="{00000000-0008-0000-0600-000058020000}"/>
            </a:ext>
          </a:extLst>
        </xdr:cNvPr>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01" name="直線コネクタ 600">
          <a:extLst>
            <a:ext uri="{FF2B5EF4-FFF2-40B4-BE49-F238E27FC236}">
              <a16:creationId xmlns:a16="http://schemas.microsoft.com/office/drawing/2014/main" id="{00000000-0008-0000-0600-000059020000}"/>
            </a:ext>
          </a:extLst>
        </xdr:cNvPr>
        <xdr:cNvCxnSpPr/>
      </xdr:nvCxnSpPr>
      <xdr:spPr>
        <a:xfrm>
          <a:off x="12446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77</xdr:row>
      <xdr:rowOff>168910</xdr:rowOff>
    </xdr:from>
    <xdr:ext cx="247650" cy="257810"/>
    <xdr:sp macro=""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2197080" y="13370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03" name="直線コネクタ 602">
          <a:extLst>
            <a:ext uri="{FF2B5EF4-FFF2-40B4-BE49-F238E27FC236}">
              <a16:creationId xmlns:a16="http://schemas.microsoft.com/office/drawing/2014/main" id="{00000000-0008-0000-0600-00005B020000}"/>
            </a:ext>
          </a:extLst>
        </xdr:cNvPr>
        <xdr:cNvCxnSpPr/>
      </xdr:nvCxnSpPr>
      <xdr:spPr>
        <a:xfrm>
          <a:off x="12446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75</xdr:row>
      <xdr:rowOff>54610</xdr:rowOff>
    </xdr:from>
    <xdr:ext cx="594360" cy="257810"/>
    <xdr:sp macro="" textlink="">
      <xdr:nvSpPr>
        <xdr:cNvPr id="604" name="テキスト ボックス 603">
          <a:extLst>
            <a:ext uri="{FF2B5EF4-FFF2-40B4-BE49-F238E27FC236}">
              <a16:creationId xmlns:a16="http://schemas.microsoft.com/office/drawing/2014/main" id="{00000000-0008-0000-0600-00005C020000}"/>
            </a:ext>
          </a:extLst>
        </xdr:cNvPr>
        <xdr:cNvSpPr txBox="1"/>
      </xdr:nvSpPr>
      <xdr:spPr>
        <a:xfrm>
          <a:off x="11850370" y="12913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05" name="直線コネクタ 604">
          <a:extLst>
            <a:ext uri="{FF2B5EF4-FFF2-40B4-BE49-F238E27FC236}">
              <a16:creationId xmlns:a16="http://schemas.microsoft.com/office/drawing/2014/main" id="{00000000-0008-0000-0600-00005D020000}"/>
            </a:ext>
          </a:extLst>
        </xdr:cNvPr>
        <xdr:cNvCxnSpPr/>
      </xdr:nvCxnSpPr>
      <xdr:spPr>
        <a:xfrm>
          <a:off x="12446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72</xdr:row>
      <xdr:rowOff>111760</xdr:rowOff>
    </xdr:from>
    <xdr:ext cx="594360" cy="257810"/>
    <xdr:sp macro="" textlink="">
      <xdr:nvSpPr>
        <xdr:cNvPr id="606" name="テキスト ボックス 605">
          <a:extLst>
            <a:ext uri="{FF2B5EF4-FFF2-40B4-BE49-F238E27FC236}">
              <a16:creationId xmlns:a16="http://schemas.microsoft.com/office/drawing/2014/main" id="{00000000-0008-0000-0600-00005E020000}"/>
            </a:ext>
          </a:extLst>
        </xdr:cNvPr>
        <xdr:cNvSpPr txBox="1"/>
      </xdr:nvSpPr>
      <xdr:spPr>
        <a:xfrm>
          <a:off x="11850370" y="12456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07" name="直線コネクタ 606">
          <a:extLst>
            <a:ext uri="{FF2B5EF4-FFF2-40B4-BE49-F238E27FC236}">
              <a16:creationId xmlns:a16="http://schemas.microsoft.com/office/drawing/2014/main" id="{00000000-0008-0000-0600-00005F020000}"/>
            </a:ext>
          </a:extLst>
        </xdr:cNvPr>
        <xdr:cNvCxnSpPr/>
      </xdr:nvCxnSpPr>
      <xdr:spPr>
        <a:xfrm>
          <a:off x="12446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168910</xdr:rowOff>
    </xdr:from>
    <xdr:ext cx="594360" cy="257810"/>
    <xdr:sp macro="" textlink="">
      <xdr:nvSpPr>
        <xdr:cNvPr id="608" name="テキスト ボックス 607">
          <a:extLst>
            <a:ext uri="{FF2B5EF4-FFF2-40B4-BE49-F238E27FC236}">
              <a16:creationId xmlns:a16="http://schemas.microsoft.com/office/drawing/2014/main" id="{00000000-0008-0000-0600-000060020000}"/>
            </a:ext>
          </a:extLst>
        </xdr:cNvPr>
        <xdr:cNvSpPr txBox="1"/>
      </xdr:nvSpPr>
      <xdr:spPr>
        <a:xfrm>
          <a:off x="11850370" y="11998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09" name="直線コネクタ 608">
          <a:extLst>
            <a:ext uri="{FF2B5EF4-FFF2-40B4-BE49-F238E27FC236}">
              <a16:creationId xmlns:a16="http://schemas.microsoft.com/office/drawing/2014/main" id="{00000000-0008-0000-0600-000061020000}"/>
            </a:ext>
          </a:extLst>
        </xdr:cNvPr>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67</xdr:row>
      <xdr:rowOff>54610</xdr:rowOff>
    </xdr:from>
    <xdr:ext cx="594360" cy="257810"/>
    <xdr:sp macro="" textlink="">
      <xdr:nvSpPr>
        <xdr:cNvPr id="610" name="テキスト ボックス 609">
          <a:extLst>
            <a:ext uri="{FF2B5EF4-FFF2-40B4-BE49-F238E27FC236}">
              <a16:creationId xmlns:a16="http://schemas.microsoft.com/office/drawing/2014/main" id="{00000000-0008-0000-0600-000062020000}"/>
            </a:ext>
          </a:extLst>
        </xdr:cNvPr>
        <xdr:cNvSpPr txBox="1"/>
      </xdr:nvSpPr>
      <xdr:spPr>
        <a:xfrm>
          <a:off x="11850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1" name="公債費グラフ枠">
          <a:extLst>
            <a:ext uri="{FF2B5EF4-FFF2-40B4-BE49-F238E27FC236}">
              <a16:creationId xmlns:a16="http://schemas.microsoft.com/office/drawing/2014/main" id="{00000000-0008-0000-0600-000063020000}"/>
            </a:ext>
          </a:extLst>
        </xdr:cNvPr>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125095</xdr:rowOff>
    </xdr:from>
    <xdr:to>
      <xdr:col>85</xdr:col>
      <xdr:colOff>126365</xdr:colOff>
      <xdr:row>78</xdr:row>
      <xdr:rowOff>136525</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flipV="1">
          <a:off x="16317595" y="12126595"/>
          <a:ext cx="1270" cy="13830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140335</xdr:rowOff>
    </xdr:from>
    <xdr:ext cx="378460" cy="259080"/>
    <xdr:sp macro="" textlink="">
      <xdr:nvSpPr>
        <xdr:cNvPr id="613" name="公債費最小値テキスト">
          <a:extLst>
            <a:ext uri="{FF2B5EF4-FFF2-40B4-BE49-F238E27FC236}">
              <a16:creationId xmlns:a16="http://schemas.microsoft.com/office/drawing/2014/main" id="{00000000-0008-0000-0600-000065020000}"/>
            </a:ext>
          </a:extLst>
        </xdr:cNvPr>
        <xdr:cNvSpPr txBox="1"/>
      </xdr:nvSpPr>
      <xdr:spPr>
        <a:xfrm>
          <a:off x="16370300" y="1351343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737</a:t>
          </a:r>
          <a:endParaRPr kumimoji="1" lang="ja-JP" altLang="en-US" sz="1000" b="1">
            <a:latin typeface="ＭＳ Ｐゴシック"/>
            <a:ea typeface="ＭＳ Ｐゴシック"/>
          </a:endParaRPr>
        </a:p>
      </xdr:txBody>
    </xdr:sp>
    <xdr:clientData/>
  </xdr:oneCellAnchor>
  <xdr:twoCellAnchor>
    <xdr:from>
      <xdr:col>85</xdr:col>
      <xdr:colOff>38100</xdr:colOff>
      <xdr:row>78</xdr:row>
      <xdr:rowOff>136525</xdr:rowOff>
    </xdr:from>
    <xdr:to>
      <xdr:col>86</xdr:col>
      <xdr:colOff>25400</xdr:colOff>
      <xdr:row>78</xdr:row>
      <xdr:rowOff>136525</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6230600" y="135096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71755</xdr:rowOff>
    </xdr:from>
    <xdr:ext cx="598805" cy="259080"/>
    <xdr:sp macro="" textlink="">
      <xdr:nvSpPr>
        <xdr:cNvPr id="615" name="公債費最大値テキスト">
          <a:extLst>
            <a:ext uri="{FF2B5EF4-FFF2-40B4-BE49-F238E27FC236}">
              <a16:creationId xmlns:a16="http://schemas.microsoft.com/office/drawing/2014/main" id="{00000000-0008-0000-0600-000067020000}"/>
            </a:ext>
          </a:extLst>
        </xdr:cNvPr>
        <xdr:cNvSpPr txBox="1"/>
      </xdr:nvSpPr>
      <xdr:spPr>
        <a:xfrm>
          <a:off x="16370300" y="1190180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303,137</a:t>
          </a:r>
          <a:endParaRPr kumimoji="1" lang="ja-JP" altLang="en-US" sz="1000" b="1">
            <a:latin typeface="ＭＳ Ｐゴシック"/>
            <a:ea typeface="ＭＳ Ｐゴシック"/>
          </a:endParaRPr>
        </a:p>
      </xdr:txBody>
    </xdr:sp>
    <xdr:clientData/>
  </xdr:oneCellAnchor>
  <xdr:twoCellAnchor>
    <xdr:from>
      <xdr:col>85</xdr:col>
      <xdr:colOff>38100</xdr:colOff>
      <xdr:row>70</xdr:row>
      <xdr:rowOff>125095</xdr:rowOff>
    </xdr:from>
    <xdr:to>
      <xdr:col>86</xdr:col>
      <xdr:colOff>25400</xdr:colOff>
      <xdr:row>70</xdr:row>
      <xdr:rowOff>125095</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6230600" y="121265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71</xdr:row>
      <xdr:rowOff>86360</xdr:rowOff>
    </xdr:from>
    <xdr:to>
      <xdr:col>85</xdr:col>
      <xdr:colOff>127000</xdr:colOff>
      <xdr:row>74</xdr:row>
      <xdr:rowOff>71120</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flipV="1">
          <a:off x="15481300" y="12259310"/>
          <a:ext cx="838200" cy="4991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37465</xdr:rowOff>
    </xdr:from>
    <xdr:ext cx="598805" cy="259080"/>
    <xdr:sp macro="" textlink="">
      <xdr:nvSpPr>
        <xdr:cNvPr id="618" name="公債費平均値テキスト">
          <a:extLst>
            <a:ext uri="{FF2B5EF4-FFF2-40B4-BE49-F238E27FC236}">
              <a16:creationId xmlns:a16="http://schemas.microsoft.com/office/drawing/2014/main" id="{00000000-0008-0000-0600-00006A020000}"/>
            </a:ext>
          </a:extLst>
        </xdr:cNvPr>
        <xdr:cNvSpPr txBox="1"/>
      </xdr:nvSpPr>
      <xdr:spPr>
        <a:xfrm>
          <a:off x="16370300" y="1289621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118,976</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75</xdr:row>
      <xdr:rowOff>59055</xdr:rowOff>
    </xdr:from>
    <xdr:to>
      <xdr:col>85</xdr:col>
      <xdr:colOff>177800</xdr:colOff>
      <xdr:row>75</xdr:row>
      <xdr:rowOff>160655</xdr:rowOff>
    </xdr:to>
    <xdr:sp macro="" textlink="">
      <xdr:nvSpPr>
        <xdr:cNvPr id="619" name="フローチャート: 判断 618">
          <a:extLst>
            <a:ext uri="{FF2B5EF4-FFF2-40B4-BE49-F238E27FC236}">
              <a16:creationId xmlns:a16="http://schemas.microsoft.com/office/drawing/2014/main" id="{00000000-0008-0000-0600-00006B020000}"/>
            </a:ext>
          </a:extLst>
        </xdr:cNvPr>
        <xdr:cNvSpPr/>
      </xdr:nvSpPr>
      <xdr:spPr>
        <a:xfrm>
          <a:off x="16268700" y="12917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74</xdr:row>
      <xdr:rowOff>36830</xdr:rowOff>
    </xdr:from>
    <xdr:to>
      <xdr:col>81</xdr:col>
      <xdr:colOff>50800</xdr:colOff>
      <xdr:row>74</xdr:row>
      <xdr:rowOff>71120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4592300" y="1272413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75</xdr:row>
      <xdr:rowOff>95250</xdr:rowOff>
    </xdr:from>
    <xdr:to>
      <xdr:col>81</xdr:col>
      <xdr:colOff>101600</xdr:colOff>
      <xdr:row>76</xdr:row>
      <xdr:rowOff>25400</xdr:rowOff>
    </xdr:to>
    <xdr:sp macro="" textlink="">
      <xdr:nvSpPr>
        <xdr:cNvPr id="621" name="フローチャート: 判断 620">
          <a:extLst>
            <a:ext uri="{FF2B5EF4-FFF2-40B4-BE49-F238E27FC236}">
              <a16:creationId xmlns:a16="http://schemas.microsoft.com/office/drawing/2014/main" id="{00000000-0008-0000-0600-00006D020000}"/>
            </a:ext>
          </a:extLst>
        </xdr:cNvPr>
        <xdr:cNvSpPr/>
      </xdr:nvSpPr>
      <xdr:spPr>
        <a:xfrm>
          <a:off x="15430500" y="12954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76</xdr:row>
      <xdr:rowOff>16510</xdr:rowOff>
    </xdr:from>
    <xdr:ext cx="597535" cy="259080"/>
    <xdr:sp macro="" textlink="">
      <xdr:nvSpPr>
        <xdr:cNvPr id="622" name="テキスト ボックス 621">
          <a:extLst>
            <a:ext uri="{FF2B5EF4-FFF2-40B4-BE49-F238E27FC236}">
              <a16:creationId xmlns:a16="http://schemas.microsoft.com/office/drawing/2014/main" id="{00000000-0008-0000-0600-00006E020000}"/>
            </a:ext>
          </a:extLst>
        </xdr:cNvPr>
        <xdr:cNvSpPr txBox="1"/>
      </xdr:nvSpPr>
      <xdr:spPr>
        <a:xfrm>
          <a:off x="15181580" y="1304671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111,150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74</xdr:row>
      <xdr:rowOff>36830</xdr:rowOff>
    </xdr:from>
    <xdr:to>
      <xdr:col>76</xdr:col>
      <xdr:colOff>114300</xdr:colOff>
      <xdr:row>74</xdr:row>
      <xdr:rowOff>97790</xdr:rowOff>
    </xdr:to>
    <xdr:cxnSp macro="">
      <xdr:nvCxnSpPr>
        <xdr:cNvPr id="623" name="直線コネクタ 622">
          <a:extLst>
            <a:ext uri="{FF2B5EF4-FFF2-40B4-BE49-F238E27FC236}">
              <a16:creationId xmlns:a16="http://schemas.microsoft.com/office/drawing/2014/main" id="{00000000-0008-0000-0600-00006F020000}"/>
            </a:ext>
          </a:extLst>
        </xdr:cNvPr>
        <xdr:cNvCxnSpPr/>
      </xdr:nvCxnSpPr>
      <xdr:spPr>
        <a:xfrm flipV="1">
          <a:off x="13703300" y="12724130"/>
          <a:ext cx="889000" cy="60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75</xdr:row>
      <xdr:rowOff>93980</xdr:rowOff>
    </xdr:from>
    <xdr:to>
      <xdr:col>76</xdr:col>
      <xdr:colOff>165100</xdr:colOff>
      <xdr:row>76</xdr:row>
      <xdr:rowOff>24130</xdr:rowOff>
    </xdr:to>
    <xdr:sp macro=""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4541500" y="12952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76</xdr:row>
      <xdr:rowOff>15240</xdr:rowOff>
    </xdr:from>
    <xdr:ext cx="597535" cy="259080"/>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4292580" y="1304544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111,457</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74</xdr:row>
      <xdr:rowOff>97790</xdr:rowOff>
    </xdr:from>
    <xdr:to>
      <xdr:col>71</xdr:col>
      <xdr:colOff>177800</xdr:colOff>
      <xdr:row>75</xdr:row>
      <xdr:rowOff>29845</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flipV="1">
          <a:off x="12814300" y="12785090"/>
          <a:ext cx="889000" cy="1035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75</xdr:row>
      <xdr:rowOff>86360</xdr:rowOff>
    </xdr:from>
    <xdr:to>
      <xdr:col>72</xdr:col>
      <xdr:colOff>38100</xdr:colOff>
      <xdr:row>76</xdr:row>
      <xdr:rowOff>16510</xdr:rowOff>
    </xdr:to>
    <xdr:sp macro="" textlink="">
      <xdr:nvSpPr>
        <xdr:cNvPr id="627" name="フローチャート: 判断 626">
          <a:extLst>
            <a:ext uri="{FF2B5EF4-FFF2-40B4-BE49-F238E27FC236}">
              <a16:creationId xmlns:a16="http://schemas.microsoft.com/office/drawing/2014/main" id="{00000000-0008-0000-0600-000073020000}"/>
            </a:ext>
          </a:extLst>
        </xdr:cNvPr>
        <xdr:cNvSpPr/>
      </xdr:nvSpPr>
      <xdr:spPr>
        <a:xfrm>
          <a:off x="13652500" y="12945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76</xdr:row>
      <xdr:rowOff>8255</xdr:rowOff>
    </xdr:from>
    <xdr:ext cx="597535" cy="257810"/>
    <xdr:sp macro="" textlink="">
      <xdr:nvSpPr>
        <xdr:cNvPr id="628" name="テキスト ボックス 627">
          <a:extLst>
            <a:ext uri="{FF2B5EF4-FFF2-40B4-BE49-F238E27FC236}">
              <a16:creationId xmlns:a16="http://schemas.microsoft.com/office/drawing/2014/main" id="{00000000-0008-0000-0600-000074020000}"/>
            </a:ext>
          </a:extLst>
        </xdr:cNvPr>
        <xdr:cNvSpPr txBox="1"/>
      </xdr:nvSpPr>
      <xdr:spPr>
        <a:xfrm>
          <a:off x="13403580" y="1303845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112,987</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75</xdr:row>
      <xdr:rowOff>105410</xdr:rowOff>
    </xdr:from>
    <xdr:to>
      <xdr:col>67</xdr:col>
      <xdr:colOff>101600</xdr:colOff>
      <xdr:row>76</xdr:row>
      <xdr:rowOff>35560</xdr:rowOff>
    </xdr:to>
    <xdr:sp macro="" textlink="">
      <xdr:nvSpPr>
        <xdr:cNvPr id="629" name="フローチャート: 判断 628">
          <a:extLst>
            <a:ext uri="{FF2B5EF4-FFF2-40B4-BE49-F238E27FC236}">
              <a16:creationId xmlns:a16="http://schemas.microsoft.com/office/drawing/2014/main" id="{00000000-0008-0000-0600-000075020000}"/>
            </a:ext>
          </a:extLst>
        </xdr:cNvPr>
        <xdr:cNvSpPr/>
      </xdr:nvSpPr>
      <xdr:spPr>
        <a:xfrm>
          <a:off x="12763500" y="12964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76</xdr:row>
      <xdr:rowOff>26670</xdr:rowOff>
    </xdr:from>
    <xdr:ext cx="597535" cy="259080"/>
    <xdr:sp macro=""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2514580" y="1305687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108,945</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31" name="テキスト ボックス 630">
          <a:extLst>
            <a:ext uri="{FF2B5EF4-FFF2-40B4-BE49-F238E27FC236}">
              <a16:creationId xmlns:a16="http://schemas.microsoft.com/office/drawing/2014/main" id="{00000000-0008-0000-0600-000077020000}"/>
            </a:ext>
          </a:extLst>
        </xdr:cNvPr>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32" name="テキスト ボックス 631">
          <a:extLst>
            <a:ext uri="{FF2B5EF4-FFF2-40B4-BE49-F238E27FC236}">
              <a16:creationId xmlns:a16="http://schemas.microsoft.com/office/drawing/2014/main" id="{00000000-0008-0000-0600-000078020000}"/>
            </a:ext>
          </a:extLst>
        </xdr:cNvPr>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71</xdr:row>
      <xdr:rowOff>34925</xdr:rowOff>
    </xdr:from>
    <xdr:to>
      <xdr:col>85</xdr:col>
      <xdr:colOff>177800</xdr:colOff>
      <xdr:row>71</xdr:row>
      <xdr:rowOff>136525</xdr:rowOff>
    </xdr:to>
    <xdr:sp macro="" textlink="">
      <xdr:nvSpPr>
        <xdr:cNvPr id="636" name="楕円 635">
          <a:extLst>
            <a:ext uri="{FF2B5EF4-FFF2-40B4-BE49-F238E27FC236}">
              <a16:creationId xmlns:a16="http://schemas.microsoft.com/office/drawing/2014/main" id="{00000000-0008-0000-0600-00007C020000}"/>
            </a:ext>
          </a:extLst>
        </xdr:cNvPr>
        <xdr:cNvSpPr/>
      </xdr:nvSpPr>
      <xdr:spPr>
        <a:xfrm>
          <a:off x="16268700" y="12207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70</xdr:row>
      <xdr:rowOff>57785</xdr:rowOff>
    </xdr:from>
    <xdr:ext cx="598805" cy="259080"/>
    <xdr:sp macro="" textlink="">
      <xdr:nvSpPr>
        <xdr:cNvPr id="637" name="公債費該当値テキスト">
          <a:extLst>
            <a:ext uri="{FF2B5EF4-FFF2-40B4-BE49-F238E27FC236}">
              <a16:creationId xmlns:a16="http://schemas.microsoft.com/office/drawing/2014/main" id="{00000000-0008-0000-0600-00007D020000}"/>
            </a:ext>
          </a:extLst>
        </xdr:cNvPr>
        <xdr:cNvSpPr txBox="1"/>
      </xdr:nvSpPr>
      <xdr:spPr>
        <a:xfrm>
          <a:off x="16370300" y="120592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274,346</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74</xdr:row>
      <xdr:rowOff>20320</xdr:rowOff>
    </xdr:from>
    <xdr:to>
      <xdr:col>81</xdr:col>
      <xdr:colOff>101600</xdr:colOff>
      <xdr:row>74</xdr:row>
      <xdr:rowOff>121920</xdr:rowOff>
    </xdr:to>
    <xdr:sp macro="" textlink="">
      <xdr:nvSpPr>
        <xdr:cNvPr id="638" name="楕円 637">
          <a:extLst>
            <a:ext uri="{FF2B5EF4-FFF2-40B4-BE49-F238E27FC236}">
              <a16:creationId xmlns:a16="http://schemas.microsoft.com/office/drawing/2014/main" id="{00000000-0008-0000-0600-00007E020000}"/>
            </a:ext>
          </a:extLst>
        </xdr:cNvPr>
        <xdr:cNvSpPr/>
      </xdr:nvSpPr>
      <xdr:spPr>
        <a:xfrm>
          <a:off x="15430500" y="12707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72</xdr:row>
      <xdr:rowOff>138430</xdr:rowOff>
    </xdr:from>
    <xdr:ext cx="597535" cy="259080"/>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5181580" y="1248283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165,066</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73</xdr:row>
      <xdr:rowOff>157480</xdr:rowOff>
    </xdr:from>
    <xdr:to>
      <xdr:col>76</xdr:col>
      <xdr:colOff>165100</xdr:colOff>
      <xdr:row>74</xdr:row>
      <xdr:rowOff>87630</xdr:rowOff>
    </xdr:to>
    <xdr:sp macro="" textlink="">
      <xdr:nvSpPr>
        <xdr:cNvPr id="640" name="楕円 639">
          <a:extLst>
            <a:ext uri="{FF2B5EF4-FFF2-40B4-BE49-F238E27FC236}">
              <a16:creationId xmlns:a16="http://schemas.microsoft.com/office/drawing/2014/main" id="{00000000-0008-0000-0600-000080020000}"/>
            </a:ext>
          </a:extLst>
        </xdr:cNvPr>
        <xdr:cNvSpPr/>
      </xdr:nvSpPr>
      <xdr:spPr>
        <a:xfrm>
          <a:off x="14541500" y="12673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72</xdr:row>
      <xdr:rowOff>104140</xdr:rowOff>
    </xdr:from>
    <xdr:ext cx="597535" cy="259080"/>
    <xdr:sp macro="" textlink="">
      <xdr:nvSpPr>
        <xdr:cNvPr id="641" name="テキスト ボックス 640">
          <a:extLst>
            <a:ext uri="{FF2B5EF4-FFF2-40B4-BE49-F238E27FC236}">
              <a16:creationId xmlns:a16="http://schemas.microsoft.com/office/drawing/2014/main" id="{00000000-0008-0000-0600-000081020000}"/>
            </a:ext>
          </a:extLst>
        </xdr:cNvPr>
        <xdr:cNvSpPr txBox="1"/>
      </xdr:nvSpPr>
      <xdr:spPr>
        <a:xfrm>
          <a:off x="14292580" y="1244854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172,559</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74</xdr:row>
      <xdr:rowOff>46355</xdr:rowOff>
    </xdr:from>
    <xdr:to>
      <xdr:col>72</xdr:col>
      <xdr:colOff>38100</xdr:colOff>
      <xdr:row>74</xdr:row>
      <xdr:rowOff>147955</xdr:rowOff>
    </xdr:to>
    <xdr:sp macro="" textlink="">
      <xdr:nvSpPr>
        <xdr:cNvPr id="642" name="楕円 641">
          <a:extLst>
            <a:ext uri="{FF2B5EF4-FFF2-40B4-BE49-F238E27FC236}">
              <a16:creationId xmlns:a16="http://schemas.microsoft.com/office/drawing/2014/main" id="{00000000-0008-0000-0600-000082020000}"/>
            </a:ext>
          </a:extLst>
        </xdr:cNvPr>
        <xdr:cNvSpPr/>
      </xdr:nvSpPr>
      <xdr:spPr>
        <a:xfrm>
          <a:off x="13652500" y="12733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72</xdr:row>
      <xdr:rowOff>164465</xdr:rowOff>
    </xdr:from>
    <xdr:ext cx="597535" cy="259080"/>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3403580" y="1250886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159,374</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74</xdr:row>
      <xdr:rowOff>150495</xdr:rowOff>
    </xdr:from>
    <xdr:to>
      <xdr:col>67</xdr:col>
      <xdr:colOff>101600</xdr:colOff>
      <xdr:row>75</xdr:row>
      <xdr:rowOff>80645</xdr:rowOff>
    </xdr:to>
    <xdr:sp macro="" textlink="">
      <xdr:nvSpPr>
        <xdr:cNvPr id="644" name="楕円 643">
          <a:extLst>
            <a:ext uri="{FF2B5EF4-FFF2-40B4-BE49-F238E27FC236}">
              <a16:creationId xmlns:a16="http://schemas.microsoft.com/office/drawing/2014/main" id="{00000000-0008-0000-0600-000084020000}"/>
            </a:ext>
          </a:extLst>
        </xdr:cNvPr>
        <xdr:cNvSpPr/>
      </xdr:nvSpPr>
      <xdr:spPr>
        <a:xfrm>
          <a:off x="12763500" y="12837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73</xdr:row>
      <xdr:rowOff>97790</xdr:rowOff>
    </xdr:from>
    <xdr:ext cx="597535" cy="257810"/>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2514580" y="1261364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136,507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6" name="正方形/長方形 645">
          <a:extLst>
            <a:ext uri="{FF2B5EF4-FFF2-40B4-BE49-F238E27FC236}">
              <a16:creationId xmlns:a16="http://schemas.microsoft.com/office/drawing/2014/main" id="{00000000-0008-0000-0600-000086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47" name="正方形/長方形 646">
          <a:extLst>
            <a:ext uri="{FF2B5EF4-FFF2-40B4-BE49-F238E27FC236}">
              <a16:creationId xmlns:a16="http://schemas.microsoft.com/office/drawing/2014/main" id="{00000000-0008-0000-0600-000087020000}"/>
            </a:ext>
          </a:extLst>
        </xdr:cNvPr>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48" name="正方形/長方形 647">
          <a:extLst>
            <a:ext uri="{FF2B5EF4-FFF2-40B4-BE49-F238E27FC236}">
              <a16:creationId xmlns:a16="http://schemas.microsoft.com/office/drawing/2014/main" id="{00000000-0008-0000-0600-000088020000}"/>
            </a:ext>
          </a:extLst>
        </xdr:cNvPr>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69/79</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49" name="正方形/長方形 648">
          <a:extLst>
            <a:ext uri="{FF2B5EF4-FFF2-40B4-BE49-F238E27FC236}">
              <a16:creationId xmlns:a16="http://schemas.microsoft.com/office/drawing/2014/main" id="{00000000-0008-0000-0600-000089020000}"/>
            </a:ext>
          </a:extLst>
        </xdr:cNvPr>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0" name="正方形/長方形 649">
          <a:extLst>
            <a:ext uri="{FF2B5EF4-FFF2-40B4-BE49-F238E27FC236}">
              <a16:creationId xmlns:a16="http://schemas.microsoft.com/office/drawing/2014/main" id="{00000000-0008-0000-0600-00008A020000}"/>
            </a:ext>
          </a:extLst>
        </xdr:cNvPr>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23,151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36,145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8615" cy="224155"/>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2407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5" name="直線コネクタ 654">
          <a:extLst>
            <a:ext uri="{FF2B5EF4-FFF2-40B4-BE49-F238E27FC236}">
              <a16:creationId xmlns:a16="http://schemas.microsoft.com/office/drawing/2014/main" id="{00000000-0008-0000-0600-00008F020000}"/>
            </a:ext>
          </a:extLst>
        </xdr:cNvPr>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99060</xdr:rowOff>
    </xdr:from>
    <xdr:to>
      <xdr:col>89</xdr:col>
      <xdr:colOff>177800</xdr:colOff>
      <xdr:row>99</xdr:row>
      <xdr:rowOff>99060</xdr:rowOff>
    </xdr:to>
    <xdr:cxnSp macro="">
      <xdr:nvCxnSpPr>
        <xdr:cNvPr id="656" name="直線コネクタ 655">
          <a:extLst>
            <a:ext uri="{FF2B5EF4-FFF2-40B4-BE49-F238E27FC236}">
              <a16:creationId xmlns:a16="http://schemas.microsoft.com/office/drawing/2014/main" id="{00000000-0008-0000-0600-000090020000}"/>
            </a:ext>
          </a:extLst>
        </xdr:cNvPr>
        <xdr:cNvCxnSpPr/>
      </xdr:nvCxnSpPr>
      <xdr:spPr>
        <a:xfrm>
          <a:off x="12446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98</xdr:row>
      <xdr:rowOff>128270</xdr:rowOff>
    </xdr:from>
    <xdr:ext cx="247650" cy="259080"/>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2197080" y="1693037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97</xdr:row>
      <xdr:rowOff>114935</xdr:rowOff>
    </xdr:from>
    <xdr:to>
      <xdr:col>89</xdr:col>
      <xdr:colOff>177800</xdr:colOff>
      <xdr:row>97</xdr:row>
      <xdr:rowOff>114935</xdr:rowOff>
    </xdr:to>
    <xdr:cxnSp macro="">
      <xdr:nvCxnSpPr>
        <xdr:cNvPr id="658" name="直線コネクタ 657">
          <a:extLst>
            <a:ext uri="{FF2B5EF4-FFF2-40B4-BE49-F238E27FC236}">
              <a16:creationId xmlns:a16="http://schemas.microsoft.com/office/drawing/2014/main" id="{00000000-0008-0000-0600-000092020000}"/>
            </a:ext>
          </a:extLst>
        </xdr:cNvPr>
        <xdr:cNvCxnSpPr/>
      </xdr:nvCxnSpPr>
      <xdr:spPr>
        <a:xfrm>
          <a:off x="12446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96</xdr:row>
      <xdr:rowOff>144145</xdr:rowOff>
    </xdr:from>
    <xdr:ext cx="594360" cy="257810"/>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1850370" y="16603345"/>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95</xdr:row>
      <xdr:rowOff>132080</xdr:rowOff>
    </xdr:from>
    <xdr:to>
      <xdr:col>89</xdr:col>
      <xdr:colOff>177800</xdr:colOff>
      <xdr:row>95</xdr:row>
      <xdr:rowOff>132080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2446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94</xdr:row>
      <xdr:rowOff>160655</xdr:rowOff>
    </xdr:from>
    <xdr:ext cx="594360" cy="259080"/>
    <xdr:sp macro="" textlink="">
      <xdr:nvSpPr>
        <xdr:cNvPr id="661" name="テキスト ボックス 660">
          <a:extLst>
            <a:ext uri="{FF2B5EF4-FFF2-40B4-BE49-F238E27FC236}">
              <a16:creationId xmlns:a16="http://schemas.microsoft.com/office/drawing/2014/main" id="{00000000-0008-0000-0600-000095020000}"/>
            </a:ext>
          </a:extLst>
        </xdr:cNvPr>
        <xdr:cNvSpPr txBox="1"/>
      </xdr:nvSpPr>
      <xdr:spPr>
        <a:xfrm>
          <a:off x="11850370" y="1627695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93</xdr:row>
      <xdr:rowOff>147955</xdr:rowOff>
    </xdr:from>
    <xdr:to>
      <xdr:col>89</xdr:col>
      <xdr:colOff>177800</xdr:colOff>
      <xdr:row>93</xdr:row>
      <xdr:rowOff>147955</xdr:rowOff>
    </xdr:to>
    <xdr:cxnSp macro="">
      <xdr:nvCxnSpPr>
        <xdr:cNvPr id="662" name="直線コネクタ 661">
          <a:extLst>
            <a:ext uri="{FF2B5EF4-FFF2-40B4-BE49-F238E27FC236}">
              <a16:creationId xmlns:a16="http://schemas.microsoft.com/office/drawing/2014/main" id="{00000000-0008-0000-0600-000096020000}"/>
            </a:ext>
          </a:extLst>
        </xdr:cNvPr>
        <xdr:cNvCxnSpPr/>
      </xdr:nvCxnSpPr>
      <xdr:spPr>
        <a:xfrm>
          <a:off x="12446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93</xdr:row>
      <xdr:rowOff>6350</xdr:rowOff>
    </xdr:from>
    <xdr:ext cx="594360" cy="257810"/>
    <xdr:sp macro="" textlink="">
      <xdr:nvSpPr>
        <xdr:cNvPr id="663" name="テキスト ボックス 662">
          <a:extLst>
            <a:ext uri="{FF2B5EF4-FFF2-40B4-BE49-F238E27FC236}">
              <a16:creationId xmlns:a16="http://schemas.microsoft.com/office/drawing/2014/main" id="{00000000-0008-0000-0600-000097020000}"/>
            </a:ext>
          </a:extLst>
        </xdr:cNvPr>
        <xdr:cNvSpPr txBox="1"/>
      </xdr:nvSpPr>
      <xdr:spPr>
        <a:xfrm>
          <a:off x="11850370" y="1595120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65</xdr:col>
      <xdr:colOff>63500</xdr:colOff>
      <xdr:row>91</xdr:row>
      <xdr:rowOff>164465</xdr:rowOff>
    </xdr:from>
    <xdr:to>
      <xdr:col>89</xdr:col>
      <xdr:colOff>177800</xdr:colOff>
      <xdr:row>91</xdr:row>
      <xdr:rowOff>164465</xdr:rowOff>
    </xdr:to>
    <xdr:cxnSp macro="">
      <xdr:nvCxnSpPr>
        <xdr:cNvPr id="664" name="直線コネクタ 663">
          <a:extLst>
            <a:ext uri="{FF2B5EF4-FFF2-40B4-BE49-F238E27FC236}">
              <a16:creationId xmlns:a16="http://schemas.microsoft.com/office/drawing/2014/main" id="{00000000-0008-0000-0600-000098020000}"/>
            </a:ext>
          </a:extLst>
        </xdr:cNvPr>
        <xdr:cNvCxnSpPr/>
      </xdr:nvCxnSpPr>
      <xdr:spPr>
        <a:xfrm>
          <a:off x="12446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91</xdr:row>
      <xdr:rowOff>22225</xdr:rowOff>
    </xdr:from>
    <xdr:ext cx="684530" cy="258445"/>
    <xdr:sp macro="" textlink="">
      <xdr:nvSpPr>
        <xdr:cNvPr id="665" name="テキスト ボックス 664">
          <a:extLst>
            <a:ext uri="{FF2B5EF4-FFF2-40B4-BE49-F238E27FC236}">
              <a16:creationId xmlns:a16="http://schemas.microsoft.com/office/drawing/2014/main" id="{00000000-0008-0000-0600-000099020000}"/>
            </a:ext>
          </a:extLst>
        </xdr:cNvPr>
        <xdr:cNvSpPr txBox="1"/>
      </xdr:nvSpPr>
      <xdr:spPr>
        <a:xfrm>
          <a:off x="11760200" y="15624175"/>
          <a:ext cx="6845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8890</xdr:rowOff>
    </xdr:from>
    <xdr:to>
      <xdr:col>89</xdr:col>
      <xdr:colOff>177800</xdr:colOff>
      <xdr:row>90</xdr:row>
      <xdr:rowOff>8890</xdr:rowOff>
    </xdr:to>
    <xdr:cxnSp macro="">
      <xdr:nvCxnSpPr>
        <xdr:cNvPr id="666" name="直線コネクタ 665">
          <a:extLst>
            <a:ext uri="{FF2B5EF4-FFF2-40B4-BE49-F238E27FC236}">
              <a16:creationId xmlns:a16="http://schemas.microsoft.com/office/drawing/2014/main" id="{00000000-0008-0000-0600-00009A020000}"/>
            </a:ext>
          </a:extLst>
        </xdr:cNvPr>
        <xdr:cNvCxnSpPr/>
      </xdr:nvCxnSpPr>
      <xdr:spPr>
        <a:xfrm>
          <a:off x="12446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89</xdr:row>
      <xdr:rowOff>38100</xdr:rowOff>
    </xdr:from>
    <xdr:ext cx="684530" cy="259080"/>
    <xdr:sp macro="" textlink="">
      <xdr:nvSpPr>
        <xdr:cNvPr id="667" name="テキスト ボックス 666">
          <a:extLst>
            <a:ext uri="{FF2B5EF4-FFF2-40B4-BE49-F238E27FC236}">
              <a16:creationId xmlns:a16="http://schemas.microsoft.com/office/drawing/2014/main" id="{00000000-0008-0000-0600-00009B020000}"/>
            </a:ext>
          </a:extLst>
        </xdr:cNvPr>
        <xdr:cNvSpPr txBox="1"/>
      </xdr:nvSpPr>
      <xdr:spPr>
        <a:xfrm>
          <a:off x="11760200" y="15297150"/>
          <a:ext cx="6845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87</xdr:row>
      <xdr:rowOff>54610</xdr:rowOff>
    </xdr:from>
    <xdr:ext cx="684530" cy="257810"/>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1760200" y="14970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0" name="積立金グラフ枠">
          <a:extLst>
            <a:ext uri="{FF2B5EF4-FFF2-40B4-BE49-F238E27FC236}">
              <a16:creationId xmlns:a16="http://schemas.microsoft.com/office/drawing/2014/main" id="{00000000-0008-0000-0600-00009E020000}"/>
            </a:ext>
          </a:extLst>
        </xdr:cNvPr>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111125</xdr:rowOff>
    </xdr:from>
    <xdr:to>
      <xdr:col>85</xdr:col>
      <xdr:colOff>126365</xdr:colOff>
      <xdr:row>99</xdr:row>
      <xdr:rowOff>96520</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flipV="1">
          <a:off x="16317595" y="15541625"/>
          <a:ext cx="1270" cy="15284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100330</xdr:rowOff>
    </xdr:from>
    <xdr:ext cx="469900" cy="257810"/>
    <xdr:sp macro="" textlink="">
      <xdr:nvSpPr>
        <xdr:cNvPr id="672" name="積立金最小値テキスト">
          <a:extLst>
            <a:ext uri="{FF2B5EF4-FFF2-40B4-BE49-F238E27FC236}">
              <a16:creationId xmlns:a16="http://schemas.microsoft.com/office/drawing/2014/main" id="{00000000-0008-0000-0600-0000A0020000}"/>
            </a:ext>
          </a:extLst>
        </xdr:cNvPr>
        <xdr:cNvSpPr txBox="1"/>
      </xdr:nvSpPr>
      <xdr:spPr>
        <a:xfrm>
          <a:off x="16370300" y="1707388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2,205</a:t>
          </a:r>
          <a:endParaRPr kumimoji="1" lang="ja-JP" altLang="en-US" sz="1000" b="1">
            <a:latin typeface="ＭＳ Ｐゴシック"/>
            <a:ea typeface="ＭＳ Ｐゴシック"/>
          </a:endParaRPr>
        </a:p>
      </xdr:txBody>
    </xdr:sp>
    <xdr:clientData/>
  </xdr:oneCellAnchor>
  <xdr:twoCellAnchor>
    <xdr:from>
      <xdr:col>85</xdr:col>
      <xdr:colOff>38100</xdr:colOff>
      <xdr:row>99</xdr:row>
      <xdr:rowOff>96520</xdr:rowOff>
    </xdr:from>
    <xdr:to>
      <xdr:col>86</xdr:col>
      <xdr:colOff>25400</xdr:colOff>
      <xdr:row>99</xdr:row>
      <xdr:rowOff>96520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6230600" y="170700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57785</xdr:rowOff>
    </xdr:from>
    <xdr:ext cx="690245" cy="259080"/>
    <xdr:sp macro="" textlink="">
      <xdr:nvSpPr>
        <xdr:cNvPr id="674" name="積立金最大値テキスト">
          <a:extLst>
            <a:ext uri="{FF2B5EF4-FFF2-40B4-BE49-F238E27FC236}">
              <a16:creationId xmlns:a16="http://schemas.microsoft.com/office/drawing/2014/main" id="{00000000-0008-0000-0600-0000A2020000}"/>
            </a:ext>
          </a:extLst>
        </xdr:cNvPr>
        <xdr:cNvSpPr txBox="1"/>
      </xdr:nvSpPr>
      <xdr:spPr>
        <a:xfrm>
          <a:off x="16370300" y="1531683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1,406,296</a:t>
          </a:r>
          <a:endParaRPr kumimoji="1" lang="ja-JP" altLang="en-US" sz="1000" b="1">
            <a:latin typeface="ＭＳ Ｐゴシック"/>
            <a:ea typeface="ＭＳ Ｐゴシック"/>
          </a:endParaRPr>
        </a:p>
      </xdr:txBody>
    </xdr:sp>
    <xdr:clientData/>
  </xdr:oneCellAnchor>
  <xdr:twoCellAnchor>
    <xdr:from>
      <xdr:col>85</xdr:col>
      <xdr:colOff>38100</xdr:colOff>
      <xdr:row>90</xdr:row>
      <xdr:rowOff>111125</xdr:rowOff>
    </xdr:from>
    <xdr:to>
      <xdr:col>86</xdr:col>
      <xdr:colOff>25400</xdr:colOff>
      <xdr:row>90</xdr:row>
      <xdr:rowOff>111125</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6230600" y="155416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99</xdr:row>
      <xdr:rowOff>58420</xdr:rowOff>
    </xdr:from>
    <xdr:to>
      <xdr:col>85</xdr:col>
      <xdr:colOff>127000</xdr:colOff>
      <xdr:row>99</xdr:row>
      <xdr:rowOff>76835</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flipV="1">
          <a:off x="15481300" y="17031970"/>
          <a:ext cx="8382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117475</xdr:rowOff>
    </xdr:from>
    <xdr:ext cx="598805" cy="259080"/>
    <xdr:sp macro="" textlink="">
      <xdr:nvSpPr>
        <xdr:cNvPr id="677" name="積立金平均値テキスト">
          <a:extLst>
            <a:ext uri="{FF2B5EF4-FFF2-40B4-BE49-F238E27FC236}">
              <a16:creationId xmlns:a16="http://schemas.microsoft.com/office/drawing/2014/main" id="{00000000-0008-0000-0600-0000A5020000}"/>
            </a:ext>
          </a:extLst>
        </xdr:cNvPr>
        <xdr:cNvSpPr txBox="1"/>
      </xdr:nvSpPr>
      <xdr:spPr>
        <a:xfrm>
          <a:off x="16370300" y="1674812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114,983</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98</xdr:row>
      <xdr:rowOff>94615</xdr:rowOff>
    </xdr:from>
    <xdr:to>
      <xdr:col>85</xdr:col>
      <xdr:colOff>177800</xdr:colOff>
      <xdr:row>99</xdr:row>
      <xdr:rowOff>24765</xdr:rowOff>
    </xdr:to>
    <xdr:sp macro="" textlink="">
      <xdr:nvSpPr>
        <xdr:cNvPr id="678" name="フローチャート: 判断 677">
          <a:extLst>
            <a:ext uri="{FF2B5EF4-FFF2-40B4-BE49-F238E27FC236}">
              <a16:creationId xmlns:a16="http://schemas.microsoft.com/office/drawing/2014/main" id="{00000000-0008-0000-0600-0000A6020000}"/>
            </a:ext>
          </a:extLst>
        </xdr:cNvPr>
        <xdr:cNvSpPr/>
      </xdr:nvSpPr>
      <xdr:spPr>
        <a:xfrm>
          <a:off x="16268700" y="16896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99</xdr:row>
      <xdr:rowOff>76835</xdr:rowOff>
    </xdr:from>
    <xdr:to>
      <xdr:col>81</xdr:col>
      <xdr:colOff>50800</xdr:colOff>
      <xdr:row>99</xdr:row>
      <xdr:rowOff>78105</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flipV="1">
          <a:off x="14592300" y="17050385"/>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136525</xdr:rowOff>
    </xdr:from>
    <xdr:to>
      <xdr:col>81</xdr:col>
      <xdr:colOff>101600</xdr:colOff>
      <xdr:row>99</xdr:row>
      <xdr:rowOff>66675</xdr:rowOff>
    </xdr:to>
    <xdr:sp macro="" textlink="">
      <xdr:nvSpPr>
        <xdr:cNvPr id="680" name="フローチャート: 判断 679">
          <a:extLst>
            <a:ext uri="{FF2B5EF4-FFF2-40B4-BE49-F238E27FC236}">
              <a16:creationId xmlns:a16="http://schemas.microsoft.com/office/drawing/2014/main" id="{00000000-0008-0000-0600-0000A8020000}"/>
            </a:ext>
          </a:extLst>
        </xdr:cNvPr>
        <xdr:cNvSpPr/>
      </xdr:nvSpPr>
      <xdr:spPr>
        <a:xfrm>
          <a:off x="15430500" y="16938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97</xdr:row>
      <xdr:rowOff>83185</xdr:rowOff>
    </xdr:from>
    <xdr:ext cx="533400" cy="259080"/>
    <xdr:sp macro="" textlink="">
      <xdr:nvSpPr>
        <xdr:cNvPr id="681" name="テキスト ボックス 680">
          <a:extLst>
            <a:ext uri="{FF2B5EF4-FFF2-40B4-BE49-F238E27FC236}">
              <a16:creationId xmlns:a16="http://schemas.microsoft.com/office/drawing/2014/main" id="{00000000-0008-0000-0600-0000A9020000}"/>
            </a:ext>
          </a:extLst>
        </xdr:cNvPr>
        <xdr:cNvSpPr txBox="1"/>
      </xdr:nvSpPr>
      <xdr:spPr>
        <a:xfrm>
          <a:off x="15213965" y="1671383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76,332</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99</xdr:row>
      <xdr:rowOff>70485</xdr:rowOff>
    </xdr:from>
    <xdr:to>
      <xdr:col>76</xdr:col>
      <xdr:colOff>114300</xdr:colOff>
      <xdr:row>99</xdr:row>
      <xdr:rowOff>78105</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a:off x="13703300" y="17044035"/>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162560</xdr:rowOff>
    </xdr:from>
    <xdr:to>
      <xdr:col>76</xdr:col>
      <xdr:colOff>165100</xdr:colOff>
      <xdr:row>99</xdr:row>
      <xdr:rowOff>92710</xdr:rowOff>
    </xdr:to>
    <xdr:sp macro="" textlink="">
      <xdr:nvSpPr>
        <xdr:cNvPr id="683" name="フローチャート: 判断 682">
          <a:extLst>
            <a:ext uri="{FF2B5EF4-FFF2-40B4-BE49-F238E27FC236}">
              <a16:creationId xmlns:a16="http://schemas.microsoft.com/office/drawing/2014/main" id="{00000000-0008-0000-0600-0000AB020000}"/>
            </a:ext>
          </a:extLst>
        </xdr:cNvPr>
        <xdr:cNvSpPr/>
      </xdr:nvSpPr>
      <xdr:spPr>
        <a:xfrm>
          <a:off x="14541500" y="16964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97</xdr:row>
      <xdr:rowOff>109220</xdr:rowOff>
    </xdr:from>
    <xdr:ext cx="533400" cy="257810"/>
    <xdr:sp macro="" textlink="">
      <xdr:nvSpPr>
        <xdr:cNvPr id="684" name="テキスト ボックス 683">
          <a:extLst>
            <a:ext uri="{FF2B5EF4-FFF2-40B4-BE49-F238E27FC236}">
              <a16:creationId xmlns:a16="http://schemas.microsoft.com/office/drawing/2014/main" id="{00000000-0008-0000-0600-0000AC020000}"/>
            </a:ext>
          </a:extLst>
        </xdr:cNvPr>
        <xdr:cNvSpPr txBox="1"/>
      </xdr:nvSpPr>
      <xdr:spPr>
        <a:xfrm>
          <a:off x="14324965" y="1673987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52,411</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99</xdr:row>
      <xdr:rowOff>70485</xdr:rowOff>
    </xdr:from>
    <xdr:to>
      <xdr:col>71</xdr:col>
      <xdr:colOff>177800</xdr:colOff>
      <xdr:row>99</xdr:row>
      <xdr:rowOff>74930</xdr:rowOff>
    </xdr:to>
    <xdr:cxnSp macro="">
      <xdr:nvCxnSpPr>
        <xdr:cNvPr id="685" name="直線コネクタ 684">
          <a:extLst>
            <a:ext uri="{FF2B5EF4-FFF2-40B4-BE49-F238E27FC236}">
              <a16:creationId xmlns:a16="http://schemas.microsoft.com/office/drawing/2014/main" id="{00000000-0008-0000-0600-0000AD020000}"/>
            </a:ext>
          </a:extLst>
        </xdr:cNvPr>
        <xdr:cNvCxnSpPr/>
      </xdr:nvCxnSpPr>
      <xdr:spPr>
        <a:xfrm flipV="1">
          <a:off x="12814300" y="17044035"/>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168275</xdr:rowOff>
    </xdr:from>
    <xdr:to>
      <xdr:col>72</xdr:col>
      <xdr:colOff>38100</xdr:colOff>
      <xdr:row>99</xdr:row>
      <xdr:rowOff>98425</xdr:rowOff>
    </xdr:to>
    <xdr:sp macro="" textlink="">
      <xdr:nvSpPr>
        <xdr:cNvPr id="686" name="フローチャート: 判断 685">
          <a:extLst>
            <a:ext uri="{FF2B5EF4-FFF2-40B4-BE49-F238E27FC236}">
              <a16:creationId xmlns:a16="http://schemas.microsoft.com/office/drawing/2014/main" id="{00000000-0008-0000-0600-0000AE020000}"/>
            </a:ext>
          </a:extLst>
        </xdr:cNvPr>
        <xdr:cNvSpPr/>
      </xdr:nvSpPr>
      <xdr:spPr>
        <a:xfrm>
          <a:off x="13652500" y="16970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97</xdr:row>
      <xdr:rowOff>114935</xdr:rowOff>
    </xdr:from>
    <xdr:ext cx="533400" cy="259080"/>
    <xdr:sp macro="" textlink="">
      <xdr:nvSpPr>
        <xdr:cNvPr id="687" name="テキスト ボックス 686">
          <a:extLst>
            <a:ext uri="{FF2B5EF4-FFF2-40B4-BE49-F238E27FC236}">
              <a16:creationId xmlns:a16="http://schemas.microsoft.com/office/drawing/2014/main" id="{00000000-0008-0000-0600-0000AF020000}"/>
            </a:ext>
          </a:extLst>
        </xdr:cNvPr>
        <xdr:cNvSpPr txBox="1"/>
      </xdr:nvSpPr>
      <xdr:spPr>
        <a:xfrm>
          <a:off x="13435965" y="1674558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46,949</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98</xdr:row>
      <xdr:rowOff>166370</xdr:rowOff>
    </xdr:from>
    <xdr:to>
      <xdr:col>67</xdr:col>
      <xdr:colOff>101600</xdr:colOff>
      <xdr:row>99</xdr:row>
      <xdr:rowOff>96520</xdr:rowOff>
    </xdr:to>
    <xdr:sp macro="" textlink="">
      <xdr:nvSpPr>
        <xdr:cNvPr id="688" name="フローチャート: 判断 687">
          <a:extLst>
            <a:ext uri="{FF2B5EF4-FFF2-40B4-BE49-F238E27FC236}">
              <a16:creationId xmlns:a16="http://schemas.microsoft.com/office/drawing/2014/main" id="{00000000-0008-0000-0600-0000B0020000}"/>
            </a:ext>
          </a:extLst>
        </xdr:cNvPr>
        <xdr:cNvSpPr/>
      </xdr:nvSpPr>
      <xdr:spPr>
        <a:xfrm>
          <a:off x="12763500" y="16968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97</xdr:row>
      <xdr:rowOff>113030</xdr:rowOff>
    </xdr:from>
    <xdr:ext cx="533400" cy="259080"/>
    <xdr:sp macro=""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2546965" y="1674368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48,912</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99</xdr:row>
      <xdr:rowOff>7620</xdr:rowOff>
    </xdr:from>
    <xdr:to>
      <xdr:col>85</xdr:col>
      <xdr:colOff>177800</xdr:colOff>
      <xdr:row>99</xdr:row>
      <xdr:rowOff>109220</xdr:rowOff>
    </xdr:to>
    <xdr:sp macro="" textlink="">
      <xdr:nvSpPr>
        <xdr:cNvPr id="695" name="楕円 694">
          <a:extLst>
            <a:ext uri="{FF2B5EF4-FFF2-40B4-BE49-F238E27FC236}">
              <a16:creationId xmlns:a16="http://schemas.microsoft.com/office/drawing/2014/main" id="{00000000-0008-0000-0600-0000B7020000}"/>
            </a:ext>
          </a:extLst>
        </xdr:cNvPr>
        <xdr:cNvSpPr/>
      </xdr:nvSpPr>
      <xdr:spPr>
        <a:xfrm>
          <a:off x="16268700" y="16981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93980</xdr:rowOff>
    </xdr:from>
    <xdr:ext cx="534670" cy="259080"/>
    <xdr:sp macro="" textlink="">
      <xdr:nvSpPr>
        <xdr:cNvPr id="696" name="積立金該当値テキスト">
          <a:extLst>
            <a:ext uri="{FF2B5EF4-FFF2-40B4-BE49-F238E27FC236}">
              <a16:creationId xmlns:a16="http://schemas.microsoft.com/office/drawing/2014/main" id="{00000000-0008-0000-0600-0000B8020000}"/>
            </a:ext>
          </a:extLst>
        </xdr:cNvPr>
        <xdr:cNvSpPr txBox="1"/>
      </xdr:nvSpPr>
      <xdr:spPr>
        <a:xfrm>
          <a:off x="16370300" y="1689608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37,258</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99</xdr:row>
      <xdr:rowOff>26035</xdr:rowOff>
    </xdr:from>
    <xdr:to>
      <xdr:col>81</xdr:col>
      <xdr:colOff>101600</xdr:colOff>
      <xdr:row>99</xdr:row>
      <xdr:rowOff>127635</xdr:rowOff>
    </xdr:to>
    <xdr:sp macro="" textlink="">
      <xdr:nvSpPr>
        <xdr:cNvPr id="697" name="楕円 696">
          <a:extLst>
            <a:ext uri="{FF2B5EF4-FFF2-40B4-BE49-F238E27FC236}">
              <a16:creationId xmlns:a16="http://schemas.microsoft.com/office/drawing/2014/main" id="{00000000-0008-0000-0600-0000B9020000}"/>
            </a:ext>
          </a:extLst>
        </xdr:cNvPr>
        <xdr:cNvSpPr/>
      </xdr:nvSpPr>
      <xdr:spPr>
        <a:xfrm>
          <a:off x="15430500" y="16999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99</xdr:row>
      <xdr:rowOff>118745</xdr:rowOff>
    </xdr:from>
    <xdr:ext cx="533400" cy="259080"/>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5213965" y="170922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20,482</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99</xdr:row>
      <xdr:rowOff>27305</xdr:rowOff>
    </xdr:from>
    <xdr:to>
      <xdr:col>76</xdr:col>
      <xdr:colOff>165100</xdr:colOff>
      <xdr:row>99</xdr:row>
      <xdr:rowOff>128905</xdr:rowOff>
    </xdr:to>
    <xdr:sp macro="" textlink="">
      <xdr:nvSpPr>
        <xdr:cNvPr id="699" name="楕円 698">
          <a:extLst>
            <a:ext uri="{FF2B5EF4-FFF2-40B4-BE49-F238E27FC236}">
              <a16:creationId xmlns:a16="http://schemas.microsoft.com/office/drawing/2014/main" id="{00000000-0008-0000-0600-0000BB020000}"/>
            </a:ext>
          </a:extLst>
        </xdr:cNvPr>
        <xdr:cNvSpPr/>
      </xdr:nvSpPr>
      <xdr:spPr>
        <a:xfrm>
          <a:off x="14541500" y="170008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99</xdr:row>
      <xdr:rowOff>120650</xdr:rowOff>
    </xdr:from>
    <xdr:ext cx="533400" cy="257810"/>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4324965" y="1709420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18,971</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99</xdr:row>
      <xdr:rowOff>19685</xdr:rowOff>
    </xdr:from>
    <xdr:to>
      <xdr:col>72</xdr:col>
      <xdr:colOff>38100</xdr:colOff>
      <xdr:row>99</xdr:row>
      <xdr:rowOff>121285</xdr:rowOff>
    </xdr:to>
    <xdr:sp macro="" textlink="">
      <xdr:nvSpPr>
        <xdr:cNvPr id="701" name="楕円 700">
          <a:extLst>
            <a:ext uri="{FF2B5EF4-FFF2-40B4-BE49-F238E27FC236}">
              <a16:creationId xmlns:a16="http://schemas.microsoft.com/office/drawing/2014/main" id="{00000000-0008-0000-0600-0000BD020000}"/>
            </a:ext>
          </a:extLst>
        </xdr:cNvPr>
        <xdr:cNvSpPr/>
      </xdr:nvSpPr>
      <xdr:spPr>
        <a:xfrm>
          <a:off x="13652500" y="16993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99</xdr:row>
      <xdr:rowOff>112395</xdr:rowOff>
    </xdr:from>
    <xdr:ext cx="533400" cy="257810"/>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3435965" y="1708594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26,251</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99</xdr:row>
      <xdr:rowOff>23495</xdr:rowOff>
    </xdr:from>
    <xdr:to>
      <xdr:col>67</xdr:col>
      <xdr:colOff>101600</xdr:colOff>
      <xdr:row>99</xdr:row>
      <xdr:rowOff>125095</xdr:rowOff>
    </xdr:to>
    <xdr:sp macro="" textlink="">
      <xdr:nvSpPr>
        <xdr:cNvPr id="703" name="楕円 702">
          <a:extLst>
            <a:ext uri="{FF2B5EF4-FFF2-40B4-BE49-F238E27FC236}">
              <a16:creationId xmlns:a16="http://schemas.microsoft.com/office/drawing/2014/main" id="{00000000-0008-0000-0600-0000BF020000}"/>
            </a:ext>
          </a:extLst>
        </xdr:cNvPr>
        <xdr:cNvSpPr/>
      </xdr:nvSpPr>
      <xdr:spPr>
        <a:xfrm>
          <a:off x="12763500" y="16997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99</xdr:row>
      <xdr:rowOff>116205</xdr:rowOff>
    </xdr:from>
    <xdr:ext cx="533400" cy="259080"/>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2546965" y="1708975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22,351</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5" name="正方形/長方形 704">
          <a:extLst>
            <a:ext uri="{FF2B5EF4-FFF2-40B4-BE49-F238E27FC236}">
              <a16:creationId xmlns:a16="http://schemas.microsoft.com/office/drawing/2014/main" id="{00000000-0008-0000-0600-0000C1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41/79</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1,967</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1,776</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8615" cy="22415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8249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4" name="直線コネクタ 713">
          <a:extLst>
            <a:ext uri="{FF2B5EF4-FFF2-40B4-BE49-F238E27FC236}">
              <a16:creationId xmlns:a16="http://schemas.microsoft.com/office/drawing/2014/main" id="{00000000-0008-0000-0600-0000CA020000}"/>
            </a:ext>
          </a:extLst>
        </xdr:cNvPr>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5" name="直線コネクタ 714">
          <a:extLst>
            <a:ext uri="{FF2B5EF4-FFF2-40B4-BE49-F238E27FC236}">
              <a16:creationId xmlns:a16="http://schemas.microsoft.com/office/drawing/2014/main" id="{00000000-0008-0000-0600-0000CB020000}"/>
            </a:ext>
          </a:extLst>
        </xdr:cNvPr>
        <xdr:cNvCxnSpPr/>
      </xdr:nvCxnSpPr>
      <xdr:spPr>
        <a:xfrm>
          <a:off x="18288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38</xdr:row>
      <xdr:rowOff>73660</xdr:rowOff>
    </xdr:from>
    <xdr:ext cx="247650" cy="259080"/>
    <xdr:sp macro="" textlink="">
      <xdr:nvSpPr>
        <xdr:cNvPr id="716" name="テキスト ボックス 715">
          <a:extLst>
            <a:ext uri="{FF2B5EF4-FFF2-40B4-BE49-F238E27FC236}">
              <a16:creationId xmlns:a16="http://schemas.microsoft.com/office/drawing/2014/main" id="{00000000-0008-0000-0600-0000CC020000}"/>
            </a:ext>
          </a:extLst>
        </xdr:cNvPr>
        <xdr:cNvSpPr txBox="1"/>
      </xdr:nvSpPr>
      <xdr:spPr>
        <a:xfrm>
          <a:off x="18039080" y="6588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17" name="直線コネクタ 716">
          <a:extLst>
            <a:ext uri="{FF2B5EF4-FFF2-40B4-BE49-F238E27FC236}">
              <a16:creationId xmlns:a16="http://schemas.microsoft.com/office/drawing/2014/main" id="{00000000-0008-0000-0600-0000CD020000}"/>
            </a:ext>
          </a:extLst>
        </xdr:cNvPr>
        <xdr:cNvCxnSpPr/>
      </xdr:nvCxnSpPr>
      <xdr:spPr>
        <a:xfrm>
          <a:off x="18288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36</xdr:row>
      <xdr:rowOff>35560</xdr:rowOff>
    </xdr:from>
    <xdr:ext cx="531495" cy="259080"/>
    <xdr:sp macro="" textlink="">
      <xdr:nvSpPr>
        <xdr:cNvPr id="718" name="テキスト ボックス 717">
          <a:extLst>
            <a:ext uri="{FF2B5EF4-FFF2-40B4-BE49-F238E27FC236}">
              <a16:creationId xmlns:a16="http://schemas.microsoft.com/office/drawing/2014/main" id="{00000000-0008-0000-0600-0000CE020000}"/>
            </a:ext>
          </a:extLst>
        </xdr:cNvPr>
        <xdr:cNvSpPr txBox="1"/>
      </xdr:nvSpPr>
      <xdr:spPr>
        <a:xfrm>
          <a:off x="17756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19" name="直線コネクタ 718">
          <a:extLst>
            <a:ext uri="{FF2B5EF4-FFF2-40B4-BE49-F238E27FC236}">
              <a16:creationId xmlns:a16="http://schemas.microsoft.com/office/drawing/2014/main" id="{00000000-0008-0000-0600-0000CF020000}"/>
            </a:ext>
          </a:extLst>
        </xdr:cNvPr>
        <xdr:cNvCxnSpPr/>
      </xdr:nvCxnSpPr>
      <xdr:spPr>
        <a:xfrm>
          <a:off x="18288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33</xdr:row>
      <xdr:rowOff>168910</xdr:rowOff>
    </xdr:from>
    <xdr:ext cx="531495" cy="257810"/>
    <xdr:sp macro="" textlink="">
      <xdr:nvSpPr>
        <xdr:cNvPr id="720" name="テキスト ボックス 719">
          <a:extLst>
            <a:ext uri="{FF2B5EF4-FFF2-40B4-BE49-F238E27FC236}">
              <a16:creationId xmlns:a16="http://schemas.microsoft.com/office/drawing/2014/main" id="{00000000-0008-0000-0600-0000D0020000}"/>
            </a:ext>
          </a:extLst>
        </xdr:cNvPr>
        <xdr:cNvSpPr txBox="1"/>
      </xdr:nvSpPr>
      <xdr:spPr>
        <a:xfrm>
          <a:off x="17756505" y="5826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1" name="直線コネクタ 720">
          <a:extLst>
            <a:ext uri="{FF2B5EF4-FFF2-40B4-BE49-F238E27FC236}">
              <a16:creationId xmlns:a16="http://schemas.microsoft.com/office/drawing/2014/main" id="{00000000-0008-0000-0600-0000D1020000}"/>
            </a:ext>
          </a:extLst>
        </xdr:cNvPr>
        <xdr:cNvCxnSpPr/>
      </xdr:nvCxnSpPr>
      <xdr:spPr>
        <a:xfrm>
          <a:off x="18288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31</xdr:row>
      <xdr:rowOff>130810</xdr:rowOff>
    </xdr:from>
    <xdr:ext cx="531495" cy="259080"/>
    <xdr:sp macro="" textlink="">
      <xdr:nvSpPr>
        <xdr:cNvPr id="722" name="テキスト ボックス 721">
          <a:extLst>
            <a:ext uri="{FF2B5EF4-FFF2-40B4-BE49-F238E27FC236}">
              <a16:creationId xmlns:a16="http://schemas.microsoft.com/office/drawing/2014/main" id="{00000000-0008-0000-0600-0000D2020000}"/>
            </a:ext>
          </a:extLst>
        </xdr:cNvPr>
        <xdr:cNvSpPr txBox="1"/>
      </xdr:nvSpPr>
      <xdr:spPr>
        <a:xfrm>
          <a:off x="17756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3" name="直線コネクタ 722">
          <a:extLst>
            <a:ext uri="{FF2B5EF4-FFF2-40B4-BE49-F238E27FC236}">
              <a16:creationId xmlns:a16="http://schemas.microsoft.com/office/drawing/2014/main" id="{00000000-0008-0000-0600-0000D3020000}"/>
            </a:ext>
          </a:extLst>
        </xdr:cNvPr>
        <xdr:cNvCxnSpPr/>
      </xdr:nvCxnSpPr>
      <xdr:spPr>
        <a:xfrm>
          <a:off x="18288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29</xdr:row>
      <xdr:rowOff>92710</xdr:rowOff>
    </xdr:from>
    <xdr:ext cx="594360" cy="259080"/>
    <xdr:sp macro="" textlink="">
      <xdr:nvSpPr>
        <xdr:cNvPr id="724" name="テキスト ボックス 723">
          <a:extLst>
            <a:ext uri="{FF2B5EF4-FFF2-40B4-BE49-F238E27FC236}">
              <a16:creationId xmlns:a16="http://schemas.microsoft.com/office/drawing/2014/main" id="{00000000-0008-0000-0600-0000D4020000}"/>
            </a:ext>
          </a:extLst>
        </xdr:cNvPr>
        <xdr:cNvSpPr txBox="1"/>
      </xdr:nvSpPr>
      <xdr:spPr>
        <a:xfrm>
          <a:off x="17692370" y="506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27</xdr:row>
      <xdr:rowOff>54610</xdr:rowOff>
    </xdr:from>
    <xdr:ext cx="594360" cy="257810"/>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7692370" y="468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7" name="投資及び出資金グラフ枠">
          <a:extLst>
            <a:ext uri="{FF2B5EF4-FFF2-40B4-BE49-F238E27FC236}">
              <a16:creationId xmlns:a16="http://schemas.microsoft.com/office/drawing/2014/main" id="{00000000-0008-0000-0600-0000D7020000}"/>
            </a:ext>
          </a:extLst>
        </xdr:cNvPr>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13335</xdr:rowOff>
    </xdr:from>
    <xdr:to>
      <xdr:col>116</xdr:col>
      <xdr:colOff>62865</xdr:colOff>
      <xdr:row>39</xdr:row>
      <xdr:rowOff>44450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flipV="1">
          <a:off x="22159595" y="5328285"/>
          <a:ext cx="1270" cy="14027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48260</xdr:rowOff>
    </xdr:from>
    <xdr:ext cx="249555" cy="259080"/>
    <xdr:sp macro="" textlink="">
      <xdr:nvSpPr>
        <xdr:cNvPr id="729" name="投資及び出資金最小値テキスト">
          <a:extLst>
            <a:ext uri="{FF2B5EF4-FFF2-40B4-BE49-F238E27FC236}">
              <a16:creationId xmlns:a16="http://schemas.microsoft.com/office/drawing/2014/main" id="{00000000-0008-0000-0600-0000D9020000}"/>
            </a:ext>
          </a:extLst>
        </xdr:cNvPr>
        <xdr:cNvSpPr txBox="1"/>
      </xdr:nvSpPr>
      <xdr:spPr>
        <a:xfrm>
          <a:off x="22212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22072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132080</xdr:rowOff>
    </xdr:from>
    <xdr:ext cx="598805" cy="257810"/>
    <xdr:sp macro="" textlink="">
      <xdr:nvSpPr>
        <xdr:cNvPr id="731" name="投資及び出資金最大値テキスト">
          <a:extLst>
            <a:ext uri="{FF2B5EF4-FFF2-40B4-BE49-F238E27FC236}">
              <a16:creationId xmlns:a16="http://schemas.microsoft.com/office/drawing/2014/main" id="{00000000-0008-0000-0600-0000DB020000}"/>
            </a:ext>
          </a:extLst>
        </xdr:cNvPr>
        <xdr:cNvSpPr txBox="1"/>
      </xdr:nvSpPr>
      <xdr:spPr>
        <a:xfrm>
          <a:off x="22212300" y="510413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110,440</a:t>
          </a:r>
          <a:endParaRPr kumimoji="1" lang="ja-JP" altLang="en-US" sz="1000" b="1">
            <a:latin typeface="ＭＳ Ｐゴシック"/>
            <a:ea typeface="ＭＳ Ｐゴシック"/>
          </a:endParaRPr>
        </a:p>
      </xdr:txBody>
    </xdr:sp>
    <xdr:clientData/>
  </xdr:oneCellAnchor>
  <xdr:twoCellAnchor>
    <xdr:from>
      <xdr:col>115</xdr:col>
      <xdr:colOff>165100</xdr:colOff>
      <xdr:row>31</xdr:row>
      <xdr:rowOff>13335</xdr:rowOff>
    </xdr:from>
    <xdr:to>
      <xdr:col>116</xdr:col>
      <xdr:colOff>152400</xdr:colOff>
      <xdr:row>31</xdr:row>
      <xdr:rowOff>13335</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22072600" y="53282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21323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125095</xdr:rowOff>
    </xdr:from>
    <xdr:ext cx="469900" cy="258445"/>
    <xdr:sp macro="" textlink="">
      <xdr:nvSpPr>
        <xdr:cNvPr id="734" name="投資及び出資金平均値テキスト">
          <a:extLst>
            <a:ext uri="{FF2B5EF4-FFF2-40B4-BE49-F238E27FC236}">
              <a16:creationId xmlns:a16="http://schemas.microsoft.com/office/drawing/2014/main" id="{00000000-0008-0000-0600-0000DE020000}"/>
            </a:ext>
          </a:extLst>
        </xdr:cNvPr>
        <xdr:cNvSpPr txBox="1"/>
      </xdr:nvSpPr>
      <xdr:spPr>
        <a:xfrm>
          <a:off x="22212300" y="6468745"/>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4,957</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102235</xdr:rowOff>
    </xdr:from>
    <xdr:to>
      <xdr:col>116</xdr:col>
      <xdr:colOff>114300</xdr:colOff>
      <xdr:row>39</xdr:row>
      <xdr:rowOff>32385</xdr:rowOff>
    </xdr:to>
    <xdr:sp macro="" textlink="">
      <xdr:nvSpPr>
        <xdr:cNvPr id="735" name="フローチャート: 判断 734">
          <a:extLst>
            <a:ext uri="{FF2B5EF4-FFF2-40B4-BE49-F238E27FC236}">
              <a16:creationId xmlns:a16="http://schemas.microsoft.com/office/drawing/2014/main" id="{00000000-0008-0000-0600-0000DF020000}"/>
            </a:ext>
          </a:extLst>
        </xdr:cNvPr>
        <xdr:cNvSpPr/>
      </xdr:nvSpPr>
      <xdr:spPr>
        <a:xfrm>
          <a:off x="22110700" y="6617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20434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116840</xdr:rowOff>
    </xdr:from>
    <xdr:to>
      <xdr:col>112</xdr:col>
      <xdr:colOff>38100</xdr:colOff>
      <xdr:row>39</xdr:row>
      <xdr:rowOff>46990</xdr:rowOff>
    </xdr:to>
    <xdr:sp macro="" textlink="">
      <xdr:nvSpPr>
        <xdr:cNvPr id="737" name="フローチャート: 判断 736">
          <a:extLst>
            <a:ext uri="{FF2B5EF4-FFF2-40B4-BE49-F238E27FC236}">
              <a16:creationId xmlns:a16="http://schemas.microsoft.com/office/drawing/2014/main" id="{00000000-0008-0000-0600-0000E1020000}"/>
            </a:ext>
          </a:extLst>
        </xdr:cNvPr>
        <xdr:cNvSpPr/>
      </xdr:nvSpPr>
      <xdr:spPr>
        <a:xfrm>
          <a:off x="21272500" y="6631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37</xdr:row>
      <xdr:rowOff>63500</xdr:rowOff>
    </xdr:from>
    <xdr:ext cx="468630" cy="257810"/>
    <xdr:sp macro="" textlink="">
      <xdr:nvSpPr>
        <xdr:cNvPr id="738" name="テキスト ボックス 737">
          <a:extLst>
            <a:ext uri="{FF2B5EF4-FFF2-40B4-BE49-F238E27FC236}">
              <a16:creationId xmlns:a16="http://schemas.microsoft.com/office/drawing/2014/main" id="{00000000-0008-0000-0600-0000E2020000}"/>
            </a:ext>
          </a:extLst>
        </xdr:cNvPr>
        <xdr:cNvSpPr txBox="1"/>
      </xdr:nvSpPr>
      <xdr:spPr>
        <a:xfrm>
          <a:off x="21088350" y="640715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3,815</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a:off x="19545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120650</xdr:rowOff>
    </xdr:from>
    <xdr:to>
      <xdr:col>107</xdr:col>
      <xdr:colOff>101600</xdr:colOff>
      <xdr:row>39</xdr:row>
      <xdr:rowOff>50165</xdr:rowOff>
    </xdr:to>
    <xdr:sp macro="" textlink="">
      <xdr:nvSpPr>
        <xdr:cNvPr id="740" name="フローチャート: 判断 739">
          <a:extLst>
            <a:ext uri="{FF2B5EF4-FFF2-40B4-BE49-F238E27FC236}">
              <a16:creationId xmlns:a16="http://schemas.microsoft.com/office/drawing/2014/main" id="{00000000-0008-0000-0600-0000E4020000}"/>
            </a:ext>
          </a:extLst>
        </xdr:cNvPr>
        <xdr:cNvSpPr/>
      </xdr:nvSpPr>
      <xdr:spPr>
        <a:xfrm>
          <a:off x="20383500" y="66357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37</xdr:row>
      <xdr:rowOff>66675</xdr:rowOff>
    </xdr:from>
    <xdr:ext cx="468630" cy="257810"/>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20199350" y="641032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3,550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42" name="直線コネクタ 741">
          <a:extLst>
            <a:ext uri="{FF2B5EF4-FFF2-40B4-BE49-F238E27FC236}">
              <a16:creationId xmlns:a16="http://schemas.microsoft.com/office/drawing/2014/main" id="{00000000-0008-0000-0600-0000E6020000}"/>
            </a:ext>
          </a:extLst>
        </xdr:cNvPr>
        <xdr:cNvCxnSpPr/>
      </xdr:nvCxnSpPr>
      <xdr:spPr>
        <a:xfrm>
          <a:off x="18656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126365</xdr:rowOff>
    </xdr:from>
    <xdr:to>
      <xdr:col>102</xdr:col>
      <xdr:colOff>165100</xdr:colOff>
      <xdr:row>39</xdr:row>
      <xdr:rowOff>56515</xdr:rowOff>
    </xdr:to>
    <xdr:sp macro="" textlink="">
      <xdr:nvSpPr>
        <xdr:cNvPr id="743" name="フローチャート: 判断 742">
          <a:extLst>
            <a:ext uri="{FF2B5EF4-FFF2-40B4-BE49-F238E27FC236}">
              <a16:creationId xmlns:a16="http://schemas.microsoft.com/office/drawing/2014/main" id="{00000000-0008-0000-0600-0000E7020000}"/>
            </a:ext>
          </a:extLst>
        </xdr:cNvPr>
        <xdr:cNvSpPr/>
      </xdr:nvSpPr>
      <xdr:spPr>
        <a:xfrm>
          <a:off x="19494500" y="6641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37</xdr:row>
      <xdr:rowOff>73025</xdr:rowOff>
    </xdr:from>
    <xdr:ext cx="468630" cy="259080"/>
    <xdr:sp macro=""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19310350" y="641667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3,042</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38</xdr:row>
      <xdr:rowOff>122555</xdr:rowOff>
    </xdr:from>
    <xdr:to>
      <xdr:col>98</xdr:col>
      <xdr:colOff>38100</xdr:colOff>
      <xdr:row>39</xdr:row>
      <xdr:rowOff>52705</xdr:rowOff>
    </xdr:to>
    <xdr:sp macro="" textlink="">
      <xdr:nvSpPr>
        <xdr:cNvPr id="745" name="フローチャート: 判断 744">
          <a:extLst>
            <a:ext uri="{FF2B5EF4-FFF2-40B4-BE49-F238E27FC236}">
              <a16:creationId xmlns:a16="http://schemas.microsoft.com/office/drawing/2014/main" id="{00000000-0008-0000-0600-0000E9020000}"/>
            </a:ext>
          </a:extLst>
        </xdr:cNvPr>
        <xdr:cNvSpPr/>
      </xdr:nvSpPr>
      <xdr:spPr>
        <a:xfrm>
          <a:off x="18605500" y="6637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37</xdr:row>
      <xdr:rowOff>69215</xdr:rowOff>
    </xdr:from>
    <xdr:ext cx="468630" cy="259080"/>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18421350" y="641286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3,329</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2" name="楕円 751">
          <a:extLst>
            <a:ext uri="{FF2B5EF4-FFF2-40B4-BE49-F238E27FC236}">
              <a16:creationId xmlns:a16="http://schemas.microsoft.com/office/drawing/2014/main" id="{00000000-0008-0000-0600-0000F0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80645</xdr:rowOff>
    </xdr:from>
    <xdr:ext cx="249555" cy="259080"/>
    <xdr:sp macro="" textlink="">
      <xdr:nvSpPr>
        <xdr:cNvPr id="753" name="投資及び出資金該当値テキスト">
          <a:extLst>
            <a:ext uri="{FF2B5EF4-FFF2-40B4-BE49-F238E27FC236}">
              <a16:creationId xmlns:a16="http://schemas.microsoft.com/office/drawing/2014/main" id="{00000000-0008-0000-0600-0000F1020000}"/>
            </a:ext>
          </a:extLst>
        </xdr:cNvPr>
        <xdr:cNvSpPr txBox="1"/>
      </xdr:nvSpPr>
      <xdr:spPr>
        <a:xfrm>
          <a:off x="22212300" y="6595745"/>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54" name="楕円 753">
          <a:extLst>
            <a:ext uri="{FF2B5EF4-FFF2-40B4-BE49-F238E27FC236}">
              <a16:creationId xmlns:a16="http://schemas.microsoft.com/office/drawing/2014/main" id="{00000000-0008-0000-0600-0000F2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39</xdr:row>
      <xdr:rowOff>86360</xdr:rowOff>
    </xdr:from>
    <xdr:ext cx="248285" cy="257810"/>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21198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56" name="楕円 755">
          <a:extLst>
            <a:ext uri="{FF2B5EF4-FFF2-40B4-BE49-F238E27FC236}">
              <a16:creationId xmlns:a16="http://schemas.microsoft.com/office/drawing/2014/main" id="{00000000-0008-0000-0600-0000F4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39</xdr:row>
      <xdr:rowOff>86360</xdr:rowOff>
    </xdr:from>
    <xdr:ext cx="248285" cy="257810"/>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20309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58" name="楕円 757">
          <a:extLst>
            <a:ext uri="{FF2B5EF4-FFF2-40B4-BE49-F238E27FC236}">
              <a16:creationId xmlns:a16="http://schemas.microsoft.com/office/drawing/2014/main" id="{00000000-0008-0000-0600-0000F602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39</xdr:row>
      <xdr:rowOff>86360</xdr:rowOff>
    </xdr:from>
    <xdr:ext cx="248285" cy="257810"/>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9420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60" name="楕円 759">
          <a:extLst>
            <a:ext uri="{FF2B5EF4-FFF2-40B4-BE49-F238E27FC236}">
              <a16:creationId xmlns:a16="http://schemas.microsoft.com/office/drawing/2014/main" id="{00000000-0008-0000-0600-0000F802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39</xdr:row>
      <xdr:rowOff>86360</xdr:rowOff>
    </xdr:from>
    <xdr:ext cx="248285" cy="257810"/>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8531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2" name="正方形/長方形 761">
          <a:extLst>
            <a:ext uri="{FF2B5EF4-FFF2-40B4-BE49-F238E27FC236}">
              <a16:creationId xmlns:a16="http://schemas.microsoft.com/office/drawing/2014/main" id="{00000000-0008-0000-0600-0000FA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3" name="正方形/長方形 762">
          <a:extLst>
            <a:ext uri="{FF2B5EF4-FFF2-40B4-BE49-F238E27FC236}">
              <a16:creationId xmlns:a16="http://schemas.microsoft.com/office/drawing/2014/main" id="{00000000-0008-0000-0600-0000FB020000}"/>
            </a:ext>
          </a:extLst>
        </xdr:cNvPr>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4" name="正方形/長方形 763">
          <a:extLst>
            <a:ext uri="{FF2B5EF4-FFF2-40B4-BE49-F238E27FC236}">
              <a16:creationId xmlns:a16="http://schemas.microsoft.com/office/drawing/2014/main" id="{00000000-0008-0000-0600-0000FC020000}"/>
            </a:ext>
          </a:extLst>
        </xdr:cNvPr>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44/79</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12,562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1,579</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9" name="正方形/長方形 768">
          <a:extLst>
            <a:ext uri="{FF2B5EF4-FFF2-40B4-BE49-F238E27FC236}">
              <a16:creationId xmlns:a16="http://schemas.microsoft.com/office/drawing/2014/main" id="{00000000-0008-0000-0600-000001030000}"/>
            </a:ext>
          </a:extLst>
        </xdr:cNvPr>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8615" cy="22415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18249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1" name="直線コネクタ 770">
          <a:extLst>
            <a:ext uri="{FF2B5EF4-FFF2-40B4-BE49-F238E27FC236}">
              <a16:creationId xmlns:a16="http://schemas.microsoft.com/office/drawing/2014/main" id="{00000000-0008-0000-0600-000003030000}"/>
            </a:ext>
          </a:extLst>
        </xdr:cNvPr>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99060</xdr:rowOff>
    </xdr:from>
    <xdr:to>
      <xdr:col>120</xdr:col>
      <xdr:colOff>114300</xdr:colOff>
      <xdr:row>59</xdr:row>
      <xdr:rowOff>99060</xdr:rowOff>
    </xdr:to>
    <xdr:cxnSp macro="">
      <xdr:nvCxnSpPr>
        <xdr:cNvPr id="772" name="直線コネクタ 771">
          <a:extLst>
            <a:ext uri="{FF2B5EF4-FFF2-40B4-BE49-F238E27FC236}">
              <a16:creationId xmlns:a16="http://schemas.microsoft.com/office/drawing/2014/main" id="{00000000-0008-0000-0600-000004030000}"/>
            </a:ext>
          </a:extLst>
        </xdr:cNvPr>
        <xdr:cNvCxnSpPr/>
      </xdr:nvCxnSpPr>
      <xdr:spPr>
        <a:xfrm>
          <a:off x="18288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58</xdr:row>
      <xdr:rowOff>128270</xdr:rowOff>
    </xdr:from>
    <xdr:ext cx="247650" cy="259080"/>
    <xdr:sp macro="" textlink="">
      <xdr:nvSpPr>
        <xdr:cNvPr id="773" name="テキスト ボックス 772">
          <a:extLst>
            <a:ext uri="{FF2B5EF4-FFF2-40B4-BE49-F238E27FC236}">
              <a16:creationId xmlns:a16="http://schemas.microsoft.com/office/drawing/2014/main" id="{00000000-0008-0000-0600-000005030000}"/>
            </a:ext>
          </a:extLst>
        </xdr:cNvPr>
        <xdr:cNvSpPr txBox="1"/>
      </xdr:nvSpPr>
      <xdr:spPr>
        <a:xfrm>
          <a:off x="18039080" y="1007237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57</xdr:row>
      <xdr:rowOff>114935</xdr:rowOff>
    </xdr:from>
    <xdr:to>
      <xdr:col>120</xdr:col>
      <xdr:colOff>114300</xdr:colOff>
      <xdr:row>57</xdr:row>
      <xdr:rowOff>114935</xdr:rowOff>
    </xdr:to>
    <xdr:cxnSp macro="">
      <xdr:nvCxnSpPr>
        <xdr:cNvPr id="774" name="直線コネクタ 773">
          <a:extLst>
            <a:ext uri="{FF2B5EF4-FFF2-40B4-BE49-F238E27FC236}">
              <a16:creationId xmlns:a16="http://schemas.microsoft.com/office/drawing/2014/main" id="{00000000-0008-0000-0600-000006030000}"/>
            </a:ext>
          </a:extLst>
        </xdr:cNvPr>
        <xdr:cNvCxnSpPr/>
      </xdr:nvCxnSpPr>
      <xdr:spPr>
        <a:xfrm>
          <a:off x="18288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56</xdr:row>
      <xdr:rowOff>144145</xdr:rowOff>
    </xdr:from>
    <xdr:ext cx="531495" cy="257810"/>
    <xdr:sp macro="" textlink="">
      <xdr:nvSpPr>
        <xdr:cNvPr id="775" name="テキスト ボックス 774">
          <a:extLst>
            <a:ext uri="{FF2B5EF4-FFF2-40B4-BE49-F238E27FC236}">
              <a16:creationId xmlns:a16="http://schemas.microsoft.com/office/drawing/2014/main" id="{00000000-0008-0000-0600-000007030000}"/>
            </a:ext>
          </a:extLst>
        </xdr:cNvPr>
        <xdr:cNvSpPr txBox="1"/>
      </xdr:nvSpPr>
      <xdr:spPr>
        <a:xfrm>
          <a:off x="17756505" y="9745345"/>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55</xdr:row>
      <xdr:rowOff>132080</xdr:rowOff>
    </xdr:from>
    <xdr:to>
      <xdr:col>120</xdr:col>
      <xdr:colOff>114300</xdr:colOff>
      <xdr:row>55</xdr:row>
      <xdr:rowOff>132080</xdr:rowOff>
    </xdr:to>
    <xdr:cxnSp macro="">
      <xdr:nvCxnSpPr>
        <xdr:cNvPr id="776" name="直線コネクタ 775">
          <a:extLst>
            <a:ext uri="{FF2B5EF4-FFF2-40B4-BE49-F238E27FC236}">
              <a16:creationId xmlns:a16="http://schemas.microsoft.com/office/drawing/2014/main" id="{00000000-0008-0000-0600-000008030000}"/>
            </a:ext>
          </a:extLst>
        </xdr:cNvPr>
        <xdr:cNvCxnSpPr/>
      </xdr:nvCxnSpPr>
      <xdr:spPr>
        <a:xfrm>
          <a:off x="18288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54</xdr:row>
      <xdr:rowOff>160655</xdr:rowOff>
    </xdr:from>
    <xdr:ext cx="531495" cy="259080"/>
    <xdr:sp macro="" textlink="">
      <xdr:nvSpPr>
        <xdr:cNvPr id="777" name="テキスト ボックス 776">
          <a:extLst>
            <a:ext uri="{FF2B5EF4-FFF2-40B4-BE49-F238E27FC236}">
              <a16:creationId xmlns:a16="http://schemas.microsoft.com/office/drawing/2014/main" id="{00000000-0008-0000-0600-000009030000}"/>
            </a:ext>
          </a:extLst>
        </xdr:cNvPr>
        <xdr:cNvSpPr txBox="1"/>
      </xdr:nvSpPr>
      <xdr:spPr>
        <a:xfrm>
          <a:off x="17756505" y="9418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53</xdr:row>
      <xdr:rowOff>147955</xdr:rowOff>
    </xdr:from>
    <xdr:to>
      <xdr:col>120</xdr:col>
      <xdr:colOff>114300</xdr:colOff>
      <xdr:row>53</xdr:row>
      <xdr:rowOff>147955</xdr:rowOff>
    </xdr:to>
    <xdr:cxnSp macro="">
      <xdr:nvCxnSpPr>
        <xdr:cNvPr id="778" name="直線コネクタ 777">
          <a:extLst>
            <a:ext uri="{FF2B5EF4-FFF2-40B4-BE49-F238E27FC236}">
              <a16:creationId xmlns:a16="http://schemas.microsoft.com/office/drawing/2014/main" id="{00000000-0008-0000-0600-00000A030000}"/>
            </a:ext>
          </a:extLst>
        </xdr:cNvPr>
        <xdr:cNvCxnSpPr/>
      </xdr:nvCxnSpPr>
      <xdr:spPr>
        <a:xfrm>
          <a:off x="18288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53</xdr:row>
      <xdr:rowOff>6350</xdr:rowOff>
    </xdr:from>
    <xdr:ext cx="531495" cy="257810"/>
    <xdr:sp macro="" textlink="">
      <xdr:nvSpPr>
        <xdr:cNvPr id="779" name="テキスト ボックス 778">
          <a:extLst>
            <a:ext uri="{FF2B5EF4-FFF2-40B4-BE49-F238E27FC236}">
              <a16:creationId xmlns:a16="http://schemas.microsoft.com/office/drawing/2014/main" id="{00000000-0008-0000-0600-00000B030000}"/>
            </a:ext>
          </a:extLst>
        </xdr:cNvPr>
        <xdr:cNvSpPr txBox="1"/>
      </xdr:nvSpPr>
      <xdr:spPr>
        <a:xfrm>
          <a:off x="17756505" y="909320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51</xdr:row>
      <xdr:rowOff>164465</xdr:rowOff>
    </xdr:from>
    <xdr:to>
      <xdr:col>120</xdr:col>
      <xdr:colOff>114300</xdr:colOff>
      <xdr:row>51</xdr:row>
      <xdr:rowOff>164465</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a:off x="18288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51</xdr:row>
      <xdr:rowOff>22225</xdr:rowOff>
    </xdr:from>
    <xdr:ext cx="531495" cy="258445"/>
    <xdr:sp macro=""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7756505" y="8766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96</xdr:col>
      <xdr:colOff>0</xdr:colOff>
      <xdr:row>50</xdr:row>
      <xdr:rowOff>8890</xdr:rowOff>
    </xdr:from>
    <xdr:to>
      <xdr:col>120</xdr:col>
      <xdr:colOff>114300</xdr:colOff>
      <xdr:row>50</xdr:row>
      <xdr:rowOff>8890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49</xdr:row>
      <xdr:rowOff>38100</xdr:rowOff>
    </xdr:from>
    <xdr:ext cx="594360" cy="259080"/>
    <xdr:sp macro="" textlink="">
      <xdr:nvSpPr>
        <xdr:cNvPr id="783" name="テキスト ボックス 782">
          <a:extLst>
            <a:ext uri="{FF2B5EF4-FFF2-40B4-BE49-F238E27FC236}">
              <a16:creationId xmlns:a16="http://schemas.microsoft.com/office/drawing/2014/main" id="{00000000-0008-0000-0600-00000F030000}"/>
            </a:ext>
          </a:extLst>
        </xdr:cNvPr>
        <xdr:cNvSpPr txBox="1"/>
      </xdr:nvSpPr>
      <xdr:spPr>
        <a:xfrm>
          <a:off x="17692370" y="843915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47</xdr:row>
      <xdr:rowOff>54610</xdr:rowOff>
    </xdr:from>
    <xdr:ext cx="594360" cy="257810"/>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7692370" y="8112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6" name="貸付金グラフ枠">
          <a:extLst>
            <a:ext uri="{FF2B5EF4-FFF2-40B4-BE49-F238E27FC236}">
              <a16:creationId xmlns:a16="http://schemas.microsoft.com/office/drawing/2014/main" id="{00000000-0008-0000-0600-000012030000}"/>
            </a:ext>
          </a:extLst>
        </xdr:cNvPr>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54610</xdr:rowOff>
    </xdr:from>
    <xdr:to>
      <xdr:col>116</xdr:col>
      <xdr:colOff>62865</xdr:colOff>
      <xdr:row>59</xdr:row>
      <xdr:rowOff>99060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flipV="1">
          <a:off x="22159595" y="8627110"/>
          <a:ext cx="1270" cy="15875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102870</xdr:rowOff>
    </xdr:from>
    <xdr:ext cx="249555" cy="259080"/>
    <xdr:sp macro="" textlink="">
      <xdr:nvSpPr>
        <xdr:cNvPr id="788" name="貸付金最小値テキスト">
          <a:extLst>
            <a:ext uri="{FF2B5EF4-FFF2-40B4-BE49-F238E27FC236}">
              <a16:creationId xmlns:a16="http://schemas.microsoft.com/office/drawing/2014/main" id="{00000000-0008-0000-0600-000014030000}"/>
            </a:ext>
          </a:extLst>
        </xdr:cNvPr>
        <xdr:cNvSpPr txBox="1"/>
      </xdr:nvSpPr>
      <xdr:spPr>
        <a:xfrm>
          <a:off x="22212300" y="10218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59</xdr:row>
      <xdr:rowOff>99060</xdr:rowOff>
    </xdr:from>
    <xdr:to>
      <xdr:col>116</xdr:col>
      <xdr:colOff>152400</xdr:colOff>
      <xdr:row>59</xdr:row>
      <xdr:rowOff>99060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22072600" y="10214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1270</xdr:rowOff>
    </xdr:from>
    <xdr:ext cx="534670" cy="259080"/>
    <xdr:sp macro="" textlink="">
      <xdr:nvSpPr>
        <xdr:cNvPr id="790" name="貸付金最大値テキスト">
          <a:extLst>
            <a:ext uri="{FF2B5EF4-FFF2-40B4-BE49-F238E27FC236}">
              <a16:creationId xmlns:a16="http://schemas.microsoft.com/office/drawing/2014/main" id="{00000000-0008-0000-0600-000016030000}"/>
            </a:ext>
          </a:extLst>
        </xdr:cNvPr>
        <xdr:cNvSpPr txBox="1"/>
      </xdr:nvSpPr>
      <xdr:spPr>
        <a:xfrm>
          <a:off x="22212300" y="84023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97,229</a:t>
          </a:r>
          <a:endParaRPr kumimoji="1" lang="ja-JP" altLang="en-US" sz="1000" b="1">
            <a:latin typeface="ＭＳ Ｐゴシック"/>
            <a:ea typeface="ＭＳ Ｐゴシック"/>
          </a:endParaRPr>
        </a:p>
      </xdr:txBody>
    </xdr:sp>
    <xdr:clientData/>
  </xdr:oneCellAnchor>
  <xdr:twoCellAnchor>
    <xdr:from>
      <xdr:col>115</xdr:col>
      <xdr:colOff>165100</xdr:colOff>
      <xdr:row>50</xdr:row>
      <xdr:rowOff>54610</xdr:rowOff>
    </xdr:from>
    <xdr:to>
      <xdr:col>116</xdr:col>
      <xdr:colOff>152400</xdr:colOff>
      <xdr:row>50</xdr:row>
      <xdr:rowOff>54610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22072600" y="86271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63500</xdr:rowOff>
    </xdr:from>
    <xdr:to>
      <xdr:col>116</xdr:col>
      <xdr:colOff>63500</xdr:colOff>
      <xdr:row>59</xdr:row>
      <xdr:rowOff>80645</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a:off x="21323300" y="10179050"/>
          <a:ext cx="8382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152400</xdr:rowOff>
    </xdr:from>
    <xdr:ext cx="469900" cy="259080"/>
    <xdr:sp macro="" textlink="">
      <xdr:nvSpPr>
        <xdr:cNvPr id="793" name="貸付金平均値テキスト">
          <a:extLst>
            <a:ext uri="{FF2B5EF4-FFF2-40B4-BE49-F238E27FC236}">
              <a16:creationId xmlns:a16="http://schemas.microsoft.com/office/drawing/2014/main" id="{00000000-0008-0000-0600-000019030000}"/>
            </a:ext>
          </a:extLst>
        </xdr:cNvPr>
        <xdr:cNvSpPr txBox="1"/>
      </xdr:nvSpPr>
      <xdr:spPr>
        <a:xfrm>
          <a:off x="22212300" y="9925050"/>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5,529</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58</xdr:row>
      <xdr:rowOff>129540</xdr:rowOff>
    </xdr:from>
    <xdr:to>
      <xdr:col>116</xdr:col>
      <xdr:colOff>114300</xdr:colOff>
      <xdr:row>59</xdr:row>
      <xdr:rowOff>59690</xdr:rowOff>
    </xdr:to>
    <xdr:sp macro="" textlink="">
      <xdr:nvSpPr>
        <xdr:cNvPr id="794" name="フローチャート: 判断 793">
          <a:extLst>
            <a:ext uri="{FF2B5EF4-FFF2-40B4-BE49-F238E27FC236}">
              <a16:creationId xmlns:a16="http://schemas.microsoft.com/office/drawing/2014/main" id="{00000000-0008-0000-0600-00001A030000}"/>
            </a:ext>
          </a:extLst>
        </xdr:cNvPr>
        <xdr:cNvSpPr/>
      </xdr:nvSpPr>
      <xdr:spPr>
        <a:xfrm>
          <a:off x="22110700" y="10073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63500</xdr:rowOff>
    </xdr:from>
    <xdr:to>
      <xdr:col>111</xdr:col>
      <xdr:colOff>177800</xdr:colOff>
      <xdr:row>59</xdr:row>
      <xdr:rowOff>64770</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flipV="1">
          <a:off x="20434300" y="10179050"/>
          <a:ext cx="889000" cy="12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126365</xdr:rowOff>
    </xdr:from>
    <xdr:to>
      <xdr:col>112</xdr:col>
      <xdr:colOff>38100</xdr:colOff>
      <xdr:row>59</xdr:row>
      <xdr:rowOff>56515</xdr:rowOff>
    </xdr:to>
    <xdr:sp macro="" textlink="">
      <xdr:nvSpPr>
        <xdr:cNvPr id="796" name="フローチャート: 判断 795">
          <a:extLst>
            <a:ext uri="{FF2B5EF4-FFF2-40B4-BE49-F238E27FC236}">
              <a16:creationId xmlns:a16="http://schemas.microsoft.com/office/drawing/2014/main" id="{00000000-0008-0000-0600-00001C030000}"/>
            </a:ext>
          </a:extLst>
        </xdr:cNvPr>
        <xdr:cNvSpPr/>
      </xdr:nvSpPr>
      <xdr:spPr>
        <a:xfrm>
          <a:off x="21272500" y="10070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57</xdr:row>
      <xdr:rowOff>73025</xdr:rowOff>
    </xdr:from>
    <xdr:ext cx="468630" cy="259080"/>
    <xdr:sp macro="" textlink="">
      <xdr:nvSpPr>
        <xdr:cNvPr id="797" name="テキスト ボックス 796">
          <a:extLst>
            <a:ext uri="{FF2B5EF4-FFF2-40B4-BE49-F238E27FC236}">
              <a16:creationId xmlns:a16="http://schemas.microsoft.com/office/drawing/2014/main" id="{00000000-0008-0000-0600-00001D030000}"/>
            </a:ext>
          </a:extLst>
        </xdr:cNvPr>
        <xdr:cNvSpPr txBox="1"/>
      </xdr:nvSpPr>
      <xdr:spPr>
        <a:xfrm>
          <a:off x="21088350" y="984567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5,696</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59</xdr:row>
      <xdr:rowOff>64770</xdr:rowOff>
    </xdr:from>
    <xdr:to>
      <xdr:col>107</xdr:col>
      <xdr:colOff>50800</xdr:colOff>
      <xdr:row>59</xdr:row>
      <xdr:rowOff>65405</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flipV="1">
          <a:off x="19545300" y="1018032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140335</xdr:rowOff>
    </xdr:from>
    <xdr:to>
      <xdr:col>107</xdr:col>
      <xdr:colOff>101600</xdr:colOff>
      <xdr:row>59</xdr:row>
      <xdr:rowOff>70485</xdr:rowOff>
    </xdr:to>
    <xdr:sp macro="" textlink="">
      <xdr:nvSpPr>
        <xdr:cNvPr id="799" name="フローチャート: 判断 798">
          <a:extLst>
            <a:ext uri="{FF2B5EF4-FFF2-40B4-BE49-F238E27FC236}">
              <a16:creationId xmlns:a16="http://schemas.microsoft.com/office/drawing/2014/main" id="{00000000-0008-0000-0600-00001F030000}"/>
            </a:ext>
          </a:extLst>
        </xdr:cNvPr>
        <xdr:cNvSpPr/>
      </xdr:nvSpPr>
      <xdr:spPr>
        <a:xfrm>
          <a:off x="20383500" y="10084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57</xdr:row>
      <xdr:rowOff>86995</xdr:rowOff>
    </xdr:from>
    <xdr:ext cx="468630" cy="257810"/>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20199350" y="985964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4,832</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59</xdr:row>
      <xdr:rowOff>60960</xdr:rowOff>
    </xdr:from>
    <xdr:to>
      <xdr:col>102</xdr:col>
      <xdr:colOff>114300</xdr:colOff>
      <xdr:row>59</xdr:row>
      <xdr:rowOff>65405</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a:off x="18656300" y="10176510"/>
          <a:ext cx="8890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112395</xdr:rowOff>
    </xdr:from>
    <xdr:to>
      <xdr:col>102</xdr:col>
      <xdr:colOff>165100</xdr:colOff>
      <xdr:row>59</xdr:row>
      <xdr:rowOff>42545</xdr:rowOff>
    </xdr:to>
    <xdr:sp macro="" textlink="">
      <xdr:nvSpPr>
        <xdr:cNvPr id="802" name="フローチャート: 判断 801">
          <a:extLst>
            <a:ext uri="{FF2B5EF4-FFF2-40B4-BE49-F238E27FC236}">
              <a16:creationId xmlns:a16="http://schemas.microsoft.com/office/drawing/2014/main" id="{00000000-0008-0000-0600-000022030000}"/>
            </a:ext>
          </a:extLst>
        </xdr:cNvPr>
        <xdr:cNvSpPr/>
      </xdr:nvSpPr>
      <xdr:spPr>
        <a:xfrm>
          <a:off x="19494500" y="10056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57</xdr:row>
      <xdr:rowOff>59055</xdr:rowOff>
    </xdr:from>
    <xdr:ext cx="468630" cy="259080"/>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19310350" y="983170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6,572</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58</xdr:row>
      <xdr:rowOff>130175</xdr:rowOff>
    </xdr:from>
    <xdr:to>
      <xdr:col>98</xdr:col>
      <xdr:colOff>38100</xdr:colOff>
      <xdr:row>59</xdr:row>
      <xdr:rowOff>60325</xdr:rowOff>
    </xdr:to>
    <xdr:sp macro="" textlink="">
      <xdr:nvSpPr>
        <xdr:cNvPr id="804" name="フローチャート: 判断 803">
          <a:extLst>
            <a:ext uri="{FF2B5EF4-FFF2-40B4-BE49-F238E27FC236}">
              <a16:creationId xmlns:a16="http://schemas.microsoft.com/office/drawing/2014/main" id="{00000000-0008-0000-0600-000024030000}"/>
            </a:ext>
          </a:extLst>
        </xdr:cNvPr>
        <xdr:cNvSpPr/>
      </xdr:nvSpPr>
      <xdr:spPr>
        <a:xfrm>
          <a:off x="18605500" y="10074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57</xdr:row>
      <xdr:rowOff>76835</xdr:rowOff>
    </xdr:from>
    <xdr:ext cx="468630" cy="257810"/>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18421350" y="984948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5,471</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59</xdr:row>
      <xdr:rowOff>29845</xdr:rowOff>
    </xdr:from>
    <xdr:to>
      <xdr:col>116</xdr:col>
      <xdr:colOff>114300</xdr:colOff>
      <xdr:row>59</xdr:row>
      <xdr:rowOff>132080</xdr:rowOff>
    </xdr:to>
    <xdr:sp macro="" textlink="">
      <xdr:nvSpPr>
        <xdr:cNvPr id="811" name="楕円 810">
          <a:extLst>
            <a:ext uri="{FF2B5EF4-FFF2-40B4-BE49-F238E27FC236}">
              <a16:creationId xmlns:a16="http://schemas.microsoft.com/office/drawing/2014/main" id="{00000000-0008-0000-0600-00002B030000}"/>
            </a:ext>
          </a:extLst>
        </xdr:cNvPr>
        <xdr:cNvSpPr/>
      </xdr:nvSpPr>
      <xdr:spPr>
        <a:xfrm>
          <a:off x="22110700" y="1014539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116205</xdr:rowOff>
    </xdr:from>
    <xdr:ext cx="469900" cy="259080"/>
    <xdr:sp macro="" textlink="">
      <xdr:nvSpPr>
        <xdr:cNvPr id="812" name="貸付金該当値テキスト">
          <a:extLst>
            <a:ext uri="{FF2B5EF4-FFF2-40B4-BE49-F238E27FC236}">
              <a16:creationId xmlns:a16="http://schemas.microsoft.com/office/drawing/2014/main" id="{00000000-0008-0000-0600-00002C030000}"/>
            </a:ext>
          </a:extLst>
        </xdr:cNvPr>
        <xdr:cNvSpPr txBox="1"/>
      </xdr:nvSpPr>
      <xdr:spPr>
        <a:xfrm>
          <a:off x="22212300" y="1006030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1,114</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59</xdr:row>
      <xdr:rowOff>12700</xdr:rowOff>
    </xdr:from>
    <xdr:to>
      <xdr:col>112</xdr:col>
      <xdr:colOff>38100</xdr:colOff>
      <xdr:row>59</xdr:row>
      <xdr:rowOff>114300</xdr:rowOff>
    </xdr:to>
    <xdr:sp macro="" textlink="">
      <xdr:nvSpPr>
        <xdr:cNvPr id="813" name="楕円 812">
          <a:extLst>
            <a:ext uri="{FF2B5EF4-FFF2-40B4-BE49-F238E27FC236}">
              <a16:creationId xmlns:a16="http://schemas.microsoft.com/office/drawing/2014/main" id="{00000000-0008-0000-0600-00002D030000}"/>
            </a:ext>
          </a:extLst>
        </xdr:cNvPr>
        <xdr:cNvSpPr/>
      </xdr:nvSpPr>
      <xdr:spPr>
        <a:xfrm>
          <a:off x="21272500" y="10128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59</xdr:row>
      <xdr:rowOff>105410</xdr:rowOff>
    </xdr:from>
    <xdr:ext cx="468630" cy="259080"/>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21088350" y="1022096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2,163</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59</xdr:row>
      <xdr:rowOff>13970</xdr:rowOff>
    </xdr:from>
    <xdr:to>
      <xdr:col>107</xdr:col>
      <xdr:colOff>101600</xdr:colOff>
      <xdr:row>59</xdr:row>
      <xdr:rowOff>115570</xdr:rowOff>
    </xdr:to>
    <xdr:sp macro="" textlink="">
      <xdr:nvSpPr>
        <xdr:cNvPr id="815" name="楕円 814">
          <a:extLst>
            <a:ext uri="{FF2B5EF4-FFF2-40B4-BE49-F238E27FC236}">
              <a16:creationId xmlns:a16="http://schemas.microsoft.com/office/drawing/2014/main" id="{00000000-0008-0000-0600-00002F030000}"/>
            </a:ext>
          </a:extLst>
        </xdr:cNvPr>
        <xdr:cNvSpPr/>
      </xdr:nvSpPr>
      <xdr:spPr>
        <a:xfrm>
          <a:off x="20383500" y="10129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59</xdr:row>
      <xdr:rowOff>106680</xdr:rowOff>
    </xdr:from>
    <xdr:ext cx="468630" cy="259080"/>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20199350" y="1022223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2,092</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59</xdr:row>
      <xdr:rowOff>14605</xdr:rowOff>
    </xdr:from>
    <xdr:to>
      <xdr:col>102</xdr:col>
      <xdr:colOff>165100</xdr:colOff>
      <xdr:row>59</xdr:row>
      <xdr:rowOff>116205</xdr:rowOff>
    </xdr:to>
    <xdr:sp macro="" textlink="">
      <xdr:nvSpPr>
        <xdr:cNvPr id="817" name="楕円 816">
          <a:extLst>
            <a:ext uri="{FF2B5EF4-FFF2-40B4-BE49-F238E27FC236}">
              <a16:creationId xmlns:a16="http://schemas.microsoft.com/office/drawing/2014/main" id="{00000000-0008-0000-0600-000031030000}"/>
            </a:ext>
          </a:extLst>
        </xdr:cNvPr>
        <xdr:cNvSpPr/>
      </xdr:nvSpPr>
      <xdr:spPr>
        <a:xfrm>
          <a:off x="19494500" y="10130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59</xdr:row>
      <xdr:rowOff>107315</xdr:rowOff>
    </xdr:from>
    <xdr:ext cx="468630" cy="259080"/>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9310350" y="1022286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2,038</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59</xdr:row>
      <xdr:rowOff>10160</xdr:rowOff>
    </xdr:from>
    <xdr:to>
      <xdr:col>98</xdr:col>
      <xdr:colOff>38100</xdr:colOff>
      <xdr:row>59</xdr:row>
      <xdr:rowOff>111760</xdr:rowOff>
    </xdr:to>
    <xdr:sp macro="" textlink="">
      <xdr:nvSpPr>
        <xdr:cNvPr id="819" name="楕円 818">
          <a:extLst>
            <a:ext uri="{FF2B5EF4-FFF2-40B4-BE49-F238E27FC236}">
              <a16:creationId xmlns:a16="http://schemas.microsoft.com/office/drawing/2014/main" id="{00000000-0008-0000-0600-000033030000}"/>
            </a:ext>
          </a:extLst>
        </xdr:cNvPr>
        <xdr:cNvSpPr/>
      </xdr:nvSpPr>
      <xdr:spPr>
        <a:xfrm>
          <a:off x="18605500" y="10125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59</xdr:row>
      <xdr:rowOff>102870</xdr:rowOff>
    </xdr:from>
    <xdr:ext cx="468630" cy="259080"/>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18421350" y="1021842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2,318</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1" name="正方形/長方形 820">
          <a:extLst>
            <a:ext uri="{FF2B5EF4-FFF2-40B4-BE49-F238E27FC236}">
              <a16:creationId xmlns:a16="http://schemas.microsoft.com/office/drawing/2014/main" id="{00000000-0008-0000-0600-000035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2" name="正方形/長方形 821">
          <a:extLst>
            <a:ext uri="{FF2B5EF4-FFF2-40B4-BE49-F238E27FC236}">
              <a16:creationId xmlns:a16="http://schemas.microsoft.com/office/drawing/2014/main" id="{00000000-0008-0000-0600-000036030000}"/>
            </a:ext>
          </a:extLst>
        </xdr:cNvPr>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20/79</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38,788</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60,760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8615" cy="22415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8249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0" name="直線コネクタ 829">
          <a:extLst>
            <a:ext uri="{FF2B5EF4-FFF2-40B4-BE49-F238E27FC236}">
              <a16:creationId xmlns:a16="http://schemas.microsoft.com/office/drawing/2014/main" id="{00000000-0008-0000-0600-00003E030000}"/>
            </a:ext>
          </a:extLst>
        </xdr:cNvPr>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80</xdr:row>
      <xdr:rowOff>111760</xdr:rowOff>
    </xdr:from>
    <xdr:ext cx="247650" cy="257810"/>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8039080" y="13827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8288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78</xdr:row>
      <xdr:rowOff>73660</xdr:rowOff>
    </xdr:from>
    <xdr:ext cx="531495" cy="259080"/>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7756505" y="13446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8288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76</xdr:row>
      <xdr:rowOff>35560</xdr:rowOff>
    </xdr:from>
    <xdr:ext cx="531495" cy="259080"/>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7756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8288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73</xdr:row>
      <xdr:rowOff>168910</xdr:rowOff>
    </xdr:from>
    <xdr:ext cx="531495" cy="257810"/>
    <xdr:sp macro=""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7756505" y="12684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18288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71</xdr:row>
      <xdr:rowOff>130810</xdr:rowOff>
    </xdr:from>
    <xdr:ext cx="594360" cy="259080"/>
    <xdr:sp macro=""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7692370" y="1230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69</xdr:row>
      <xdr:rowOff>92710</xdr:rowOff>
    </xdr:from>
    <xdr:ext cx="594360" cy="259080"/>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7692370" y="1192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67</xdr:row>
      <xdr:rowOff>54610</xdr:rowOff>
    </xdr:from>
    <xdr:ext cx="594360" cy="257810"/>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7692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4" name="繰出金グラフ枠">
          <a:extLst>
            <a:ext uri="{FF2B5EF4-FFF2-40B4-BE49-F238E27FC236}">
              <a16:creationId xmlns:a16="http://schemas.microsoft.com/office/drawing/2014/main" id="{00000000-0008-0000-0600-00004C030000}"/>
            </a:ext>
          </a:extLst>
        </xdr:cNvPr>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78740</xdr:rowOff>
    </xdr:from>
    <xdr:to>
      <xdr:col>116</xdr:col>
      <xdr:colOff>62865</xdr:colOff>
      <xdr:row>79</xdr:row>
      <xdr:rowOff>127000</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flipV="1">
          <a:off x="22159595" y="12251690"/>
          <a:ext cx="1270" cy="14198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79</xdr:row>
      <xdr:rowOff>130810</xdr:rowOff>
    </xdr:from>
    <xdr:ext cx="534670" cy="259080"/>
    <xdr:sp macro="" textlink="">
      <xdr:nvSpPr>
        <xdr:cNvPr id="846" name="繰出金最小値テキスト">
          <a:extLst>
            <a:ext uri="{FF2B5EF4-FFF2-40B4-BE49-F238E27FC236}">
              <a16:creationId xmlns:a16="http://schemas.microsoft.com/office/drawing/2014/main" id="{00000000-0008-0000-0600-00004E030000}"/>
            </a:ext>
          </a:extLst>
        </xdr:cNvPr>
        <xdr:cNvSpPr txBox="1"/>
      </xdr:nvSpPr>
      <xdr:spPr>
        <a:xfrm>
          <a:off x="22212300" y="136753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23,502</a:t>
          </a:r>
          <a:endParaRPr kumimoji="1" lang="ja-JP" altLang="en-US" sz="1000" b="1">
            <a:latin typeface="ＭＳ Ｐゴシック"/>
            <a:ea typeface="ＭＳ Ｐゴシック"/>
          </a:endParaRPr>
        </a:p>
      </xdr:txBody>
    </xdr:sp>
    <xdr:clientData/>
  </xdr:oneCellAnchor>
  <xdr:twoCellAnchor>
    <xdr:from>
      <xdr:col>115</xdr:col>
      <xdr:colOff>165100</xdr:colOff>
      <xdr:row>79</xdr:row>
      <xdr:rowOff>127000</xdr:rowOff>
    </xdr:from>
    <xdr:to>
      <xdr:col>116</xdr:col>
      <xdr:colOff>152400</xdr:colOff>
      <xdr:row>79</xdr:row>
      <xdr:rowOff>127000</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22072600" y="136715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25400</xdr:rowOff>
    </xdr:from>
    <xdr:ext cx="598805" cy="259080"/>
    <xdr:sp macro="" textlink="">
      <xdr:nvSpPr>
        <xdr:cNvPr id="848" name="繰出金最大値テキスト">
          <a:extLst>
            <a:ext uri="{FF2B5EF4-FFF2-40B4-BE49-F238E27FC236}">
              <a16:creationId xmlns:a16="http://schemas.microsoft.com/office/drawing/2014/main" id="{00000000-0008-0000-0600-000050030000}"/>
            </a:ext>
          </a:extLst>
        </xdr:cNvPr>
        <xdr:cNvSpPr txBox="1"/>
      </xdr:nvSpPr>
      <xdr:spPr>
        <a:xfrm>
          <a:off x="22212300" y="120269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135,305</a:t>
          </a:r>
          <a:endParaRPr kumimoji="1" lang="ja-JP" altLang="en-US" sz="1000" b="1">
            <a:latin typeface="ＭＳ Ｐゴシック"/>
            <a:ea typeface="ＭＳ Ｐゴシック"/>
          </a:endParaRPr>
        </a:p>
      </xdr:txBody>
    </xdr:sp>
    <xdr:clientData/>
  </xdr:oneCellAnchor>
  <xdr:twoCellAnchor>
    <xdr:from>
      <xdr:col>115</xdr:col>
      <xdr:colOff>165100</xdr:colOff>
      <xdr:row>71</xdr:row>
      <xdr:rowOff>78740</xdr:rowOff>
    </xdr:from>
    <xdr:to>
      <xdr:col>116</xdr:col>
      <xdr:colOff>152400</xdr:colOff>
      <xdr:row>71</xdr:row>
      <xdr:rowOff>78740</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a:off x="22072600" y="122516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74</xdr:row>
      <xdr:rowOff>93980</xdr:rowOff>
    </xdr:from>
    <xdr:to>
      <xdr:col>116</xdr:col>
      <xdr:colOff>63500</xdr:colOff>
      <xdr:row>74</xdr:row>
      <xdr:rowOff>128270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flipV="1">
          <a:off x="21323300" y="12781280"/>
          <a:ext cx="8382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13335</xdr:rowOff>
    </xdr:from>
    <xdr:ext cx="534670" cy="259080"/>
    <xdr:sp macro="" textlink="">
      <xdr:nvSpPr>
        <xdr:cNvPr id="851" name="繰出金平均値テキスト">
          <a:extLst>
            <a:ext uri="{FF2B5EF4-FFF2-40B4-BE49-F238E27FC236}">
              <a16:creationId xmlns:a16="http://schemas.microsoft.com/office/drawing/2014/main" id="{00000000-0008-0000-0600-000053030000}"/>
            </a:ext>
          </a:extLst>
        </xdr:cNvPr>
        <xdr:cNvSpPr txBox="1"/>
      </xdr:nvSpPr>
      <xdr:spPr>
        <a:xfrm>
          <a:off x="22212300" y="1287208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80,753</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75</xdr:row>
      <xdr:rowOff>34925</xdr:rowOff>
    </xdr:from>
    <xdr:to>
      <xdr:col>116</xdr:col>
      <xdr:colOff>114300</xdr:colOff>
      <xdr:row>75</xdr:row>
      <xdr:rowOff>136525</xdr:rowOff>
    </xdr:to>
    <xdr:sp macro="" textlink="">
      <xdr:nvSpPr>
        <xdr:cNvPr id="852" name="フローチャート: 判断 851">
          <a:extLst>
            <a:ext uri="{FF2B5EF4-FFF2-40B4-BE49-F238E27FC236}">
              <a16:creationId xmlns:a16="http://schemas.microsoft.com/office/drawing/2014/main" id="{00000000-0008-0000-0600-000054030000}"/>
            </a:ext>
          </a:extLst>
        </xdr:cNvPr>
        <xdr:cNvSpPr/>
      </xdr:nvSpPr>
      <xdr:spPr>
        <a:xfrm>
          <a:off x="22110700" y="12893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74</xdr:row>
      <xdr:rowOff>128270</xdr:rowOff>
    </xdr:from>
    <xdr:to>
      <xdr:col>111</xdr:col>
      <xdr:colOff>177800</xdr:colOff>
      <xdr:row>75</xdr:row>
      <xdr:rowOff>18415</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flipV="1">
          <a:off x="20434300" y="12815570"/>
          <a:ext cx="889000" cy="615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74930</xdr:rowOff>
    </xdr:from>
    <xdr:to>
      <xdr:col>112</xdr:col>
      <xdr:colOff>38100</xdr:colOff>
      <xdr:row>76</xdr:row>
      <xdr:rowOff>4445</xdr:rowOff>
    </xdr:to>
    <xdr:sp macro="" textlink="">
      <xdr:nvSpPr>
        <xdr:cNvPr id="854" name="フローチャート: 判断 853">
          <a:extLst>
            <a:ext uri="{FF2B5EF4-FFF2-40B4-BE49-F238E27FC236}">
              <a16:creationId xmlns:a16="http://schemas.microsoft.com/office/drawing/2014/main" id="{00000000-0008-0000-0600-000056030000}"/>
            </a:ext>
          </a:extLst>
        </xdr:cNvPr>
        <xdr:cNvSpPr/>
      </xdr:nvSpPr>
      <xdr:spPr>
        <a:xfrm>
          <a:off x="21272500" y="129336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100965</xdr:colOff>
      <xdr:row>75</xdr:row>
      <xdr:rowOff>167005</xdr:rowOff>
    </xdr:from>
    <xdr:ext cx="533400" cy="257810"/>
    <xdr:sp macro="" textlink="">
      <xdr:nvSpPr>
        <xdr:cNvPr id="855" name="テキスト ボックス 854">
          <a:extLst>
            <a:ext uri="{FF2B5EF4-FFF2-40B4-BE49-F238E27FC236}">
              <a16:creationId xmlns:a16="http://schemas.microsoft.com/office/drawing/2014/main" id="{00000000-0008-0000-0600-000057030000}"/>
            </a:ext>
          </a:extLst>
        </xdr:cNvPr>
        <xdr:cNvSpPr txBox="1"/>
      </xdr:nvSpPr>
      <xdr:spPr>
        <a:xfrm>
          <a:off x="21055965" y="1302575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77,633</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75</xdr:row>
      <xdr:rowOff>11430</xdr:rowOff>
    </xdr:from>
    <xdr:to>
      <xdr:col>107</xdr:col>
      <xdr:colOff>50800</xdr:colOff>
      <xdr:row>75</xdr:row>
      <xdr:rowOff>18415</xdr:rowOff>
    </xdr:to>
    <xdr:cxnSp macro="">
      <xdr:nvCxnSpPr>
        <xdr:cNvPr id="856" name="直線コネクタ 855">
          <a:extLst>
            <a:ext uri="{FF2B5EF4-FFF2-40B4-BE49-F238E27FC236}">
              <a16:creationId xmlns:a16="http://schemas.microsoft.com/office/drawing/2014/main" id="{00000000-0008-0000-0600-000058030000}"/>
            </a:ext>
          </a:extLst>
        </xdr:cNvPr>
        <xdr:cNvCxnSpPr/>
      </xdr:nvCxnSpPr>
      <xdr:spPr>
        <a:xfrm>
          <a:off x="19545300" y="12870180"/>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40640</xdr:rowOff>
    </xdr:from>
    <xdr:to>
      <xdr:col>107</xdr:col>
      <xdr:colOff>101600</xdr:colOff>
      <xdr:row>75</xdr:row>
      <xdr:rowOff>142240</xdr:rowOff>
    </xdr:to>
    <xdr:sp macro="" textlink="">
      <xdr:nvSpPr>
        <xdr:cNvPr id="857" name="フローチャート: 判断 856">
          <a:extLst>
            <a:ext uri="{FF2B5EF4-FFF2-40B4-BE49-F238E27FC236}">
              <a16:creationId xmlns:a16="http://schemas.microsoft.com/office/drawing/2014/main" id="{00000000-0008-0000-0600-000059030000}"/>
            </a:ext>
          </a:extLst>
        </xdr:cNvPr>
        <xdr:cNvSpPr/>
      </xdr:nvSpPr>
      <xdr:spPr>
        <a:xfrm>
          <a:off x="20383500" y="12899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164465</xdr:colOff>
      <xdr:row>75</xdr:row>
      <xdr:rowOff>133350</xdr:rowOff>
    </xdr:from>
    <xdr:ext cx="533400" cy="257810"/>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20166965" y="1299210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80,287</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74</xdr:row>
      <xdr:rowOff>167005</xdr:rowOff>
    </xdr:from>
    <xdr:to>
      <xdr:col>102</xdr:col>
      <xdr:colOff>114300</xdr:colOff>
      <xdr:row>75</xdr:row>
      <xdr:rowOff>11430</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a:off x="18656300" y="12854305"/>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38735</xdr:rowOff>
    </xdr:from>
    <xdr:to>
      <xdr:col>102</xdr:col>
      <xdr:colOff>165100</xdr:colOff>
      <xdr:row>75</xdr:row>
      <xdr:rowOff>140335</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19494500" y="12897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37465</xdr:colOff>
      <xdr:row>75</xdr:row>
      <xdr:rowOff>132080</xdr:rowOff>
    </xdr:from>
    <xdr:ext cx="533400" cy="257810"/>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19277965" y="1299083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80,452</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75</xdr:row>
      <xdr:rowOff>36830</xdr:rowOff>
    </xdr:from>
    <xdr:to>
      <xdr:col>98</xdr:col>
      <xdr:colOff>38100</xdr:colOff>
      <xdr:row>75</xdr:row>
      <xdr:rowOff>138430</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18605500" y="12895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100965</xdr:colOff>
      <xdr:row>75</xdr:row>
      <xdr:rowOff>129540</xdr:rowOff>
    </xdr:from>
    <xdr:ext cx="533400" cy="259080"/>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18388965" y="1298829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80,580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81</xdr:row>
      <xdr:rowOff>80010</xdr:rowOff>
    </xdr:from>
    <xdr:ext cx="762000" cy="259080"/>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81</xdr:row>
      <xdr:rowOff>80010</xdr:rowOff>
    </xdr:from>
    <xdr:ext cx="762000" cy="259080"/>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81</xdr:row>
      <xdr:rowOff>80010</xdr:rowOff>
    </xdr:from>
    <xdr:ext cx="762000" cy="259080"/>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81</xdr:row>
      <xdr:rowOff>80010</xdr:rowOff>
    </xdr:from>
    <xdr:ext cx="762000" cy="259080"/>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81</xdr:row>
      <xdr:rowOff>80010</xdr:rowOff>
    </xdr:from>
    <xdr:ext cx="762000" cy="259080"/>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74</xdr:row>
      <xdr:rowOff>43180</xdr:rowOff>
    </xdr:from>
    <xdr:to>
      <xdr:col>116</xdr:col>
      <xdr:colOff>114300</xdr:colOff>
      <xdr:row>74</xdr:row>
      <xdr:rowOff>144780</xdr:rowOff>
    </xdr:to>
    <xdr:sp macro="" textlink="">
      <xdr:nvSpPr>
        <xdr:cNvPr id="869" name="楕円 868">
          <a:extLst>
            <a:ext uri="{FF2B5EF4-FFF2-40B4-BE49-F238E27FC236}">
              <a16:creationId xmlns:a16="http://schemas.microsoft.com/office/drawing/2014/main" id="{00000000-0008-0000-0600-000065030000}"/>
            </a:ext>
          </a:extLst>
        </xdr:cNvPr>
        <xdr:cNvSpPr/>
      </xdr:nvSpPr>
      <xdr:spPr>
        <a:xfrm>
          <a:off x="22110700" y="12730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73</xdr:row>
      <xdr:rowOff>66040</xdr:rowOff>
    </xdr:from>
    <xdr:ext cx="534670" cy="257810"/>
    <xdr:sp macro="" textlink="">
      <xdr:nvSpPr>
        <xdr:cNvPr id="870" name="繰出金該当値テキスト">
          <a:extLst>
            <a:ext uri="{FF2B5EF4-FFF2-40B4-BE49-F238E27FC236}">
              <a16:creationId xmlns:a16="http://schemas.microsoft.com/office/drawing/2014/main" id="{00000000-0008-0000-0600-000066030000}"/>
            </a:ext>
          </a:extLst>
        </xdr:cNvPr>
        <xdr:cNvSpPr txBox="1"/>
      </xdr:nvSpPr>
      <xdr:spPr>
        <a:xfrm>
          <a:off x="22212300" y="1258189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93,599</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74</xdr:row>
      <xdr:rowOff>77470</xdr:rowOff>
    </xdr:from>
    <xdr:to>
      <xdr:col>112</xdr:col>
      <xdr:colOff>38100</xdr:colOff>
      <xdr:row>75</xdr:row>
      <xdr:rowOff>7620</xdr:rowOff>
    </xdr:to>
    <xdr:sp macro="" textlink="">
      <xdr:nvSpPr>
        <xdr:cNvPr id="871" name="楕円 870">
          <a:extLst>
            <a:ext uri="{FF2B5EF4-FFF2-40B4-BE49-F238E27FC236}">
              <a16:creationId xmlns:a16="http://schemas.microsoft.com/office/drawing/2014/main" id="{00000000-0008-0000-0600-000067030000}"/>
            </a:ext>
          </a:extLst>
        </xdr:cNvPr>
        <xdr:cNvSpPr/>
      </xdr:nvSpPr>
      <xdr:spPr>
        <a:xfrm>
          <a:off x="21272500" y="12764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100965</xdr:colOff>
      <xdr:row>73</xdr:row>
      <xdr:rowOff>24130</xdr:rowOff>
    </xdr:from>
    <xdr:ext cx="533400" cy="259080"/>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1055965" y="1253998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90,878</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74</xdr:row>
      <xdr:rowOff>139065</xdr:rowOff>
    </xdr:from>
    <xdr:to>
      <xdr:col>107</xdr:col>
      <xdr:colOff>101600</xdr:colOff>
      <xdr:row>75</xdr:row>
      <xdr:rowOff>69215</xdr:rowOff>
    </xdr:to>
    <xdr:sp macro="" textlink="">
      <xdr:nvSpPr>
        <xdr:cNvPr id="873" name="楕円 872">
          <a:extLst>
            <a:ext uri="{FF2B5EF4-FFF2-40B4-BE49-F238E27FC236}">
              <a16:creationId xmlns:a16="http://schemas.microsoft.com/office/drawing/2014/main" id="{00000000-0008-0000-0600-000069030000}"/>
            </a:ext>
          </a:extLst>
        </xdr:cNvPr>
        <xdr:cNvSpPr/>
      </xdr:nvSpPr>
      <xdr:spPr>
        <a:xfrm>
          <a:off x="20383500" y="12826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164465</xdr:colOff>
      <xdr:row>73</xdr:row>
      <xdr:rowOff>86360</xdr:rowOff>
    </xdr:from>
    <xdr:ext cx="533400" cy="257810"/>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0166965" y="1260221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86,061</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74</xdr:row>
      <xdr:rowOff>132080</xdr:rowOff>
    </xdr:from>
    <xdr:to>
      <xdr:col>102</xdr:col>
      <xdr:colOff>165100</xdr:colOff>
      <xdr:row>75</xdr:row>
      <xdr:rowOff>62230</xdr:rowOff>
    </xdr:to>
    <xdr:sp macro="" textlink="">
      <xdr:nvSpPr>
        <xdr:cNvPr id="875" name="楕円 874">
          <a:extLst>
            <a:ext uri="{FF2B5EF4-FFF2-40B4-BE49-F238E27FC236}">
              <a16:creationId xmlns:a16="http://schemas.microsoft.com/office/drawing/2014/main" id="{00000000-0008-0000-0600-00006B030000}"/>
            </a:ext>
          </a:extLst>
        </xdr:cNvPr>
        <xdr:cNvSpPr/>
      </xdr:nvSpPr>
      <xdr:spPr>
        <a:xfrm>
          <a:off x="19494500" y="12819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37465</xdr:colOff>
      <xdr:row>73</xdr:row>
      <xdr:rowOff>78740</xdr:rowOff>
    </xdr:from>
    <xdr:ext cx="533400" cy="259080"/>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9277965" y="1259459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86,619</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74</xdr:row>
      <xdr:rowOff>116205</xdr:rowOff>
    </xdr:from>
    <xdr:to>
      <xdr:col>98</xdr:col>
      <xdr:colOff>38100</xdr:colOff>
      <xdr:row>75</xdr:row>
      <xdr:rowOff>46355</xdr:rowOff>
    </xdr:to>
    <xdr:sp macro="" textlink="">
      <xdr:nvSpPr>
        <xdr:cNvPr id="877" name="楕円 876">
          <a:extLst>
            <a:ext uri="{FF2B5EF4-FFF2-40B4-BE49-F238E27FC236}">
              <a16:creationId xmlns:a16="http://schemas.microsoft.com/office/drawing/2014/main" id="{00000000-0008-0000-0600-00006D030000}"/>
            </a:ext>
          </a:extLst>
        </xdr:cNvPr>
        <xdr:cNvSpPr/>
      </xdr:nvSpPr>
      <xdr:spPr>
        <a:xfrm>
          <a:off x="18605500" y="12803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100965</xdr:colOff>
      <xdr:row>73</xdr:row>
      <xdr:rowOff>63500</xdr:rowOff>
    </xdr:from>
    <xdr:ext cx="533400" cy="257810"/>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18388965" y="1257935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87,864</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1/79</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8615" cy="224155"/>
    <xdr:sp macro="" textlink="">
      <xdr:nvSpPr>
        <xdr:cNvPr id="887" name="テキスト ボックス 886">
          <a:extLst>
            <a:ext uri="{FF2B5EF4-FFF2-40B4-BE49-F238E27FC236}">
              <a16:creationId xmlns:a16="http://schemas.microsoft.com/office/drawing/2014/main" id="{00000000-0008-0000-0600-000077030000}"/>
            </a:ext>
          </a:extLst>
        </xdr:cNvPr>
        <xdr:cNvSpPr txBox="1"/>
      </xdr:nvSpPr>
      <xdr:spPr>
        <a:xfrm>
          <a:off x="18249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8" name="直線コネクタ 887">
          <a:extLst>
            <a:ext uri="{FF2B5EF4-FFF2-40B4-BE49-F238E27FC236}">
              <a16:creationId xmlns:a16="http://schemas.microsoft.com/office/drawing/2014/main" id="{00000000-0008-0000-0600-000078030000}"/>
            </a:ext>
          </a:extLst>
        </xdr:cNvPr>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18288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93</xdr:row>
      <xdr:rowOff>168910</xdr:rowOff>
    </xdr:from>
    <xdr:ext cx="247650" cy="257810"/>
    <xdr:sp macro="" textlink="">
      <xdr:nvSpPr>
        <xdr:cNvPr id="890" name="テキスト ボックス 889">
          <a:extLst>
            <a:ext uri="{FF2B5EF4-FFF2-40B4-BE49-F238E27FC236}">
              <a16:creationId xmlns:a16="http://schemas.microsoft.com/office/drawing/2014/main" id="{00000000-0008-0000-0600-00007A030000}"/>
            </a:ext>
          </a:extLst>
        </xdr:cNvPr>
        <xdr:cNvSpPr txBox="1"/>
      </xdr:nvSpPr>
      <xdr:spPr>
        <a:xfrm>
          <a:off x="18039080" y="16113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87</xdr:row>
      <xdr:rowOff>54610</xdr:rowOff>
    </xdr:from>
    <xdr:ext cx="247650" cy="257810"/>
    <xdr:sp macro="" textlink="">
      <xdr:nvSpPr>
        <xdr:cNvPr id="892" name="テキスト ボックス 891">
          <a:extLst>
            <a:ext uri="{FF2B5EF4-FFF2-40B4-BE49-F238E27FC236}">
              <a16:creationId xmlns:a16="http://schemas.microsoft.com/office/drawing/2014/main" id="{00000000-0008-0000-0600-00007C030000}"/>
            </a:ext>
          </a:extLst>
        </xdr:cNvPr>
        <xdr:cNvSpPr txBox="1"/>
      </xdr:nvSpPr>
      <xdr:spPr>
        <a:xfrm>
          <a:off x="18039080" y="14970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3" name="前年度繰上充用金グラフ枠">
          <a:extLst>
            <a:ext uri="{FF2B5EF4-FFF2-40B4-BE49-F238E27FC236}">
              <a16:creationId xmlns:a16="http://schemas.microsoft.com/office/drawing/2014/main" id="{00000000-0008-0000-0600-00007D030000}"/>
            </a:ext>
          </a:extLst>
        </xdr:cNvPr>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62865</xdr:colOff>
      <xdr:row>94</xdr:row>
      <xdr:rowOff>139700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22159595" y="16256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10160</xdr:rowOff>
    </xdr:from>
    <xdr:ext cx="249555" cy="259080"/>
    <xdr:sp macro="" textlink="">
      <xdr:nvSpPr>
        <xdr:cNvPr id="895" name="前年度繰上充用金最小値テキスト">
          <a:extLst>
            <a:ext uri="{FF2B5EF4-FFF2-40B4-BE49-F238E27FC236}">
              <a16:creationId xmlns:a16="http://schemas.microsoft.com/office/drawing/2014/main" id="{00000000-0008-0000-0600-00007F030000}"/>
            </a:ext>
          </a:extLst>
        </xdr:cNvPr>
        <xdr:cNvSpPr txBox="1"/>
      </xdr:nvSpPr>
      <xdr:spPr>
        <a:xfrm>
          <a:off x="22212300" y="16297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10160</xdr:rowOff>
    </xdr:from>
    <xdr:ext cx="249555" cy="259080"/>
    <xdr:sp macro="" textlink="">
      <xdr:nvSpPr>
        <xdr:cNvPr id="897" name="前年度繰上充用金最大値テキスト">
          <a:extLst>
            <a:ext uri="{FF2B5EF4-FFF2-40B4-BE49-F238E27FC236}">
              <a16:creationId xmlns:a16="http://schemas.microsoft.com/office/drawing/2014/main" id="{00000000-0008-0000-0600-000081030000}"/>
            </a:ext>
          </a:extLst>
        </xdr:cNvPr>
        <xdr:cNvSpPr txBox="1"/>
      </xdr:nvSpPr>
      <xdr:spPr>
        <a:xfrm>
          <a:off x="22212300" y="15955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22072600" y="16256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21323300" y="16256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67310</xdr:rowOff>
    </xdr:from>
    <xdr:ext cx="249555" cy="259080"/>
    <xdr:sp macro="" textlink="">
      <xdr:nvSpPr>
        <xdr:cNvPr id="900" name="前年度繰上充用金平均値テキスト">
          <a:extLst>
            <a:ext uri="{FF2B5EF4-FFF2-40B4-BE49-F238E27FC236}">
              <a16:creationId xmlns:a16="http://schemas.microsoft.com/office/drawing/2014/main" id="{00000000-0008-0000-0600-000084030000}"/>
            </a:ext>
          </a:extLst>
        </xdr:cNvPr>
        <xdr:cNvSpPr txBox="1"/>
      </xdr:nvSpPr>
      <xdr:spPr>
        <a:xfrm>
          <a:off x="22212300" y="16183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1" name="フローチャート: 判断 900">
          <a:extLst>
            <a:ext uri="{FF2B5EF4-FFF2-40B4-BE49-F238E27FC236}">
              <a16:creationId xmlns:a16="http://schemas.microsoft.com/office/drawing/2014/main" id="{00000000-0008-0000-0600-000085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20434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3" name="フローチャート: 判断 902">
          <a:extLst>
            <a:ext uri="{FF2B5EF4-FFF2-40B4-BE49-F238E27FC236}">
              <a16:creationId xmlns:a16="http://schemas.microsoft.com/office/drawing/2014/main" id="{00000000-0008-0000-0600-000087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95</xdr:row>
      <xdr:rowOff>10160</xdr:rowOff>
    </xdr:from>
    <xdr:ext cx="248285" cy="259080"/>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21198840" y="16297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19545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6" name="フローチャート: 判断 905">
          <a:extLst>
            <a:ext uri="{FF2B5EF4-FFF2-40B4-BE49-F238E27FC236}">
              <a16:creationId xmlns:a16="http://schemas.microsoft.com/office/drawing/2014/main" id="{00000000-0008-0000-0600-00008A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95</xdr:row>
      <xdr:rowOff>10160</xdr:rowOff>
    </xdr:from>
    <xdr:ext cx="248285" cy="259080"/>
    <xdr:sp macro=""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20309840" y="16297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18656300" y="16256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09" name="フローチャート: 判断 908">
          <a:extLst>
            <a:ext uri="{FF2B5EF4-FFF2-40B4-BE49-F238E27FC236}">
              <a16:creationId xmlns:a16="http://schemas.microsoft.com/office/drawing/2014/main" id="{00000000-0008-0000-0600-00008D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95</xdr:row>
      <xdr:rowOff>10160</xdr:rowOff>
    </xdr:from>
    <xdr:ext cx="248285" cy="259080"/>
    <xdr:sp macro=""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19420840" y="16297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95</xdr:row>
      <xdr:rowOff>10160</xdr:rowOff>
    </xdr:from>
    <xdr:ext cx="248285" cy="259080"/>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18531840" y="16297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101</xdr:row>
      <xdr:rowOff>80010</xdr:rowOff>
    </xdr:from>
    <xdr:ext cx="762000" cy="259080"/>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101</xdr:row>
      <xdr:rowOff>80010</xdr:rowOff>
    </xdr:from>
    <xdr:ext cx="762000" cy="259080"/>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101</xdr:row>
      <xdr:rowOff>80010</xdr:rowOff>
    </xdr:from>
    <xdr:ext cx="762000" cy="259080"/>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101</xdr:row>
      <xdr:rowOff>80010</xdr:rowOff>
    </xdr:from>
    <xdr:ext cx="762000" cy="259080"/>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101</xdr:row>
      <xdr:rowOff>80010</xdr:rowOff>
    </xdr:from>
    <xdr:ext cx="762000" cy="259080"/>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8" name="楕円 917">
          <a:extLst>
            <a:ext uri="{FF2B5EF4-FFF2-40B4-BE49-F238E27FC236}">
              <a16:creationId xmlns:a16="http://schemas.microsoft.com/office/drawing/2014/main" id="{00000000-0008-0000-0600-000096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124460</xdr:rowOff>
    </xdr:from>
    <xdr:ext cx="249555" cy="259080"/>
    <xdr:sp macro="" textlink="">
      <xdr:nvSpPr>
        <xdr:cNvPr id="919" name="前年度繰上充用金該当値テキスト">
          <a:extLst>
            <a:ext uri="{FF2B5EF4-FFF2-40B4-BE49-F238E27FC236}">
              <a16:creationId xmlns:a16="http://schemas.microsoft.com/office/drawing/2014/main" id="{00000000-0008-0000-0600-000097030000}"/>
            </a:ext>
          </a:extLst>
        </xdr:cNvPr>
        <xdr:cNvSpPr txBox="1"/>
      </xdr:nvSpPr>
      <xdr:spPr>
        <a:xfrm>
          <a:off x="22212300" y="16069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0" name="楕円 919">
          <a:extLst>
            <a:ext uri="{FF2B5EF4-FFF2-40B4-BE49-F238E27FC236}">
              <a16:creationId xmlns:a16="http://schemas.microsoft.com/office/drawing/2014/main" id="{00000000-0008-0000-0600-000098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93</xdr:row>
      <xdr:rowOff>35560</xdr:rowOff>
    </xdr:from>
    <xdr:ext cx="248285" cy="259080"/>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1198840" y="15980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2" name="楕円 921">
          <a:extLst>
            <a:ext uri="{FF2B5EF4-FFF2-40B4-BE49-F238E27FC236}">
              <a16:creationId xmlns:a16="http://schemas.microsoft.com/office/drawing/2014/main" id="{00000000-0008-0000-0600-00009A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93</xdr:row>
      <xdr:rowOff>35560</xdr:rowOff>
    </xdr:from>
    <xdr:ext cx="248285" cy="259080"/>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0309840" y="15980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4" name="楕円 923">
          <a:extLst>
            <a:ext uri="{FF2B5EF4-FFF2-40B4-BE49-F238E27FC236}">
              <a16:creationId xmlns:a16="http://schemas.microsoft.com/office/drawing/2014/main" id="{00000000-0008-0000-0600-00009C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93</xdr:row>
      <xdr:rowOff>35560</xdr:rowOff>
    </xdr:from>
    <xdr:ext cx="248285" cy="259080"/>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19420840" y="15980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6" name="楕円 925">
          <a:extLst>
            <a:ext uri="{FF2B5EF4-FFF2-40B4-BE49-F238E27FC236}">
              <a16:creationId xmlns:a16="http://schemas.microsoft.com/office/drawing/2014/main" id="{00000000-0008-0000-0600-00009E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93</xdr:row>
      <xdr:rowOff>35560</xdr:rowOff>
    </xdr:from>
    <xdr:ext cx="248285" cy="259080"/>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18531840" y="15980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8" name="正方形/長方形 927">
          <a:extLst>
            <a:ext uri="{FF2B5EF4-FFF2-40B4-BE49-F238E27FC236}">
              <a16:creationId xmlns:a16="http://schemas.microsoft.com/office/drawing/2014/main" id="{00000000-0008-0000-0600-0000A0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9" name="正方形/長方形 928">
          <a:extLst>
            <a:ext uri="{FF2B5EF4-FFF2-40B4-BE49-F238E27FC236}">
              <a16:creationId xmlns:a16="http://schemas.microsoft.com/office/drawing/2014/main" id="{00000000-0008-0000-0600-0000A1030000}"/>
            </a:ext>
          </a:extLst>
        </xdr:cNvPr>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200">
              <a:latin typeface="ＭＳ Ｐゴシック"/>
              <a:ea typeface="ＭＳ Ｐゴシック"/>
            </a:rPr>
            <a:t>　歳出決算総額は、住民一人当たり</a:t>
          </a:r>
          <a:r>
            <a:rPr kumimoji="1" lang="en-US" altLang="ja-JP" sz="1200">
              <a:latin typeface="ＭＳ Ｐゴシック"/>
              <a:ea typeface="ＭＳ Ｐゴシック"/>
            </a:rPr>
            <a:t>1,254,951</a:t>
          </a:r>
          <a:r>
            <a:rPr kumimoji="1" lang="ja-JP" altLang="en-US" sz="1200">
              <a:latin typeface="ＭＳ Ｐゴシック"/>
              <a:ea typeface="ＭＳ Ｐゴシック"/>
            </a:rPr>
            <a:t>円となっている。</a:t>
          </a:r>
        </a:p>
        <a:p>
          <a:r>
            <a:rPr kumimoji="1" lang="ja-JP" altLang="en-US" sz="1200">
              <a:latin typeface="ＭＳ Ｐゴシック"/>
              <a:ea typeface="ＭＳ Ｐゴシック"/>
            </a:rPr>
            <a:t>　</a:t>
          </a:r>
          <a:r>
            <a:rPr kumimoji="1" lang="ja-JP" altLang="en-US" sz="1200">
              <a:solidFill>
                <a:sysClr val="windowText" lastClr="000000"/>
              </a:solidFill>
              <a:latin typeface="ＭＳ Ｐゴシック"/>
              <a:ea typeface="ＭＳ Ｐゴシック"/>
            </a:rPr>
            <a:t>人件費は、住民一人当たり</a:t>
          </a:r>
          <a:r>
            <a:rPr kumimoji="1" lang="en-US" altLang="ja-JP" sz="1200">
              <a:solidFill>
                <a:sysClr val="windowText" lastClr="000000"/>
              </a:solidFill>
              <a:latin typeface="ＭＳ Ｐゴシック"/>
              <a:ea typeface="ＭＳ Ｐゴシック"/>
            </a:rPr>
            <a:t>187,209</a:t>
          </a:r>
          <a:r>
            <a:rPr kumimoji="1" lang="ja-JP" altLang="en-US" sz="1200">
              <a:solidFill>
                <a:sysClr val="windowText" lastClr="000000"/>
              </a:solidFill>
              <a:latin typeface="ＭＳ Ｐゴシック"/>
              <a:ea typeface="ＭＳ Ｐゴシック"/>
            </a:rPr>
            <a:t>円となっており、類似団体と比較して一人当たりコストが</a:t>
          </a:r>
          <a:r>
            <a:rPr kumimoji="1" lang="en-US" altLang="ja-JP" sz="1200">
              <a:solidFill>
                <a:sysClr val="windowText" lastClr="000000"/>
              </a:solidFill>
              <a:latin typeface="ＭＳ Ｐゴシック"/>
              <a:ea typeface="ＭＳ Ｐゴシック"/>
            </a:rPr>
            <a:t>23,439</a:t>
          </a:r>
          <a:r>
            <a:rPr kumimoji="1" lang="ja-JP" altLang="en-US" sz="1200">
              <a:solidFill>
                <a:sysClr val="windowText" lastClr="000000"/>
              </a:solidFill>
              <a:latin typeface="ＭＳ Ｐゴシック"/>
              <a:ea typeface="ＭＳ Ｐゴシック"/>
            </a:rPr>
            <a:t>円高い状況となっている。定員適正化計画に沿った職員数の適正化や人事評価制度の適正な運用などによる給与水準の適正化などにより、引き続き人件費の抑制に努める。</a:t>
          </a:r>
        </a:p>
        <a:p>
          <a:r>
            <a:rPr kumimoji="1" lang="ja-JP" altLang="en-US" sz="1200">
              <a:solidFill>
                <a:srgbClr val="FF0000"/>
              </a:solidFill>
              <a:latin typeface="ＭＳ Ｐゴシック"/>
              <a:ea typeface="ＭＳ Ｐゴシック"/>
            </a:rPr>
            <a:t>　</a:t>
          </a:r>
          <a:r>
            <a:rPr kumimoji="1" lang="ja-JP" altLang="en-US" sz="1200">
              <a:solidFill>
                <a:sysClr val="windowText" lastClr="000000"/>
              </a:solidFill>
              <a:latin typeface="ＭＳ Ｐゴシック"/>
              <a:ea typeface="ＭＳ Ｐゴシック"/>
            </a:rPr>
            <a:t>普通建設事業費は、住民一人当たり</a:t>
          </a:r>
          <a:r>
            <a:rPr kumimoji="1" lang="en-US" altLang="ja-JP" sz="1200">
              <a:solidFill>
                <a:sysClr val="windowText" lastClr="000000"/>
              </a:solidFill>
              <a:latin typeface="ＭＳ Ｐゴシック"/>
              <a:ea typeface="ＭＳ Ｐゴシック"/>
            </a:rPr>
            <a:t>249,727</a:t>
          </a:r>
          <a:r>
            <a:rPr kumimoji="1" lang="ja-JP" altLang="en-US" sz="1200">
              <a:solidFill>
                <a:sysClr val="windowText" lastClr="000000"/>
              </a:solidFill>
              <a:latin typeface="ＭＳ Ｐゴシック"/>
              <a:ea typeface="ＭＳ Ｐゴシック"/>
            </a:rPr>
            <a:t>円となっており、前年度と比較し大幅に減少したものの、類似団体と比較して一人当たりコストが</a:t>
          </a:r>
          <a:r>
            <a:rPr kumimoji="1" lang="en-US" altLang="ja-JP" sz="1200">
              <a:solidFill>
                <a:sysClr val="windowText" lastClr="000000"/>
              </a:solidFill>
              <a:latin typeface="ＭＳ Ｐゴシック"/>
              <a:ea typeface="ＭＳ Ｐゴシック"/>
            </a:rPr>
            <a:t>52,813</a:t>
          </a:r>
          <a:r>
            <a:rPr kumimoji="1" lang="ja-JP" altLang="en-US" sz="1200">
              <a:solidFill>
                <a:sysClr val="windowText" lastClr="000000"/>
              </a:solidFill>
              <a:latin typeface="ＭＳ Ｐゴシック"/>
              <a:ea typeface="ＭＳ Ｐゴシック"/>
            </a:rPr>
            <a:t>円高い状況となっている。前年度と比較し大幅に減少したのは、前年度に大型事業である役場庁舎等の高台移転事業が完了したことによるものである。</a:t>
          </a:r>
          <a:endParaRPr kumimoji="1" lang="en-US" altLang="ja-JP" sz="1200">
            <a:solidFill>
              <a:sysClr val="windowText" lastClr="000000"/>
            </a:solidFill>
            <a:latin typeface="ＭＳ Ｐゴシック"/>
            <a:ea typeface="ＭＳ Ｐゴシック"/>
          </a:endParaRPr>
        </a:p>
        <a:p>
          <a:r>
            <a:rPr kumimoji="1" lang="ja-JP" altLang="en-US" sz="1200">
              <a:solidFill>
                <a:srgbClr val="FF0000"/>
              </a:solidFill>
              <a:latin typeface="ＭＳ Ｐゴシック"/>
              <a:ea typeface="ＭＳ Ｐゴシック"/>
            </a:rPr>
            <a:t>　</a:t>
          </a:r>
          <a:r>
            <a:rPr kumimoji="1" lang="ja-JP" altLang="en-US" sz="1200">
              <a:solidFill>
                <a:sysClr val="windowText" lastClr="000000"/>
              </a:solidFill>
              <a:latin typeface="ＭＳ Ｐゴシック"/>
              <a:ea typeface="ＭＳ Ｐゴシック"/>
            </a:rPr>
            <a:t>公債費は、住民一人当たり</a:t>
          </a:r>
          <a:r>
            <a:rPr kumimoji="1" lang="en-US" altLang="ja-JP" sz="1200">
              <a:solidFill>
                <a:sysClr val="windowText" lastClr="000000"/>
              </a:solidFill>
              <a:latin typeface="ＭＳ Ｐゴシック"/>
              <a:ea typeface="ＭＳ Ｐゴシック"/>
            </a:rPr>
            <a:t>274,346</a:t>
          </a:r>
          <a:r>
            <a:rPr kumimoji="1" lang="ja-JP" altLang="en-US" sz="1200">
              <a:solidFill>
                <a:sysClr val="windowText" lastClr="000000"/>
              </a:solidFill>
              <a:latin typeface="ＭＳ Ｐゴシック"/>
              <a:ea typeface="ＭＳ Ｐゴシック"/>
            </a:rPr>
            <a:t>円となっており、類似団体と比較して一人当たりコストが</a:t>
          </a:r>
          <a:r>
            <a:rPr kumimoji="1" lang="en-US" altLang="ja-JP" sz="1200">
              <a:solidFill>
                <a:sysClr val="windowText" lastClr="000000"/>
              </a:solidFill>
              <a:latin typeface="ＭＳ Ｐゴシック"/>
              <a:ea typeface="ＭＳ Ｐゴシック"/>
            </a:rPr>
            <a:t>155,370</a:t>
          </a:r>
          <a:r>
            <a:rPr kumimoji="1" lang="ja-JP" altLang="en-US" sz="1200">
              <a:solidFill>
                <a:sysClr val="windowText" lastClr="000000"/>
              </a:solidFill>
              <a:latin typeface="ＭＳ Ｐゴシック"/>
              <a:ea typeface="ＭＳ Ｐゴシック"/>
            </a:rPr>
            <a:t>円高い状況となっている。これは、役場庁舎等の高台移転事業をはじめとした南海トラフ地震対策事業の財源となった地方債の償還に伴うもので、今後一定期間増加するが、令和６年度ごろをピークに減少に転じる見込みとなってい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6,283
6,251
193.21
8,412,792
7,884,858
473,260
3,841,551
13,736,692</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11.7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Ⅱ</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Ⅱ</a:t>
          </a:r>
          <a:r>
            <a:rPr kumimoji="1" lang="ja-JP" altLang="en-US" sz="1100" b="1">
              <a:solidFill>
                <a:srgbClr val="000000"/>
              </a:solidFill>
              <a:latin typeface="ＭＳ ゴシック"/>
              <a:ea typeface="ＭＳ ゴシック"/>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7810"/>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4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7810"/>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5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43/79</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2,598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4,656</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8615" cy="224155"/>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40</xdr:row>
      <xdr:rowOff>111760</xdr:rowOff>
    </xdr:from>
    <xdr:ext cx="466090" cy="257810"/>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640" y="6969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4</xdr:col>
      <xdr:colOff>0</xdr:colOff>
      <xdr:row>39</xdr:row>
      <xdr:rowOff>99060</xdr:rowOff>
    </xdr:from>
    <xdr:to>
      <xdr:col>28</xdr:col>
      <xdr:colOff>114300</xdr:colOff>
      <xdr:row>39</xdr:row>
      <xdr:rowOff>99060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38</xdr:row>
      <xdr:rowOff>128270</xdr:rowOff>
    </xdr:from>
    <xdr:ext cx="466090" cy="259080"/>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640" y="664337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4</xdr:col>
      <xdr:colOff>0</xdr:colOff>
      <xdr:row>37</xdr:row>
      <xdr:rowOff>114935</xdr:rowOff>
    </xdr:from>
    <xdr:to>
      <xdr:col>28</xdr:col>
      <xdr:colOff>114300</xdr:colOff>
      <xdr:row>37</xdr:row>
      <xdr:rowOff>114935</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104140</xdr:colOff>
      <xdr:row>36</xdr:row>
      <xdr:rowOff>144145</xdr:rowOff>
    </xdr:from>
    <xdr:ext cx="466090" cy="257810"/>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640" y="6316345"/>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dr:col>4</xdr:col>
      <xdr:colOff>0</xdr:colOff>
      <xdr:row>35</xdr:row>
      <xdr:rowOff>132080</xdr:rowOff>
    </xdr:from>
    <xdr:to>
      <xdr:col>28</xdr:col>
      <xdr:colOff>114300</xdr:colOff>
      <xdr:row>35</xdr:row>
      <xdr:rowOff>132080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34</xdr:row>
      <xdr:rowOff>160655</xdr:rowOff>
    </xdr:from>
    <xdr:ext cx="531495" cy="259080"/>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30505" y="5989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4</xdr:col>
      <xdr:colOff>0</xdr:colOff>
      <xdr:row>33</xdr:row>
      <xdr:rowOff>147955</xdr:rowOff>
    </xdr:from>
    <xdr:to>
      <xdr:col>28</xdr:col>
      <xdr:colOff>114300</xdr:colOff>
      <xdr:row>33</xdr:row>
      <xdr:rowOff>147955</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33</xdr:row>
      <xdr:rowOff>6350</xdr:rowOff>
    </xdr:from>
    <xdr:ext cx="531495" cy="257810"/>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30505" y="566420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dr:col>4</xdr:col>
      <xdr:colOff>0</xdr:colOff>
      <xdr:row>31</xdr:row>
      <xdr:rowOff>164465</xdr:rowOff>
    </xdr:from>
    <xdr:to>
      <xdr:col>28</xdr:col>
      <xdr:colOff>114300</xdr:colOff>
      <xdr:row>31</xdr:row>
      <xdr:rowOff>164465</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31</xdr:row>
      <xdr:rowOff>22225</xdr:rowOff>
    </xdr:from>
    <xdr:ext cx="531495" cy="2584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30505" y="5337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14,000</a:t>
          </a:r>
          <a:endParaRPr kumimoji="1" lang="ja-JP" altLang="en-US" sz="1000">
            <a:latin typeface="ＭＳ Ｐゴシック"/>
            <a:ea typeface="ＭＳ Ｐゴシック"/>
          </a:endParaRPr>
        </a:p>
      </xdr:txBody>
    </xdr:sp>
    <xdr:clientData/>
  </xdr:oneCellAnchor>
  <xdr:twoCellAnchor>
    <xdr:from>
      <xdr:col>4</xdr:col>
      <xdr:colOff>0</xdr:colOff>
      <xdr:row>30</xdr:row>
      <xdr:rowOff>8890</xdr:rowOff>
    </xdr:from>
    <xdr:to>
      <xdr:col>28</xdr:col>
      <xdr:colOff>114300</xdr:colOff>
      <xdr:row>30</xdr:row>
      <xdr:rowOff>8890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29</xdr:row>
      <xdr:rowOff>38100</xdr:rowOff>
    </xdr:from>
    <xdr:ext cx="531495" cy="259080"/>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30505" y="501015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16,000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27</xdr:row>
      <xdr:rowOff>54610</xdr:rowOff>
    </xdr:from>
    <xdr:ext cx="531495" cy="257810"/>
    <xdr:sp macro="" textlink="">
      <xdr:nvSpPr>
        <xdr:cNvPr id="56" name="テキスト ボックス 55">
          <a:extLst>
            <a:ext uri="{FF2B5EF4-FFF2-40B4-BE49-F238E27FC236}">
              <a16:creationId xmlns:a16="http://schemas.microsoft.com/office/drawing/2014/main" id="{00000000-0008-0000-0700-000038000000}"/>
            </a:ext>
          </a:extLst>
        </xdr:cNvPr>
        <xdr:cNvSpPr txBox="1"/>
      </xdr:nvSpPr>
      <xdr:spPr>
        <a:xfrm>
          <a:off x="230505" y="4683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議会費グラフ枠">
          <a:extLst>
            <a:ext uri="{FF2B5EF4-FFF2-40B4-BE49-F238E27FC236}">
              <a16:creationId xmlns:a16="http://schemas.microsoft.com/office/drawing/2014/main" id="{00000000-0008-0000-0700-000039000000}"/>
            </a:ext>
          </a:extLst>
        </xdr:cNvPr>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95250</xdr:rowOff>
    </xdr:from>
    <xdr:to>
      <xdr:col>24</xdr:col>
      <xdr:colOff>62865</xdr:colOff>
      <xdr:row>39</xdr:row>
      <xdr:rowOff>120650</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flipV="1">
          <a:off x="4633595" y="5238750"/>
          <a:ext cx="1270" cy="15684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124460</xdr:rowOff>
    </xdr:from>
    <xdr:ext cx="469900" cy="259080"/>
    <xdr:sp macro="" textlink="">
      <xdr:nvSpPr>
        <xdr:cNvPr id="59" name="議会費最小値テキスト">
          <a:extLst>
            <a:ext uri="{FF2B5EF4-FFF2-40B4-BE49-F238E27FC236}">
              <a16:creationId xmlns:a16="http://schemas.microsoft.com/office/drawing/2014/main" id="{00000000-0008-0000-0700-00003B000000}"/>
            </a:ext>
          </a:extLst>
        </xdr:cNvPr>
        <xdr:cNvSpPr txBox="1"/>
      </xdr:nvSpPr>
      <xdr:spPr>
        <a:xfrm>
          <a:off x="4686300" y="68110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5,865</a:t>
          </a:r>
          <a:endParaRPr kumimoji="1" lang="ja-JP" altLang="en-US" sz="1000" b="1">
            <a:latin typeface="ＭＳ Ｐゴシック"/>
            <a:ea typeface="ＭＳ Ｐゴシック"/>
          </a:endParaRPr>
        </a:p>
      </xdr:txBody>
    </xdr:sp>
    <xdr:clientData/>
  </xdr:oneCellAnchor>
  <xdr:twoCellAnchor>
    <xdr:from>
      <xdr:col>23</xdr:col>
      <xdr:colOff>165100</xdr:colOff>
      <xdr:row>39</xdr:row>
      <xdr:rowOff>120650</xdr:rowOff>
    </xdr:from>
    <xdr:to>
      <xdr:col>24</xdr:col>
      <xdr:colOff>152400</xdr:colOff>
      <xdr:row>39</xdr:row>
      <xdr:rowOff>120650</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68072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41910</xdr:rowOff>
    </xdr:from>
    <xdr:ext cx="534670" cy="257810"/>
    <xdr:sp macro="" textlink="">
      <xdr:nvSpPr>
        <xdr:cNvPr id="61" name="議会費最大値テキスト">
          <a:extLst>
            <a:ext uri="{FF2B5EF4-FFF2-40B4-BE49-F238E27FC236}">
              <a16:creationId xmlns:a16="http://schemas.microsoft.com/office/drawing/2014/main" id="{00000000-0008-0000-0700-00003D000000}"/>
            </a:ext>
          </a:extLst>
        </xdr:cNvPr>
        <xdr:cNvSpPr txBox="1"/>
      </xdr:nvSpPr>
      <xdr:spPr>
        <a:xfrm>
          <a:off x="4686300" y="501396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15,472</a:t>
          </a:r>
          <a:endParaRPr kumimoji="1" lang="ja-JP" altLang="en-US" sz="1000" b="1">
            <a:latin typeface="ＭＳ Ｐゴシック"/>
          </a:endParaRPr>
        </a:p>
      </xdr:txBody>
    </xdr:sp>
    <xdr:clientData/>
  </xdr:oneCellAnchor>
  <xdr:twoCellAnchor>
    <xdr:from>
      <xdr:col>23</xdr:col>
      <xdr:colOff>165100</xdr:colOff>
      <xdr:row>30</xdr:row>
      <xdr:rowOff>95250</xdr:rowOff>
    </xdr:from>
    <xdr:to>
      <xdr:col>24</xdr:col>
      <xdr:colOff>152400</xdr:colOff>
      <xdr:row>30</xdr:row>
      <xdr:rowOff>95250</xdr:rowOff>
    </xdr:to>
    <xdr:cxnSp macro="">
      <xdr:nvCxnSpPr>
        <xdr:cNvPr id="62" name="直線コネクタ 61">
          <a:extLst>
            <a:ext uri="{FF2B5EF4-FFF2-40B4-BE49-F238E27FC236}">
              <a16:creationId xmlns:a16="http://schemas.microsoft.com/office/drawing/2014/main" id="{00000000-0008-0000-0700-00003E000000}"/>
            </a:ext>
          </a:extLst>
        </xdr:cNvPr>
        <xdr:cNvCxnSpPr/>
      </xdr:nvCxnSpPr>
      <xdr:spPr>
        <a:xfrm>
          <a:off x="4546600" y="52387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107315</xdr:rowOff>
    </xdr:from>
    <xdr:to>
      <xdr:col>24</xdr:col>
      <xdr:colOff>63500</xdr:colOff>
      <xdr:row>36</xdr:row>
      <xdr:rowOff>9525</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3797300" y="6108065"/>
          <a:ext cx="838200" cy="736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74930</xdr:rowOff>
    </xdr:from>
    <xdr:ext cx="534670" cy="257810"/>
    <xdr:sp macro="" textlink="">
      <xdr:nvSpPr>
        <xdr:cNvPr id="64" name="議会費平均値テキスト">
          <a:extLst>
            <a:ext uri="{FF2B5EF4-FFF2-40B4-BE49-F238E27FC236}">
              <a16:creationId xmlns:a16="http://schemas.microsoft.com/office/drawing/2014/main" id="{00000000-0008-0000-0700-000040000000}"/>
            </a:ext>
          </a:extLst>
        </xdr:cNvPr>
        <xdr:cNvSpPr txBox="1"/>
      </xdr:nvSpPr>
      <xdr:spPr>
        <a:xfrm>
          <a:off x="4686300" y="5904230"/>
          <a:ext cx="53467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10,175</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35</xdr:row>
      <xdr:rowOff>52070</xdr:rowOff>
    </xdr:from>
    <xdr:to>
      <xdr:col>24</xdr:col>
      <xdr:colOff>114300</xdr:colOff>
      <xdr:row>35</xdr:row>
      <xdr:rowOff>153670</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4584700" y="6052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1270</xdr:rowOff>
    </xdr:from>
    <xdr:to>
      <xdr:col>19</xdr:col>
      <xdr:colOff>177800</xdr:colOff>
      <xdr:row>36</xdr:row>
      <xdr:rowOff>9525</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a:off x="2908300" y="6173470"/>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64135</xdr:rowOff>
    </xdr:from>
    <xdr:to>
      <xdr:col>20</xdr:col>
      <xdr:colOff>38100</xdr:colOff>
      <xdr:row>35</xdr:row>
      <xdr:rowOff>166370</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3746500" y="60648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34</xdr:row>
      <xdr:rowOff>10795</xdr:rowOff>
    </xdr:from>
    <xdr:ext cx="533400" cy="2584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3529965" y="584009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10,100</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36</xdr:row>
      <xdr:rowOff>1270</xdr:rowOff>
    </xdr:from>
    <xdr:to>
      <xdr:col>15</xdr:col>
      <xdr:colOff>50800</xdr:colOff>
      <xdr:row>36</xdr:row>
      <xdr:rowOff>63500</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2019300" y="6173470"/>
          <a:ext cx="889000" cy="622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34</xdr:row>
      <xdr:rowOff>159385</xdr:rowOff>
    </xdr:from>
    <xdr:to>
      <xdr:col>15</xdr:col>
      <xdr:colOff>101600</xdr:colOff>
      <xdr:row>35</xdr:row>
      <xdr:rowOff>89535</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2857500" y="5988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33</xdr:row>
      <xdr:rowOff>106045</xdr:rowOff>
    </xdr:from>
    <xdr:ext cx="533400" cy="259080"/>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2640965" y="57638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10,570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36</xdr:row>
      <xdr:rowOff>63500</xdr:rowOff>
    </xdr:from>
    <xdr:to>
      <xdr:col>10</xdr:col>
      <xdr:colOff>114300</xdr:colOff>
      <xdr:row>37</xdr:row>
      <xdr:rowOff>1905</xdr:rowOff>
    </xdr:to>
    <xdr:cxnSp macro="">
      <xdr:nvCxnSpPr>
        <xdr:cNvPr id="72" name="直線コネクタ 71">
          <a:extLst>
            <a:ext uri="{FF2B5EF4-FFF2-40B4-BE49-F238E27FC236}">
              <a16:creationId xmlns:a16="http://schemas.microsoft.com/office/drawing/2014/main" id="{00000000-0008-0000-0700-000048000000}"/>
            </a:ext>
          </a:extLst>
        </xdr:cNvPr>
        <xdr:cNvCxnSpPr/>
      </xdr:nvCxnSpPr>
      <xdr:spPr>
        <a:xfrm flipV="1">
          <a:off x="1130300" y="6235700"/>
          <a:ext cx="889000" cy="1098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34</xdr:row>
      <xdr:rowOff>169545</xdr:rowOff>
    </xdr:from>
    <xdr:to>
      <xdr:col>10</xdr:col>
      <xdr:colOff>165100</xdr:colOff>
      <xdr:row>35</xdr:row>
      <xdr:rowOff>99695</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968500" y="5998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33</xdr:row>
      <xdr:rowOff>116205</xdr:rowOff>
    </xdr:from>
    <xdr:ext cx="533400" cy="259080"/>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1751965" y="577405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10,506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35</xdr:row>
      <xdr:rowOff>3810</xdr:rowOff>
    </xdr:from>
    <xdr:to>
      <xdr:col>6</xdr:col>
      <xdr:colOff>38100</xdr:colOff>
      <xdr:row>35</xdr:row>
      <xdr:rowOff>105410</xdr:rowOff>
    </xdr:to>
    <xdr:sp macro="" textlink="">
      <xdr:nvSpPr>
        <xdr:cNvPr id="75" name="フローチャート: 判断 74">
          <a:extLst>
            <a:ext uri="{FF2B5EF4-FFF2-40B4-BE49-F238E27FC236}">
              <a16:creationId xmlns:a16="http://schemas.microsoft.com/office/drawing/2014/main" id="{00000000-0008-0000-0700-00004B000000}"/>
            </a:ext>
          </a:extLst>
        </xdr:cNvPr>
        <xdr:cNvSpPr/>
      </xdr:nvSpPr>
      <xdr:spPr>
        <a:xfrm>
          <a:off x="1079500" y="600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33</xdr:row>
      <xdr:rowOff>121920</xdr:rowOff>
    </xdr:from>
    <xdr:ext cx="533400" cy="257810"/>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862965" y="577977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10,472</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80" name="テキスト ボックス 79">
          <a:extLst>
            <a:ext uri="{FF2B5EF4-FFF2-40B4-BE49-F238E27FC236}">
              <a16:creationId xmlns:a16="http://schemas.microsoft.com/office/drawing/2014/main" id="{00000000-0008-0000-0700-000050000000}"/>
            </a:ext>
          </a:extLst>
        </xdr:cNvPr>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81" name="テキスト ボックス 80">
          <a:extLst>
            <a:ext uri="{FF2B5EF4-FFF2-40B4-BE49-F238E27FC236}">
              <a16:creationId xmlns:a16="http://schemas.microsoft.com/office/drawing/2014/main" id="{00000000-0008-0000-0700-000051000000}"/>
            </a:ext>
          </a:extLst>
        </xdr:cNvPr>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35</xdr:row>
      <xdr:rowOff>56515</xdr:rowOff>
    </xdr:from>
    <xdr:to>
      <xdr:col>24</xdr:col>
      <xdr:colOff>114300</xdr:colOff>
      <xdr:row>35</xdr:row>
      <xdr:rowOff>158115</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4584700" y="6057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34925</xdr:rowOff>
    </xdr:from>
    <xdr:ext cx="534670" cy="259080"/>
    <xdr:sp macro="" textlink="">
      <xdr:nvSpPr>
        <xdr:cNvPr id="83" name="議会費該当値テキスト">
          <a:extLst>
            <a:ext uri="{FF2B5EF4-FFF2-40B4-BE49-F238E27FC236}">
              <a16:creationId xmlns:a16="http://schemas.microsoft.com/office/drawing/2014/main" id="{00000000-0008-0000-0700-000053000000}"/>
            </a:ext>
          </a:extLst>
        </xdr:cNvPr>
        <xdr:cNvSpPr txBox="1"/>
      </xdr:nvSpPr>
      <xdr:spPr>
        <a:xfrm>
          <a:off x="4686300" y="603567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10,147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35</xdr:row>
      <xdr:rowOff>130175</xdr:rowOff>
    </xdr:from>
    <xdr:to>
      <xdr:col>20</xdr:col>
      <xdr:colOff>38100</xdr:colOff>
      <xdr:row>36</xdr:row>
      <xdr:rowOff>60325</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3746500" y="6130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133350</xdr:colOff>
      <xdr:row>36</xdr:row>
      <xdr:rowOff>52070</xdr:rowOff>
    </xdr:from>
    <xdr:ext cx="468630" cy="257810"/>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3562350" y="622427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9,699</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35</xdr:row>
      <xdr:rowOff>121920</xdr:rowOff>
    </xdr:from>
    <xdr:to>
      <xdr:col>15</xdr:col>
      <xdr:colOff>101600</xdr:colOff>
      <xdr:row>36</xdr:row>
      <xdr:rowOff>52070</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2857500" y="6122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6350</xdr:colOff>
      <xdr:row>36</xdr:row>
      <xdr:rowOff>43180</xdr:rowOff>
    </xdr:from>
    <xdr:ext cx="468630" cy="257810"/>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2673350" y="621538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9,749</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36</xdr:row>
      <xdr:rowOff>12065</xdr:rowOff>
    </xdr:from>
    <xdr:to>
      <xdr:col>10</xdr:col>
      <xdr:colOff>165100</xdr:colOff>
      <xdr:row>36</xdr:row>
      <xdr:rowOff>113665</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968500" y="6184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36</xdr:row>
      <xdr:rowOff>104775</xdr:rowOff>
    </xdr:from>
    <xdr:ext cx="468630" cy="259080"/>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1784350" y="627697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9,370</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36</xdr:row>
      <xdr:rowOff>122555</xdr:rowOff>
    </xdr:from>
    <xdr:to>
      <xdr:col>6</xdr:col>
      <xdr:colOff>38100</xdr:colOff>
      <xdr:row>37</xdr:row>
      <xdr:rowOff>52705</xdr:rowOff>
    </xdr:to>
    <xdr:sp macro="" textlink="">
      <xdr:nvSpPr>
        <xdr:cNvPr id="90" name="楕円 89">
          <a:extLst>
            <a:ext uri="{FF2B5EF4-FFF2-40B4-BE49-F238E27FC236}">
              <a16:creationId xmlns:a16="http://schemas.microsoft.com/office/drawing/2014/main" id="{00000000-0008-0000-0700-00005A000000}"/>
            </a:ext>
          </a:extLst>
        </xdr:cNvPr>
        <xdr:cNvSpPr/>
      </xdr:nvSpPr>
      <xdr:spPr>
        <a:xfrm>
          <a:off x="1079500" y="6294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133350</xdr:colOff>
      <xdr:row>37</xdr:row>
      <xdr:rowOff>44450</xdr:rowOff>
    </xdr:from>
    <xdr:ext cx="468630" cy="259080"/>
    <xdr:sp macro="" textlink="">
      <xdr:nvSpPr>
        <xdr:cNvPr id="91" name="テキスト ボックス 90">
          <a:extLst>
            <a:ext uri="{FF2B5EF4-FFF2-40B4-BE49-F238E27FC236}">
              <a16:creationId xmlns:a16="http://schemas.microsoft.com/office/drawing/2014/main" id="{00000000-0008-0000-0700-00005B000000}"/>
            </a:ext>
          </a:extLst>
        </xdr:cNvPr>
        <xdr:cNvSpPr txBox="1"/>
      </xdr:nvSpPr>
      <xdr:spPr>
        <a:xfrm>
          <a:off x="895350" y="638810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8,692</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61/79</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65,937</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a:extLst>
            <a:ext uri="{FF2B5EF4-FFF2-40B4-BE49-F238E27FC236}">
              <a16:creationId xmlns:a16="http://schemas.microsoft.com/office/drawing/2014/main" id="{00000000-0008-0000-0700-000062000000}"/>
            </a:ext>
          </a:extLst>
        </xdr:cNvPr>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121,048</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a:extLst>
            <a:ext uri="{FF2B5EF4-FFF2-40B4-BE49-F238E27FC236}">
              <a16:creationId xmlns:a16="http://schemas.microsoft.com/office/drawing/2014/main" id="{00000000-0008-0000-0700-000063000000}"/>
            </a:ext>
          </a:extLst>
        </xdr:cNvPr>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8615" cy="22415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723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58</xdr:row>
      <xdr:rowOff>73660</xdr:rowOff>
    </xdr:from>
    <xdr:ext cx="247650" cy="259080"/>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513080" y="10017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56</xdr:row>
      <xdr:rowOff>35560</xdr:rowOff>
    </xdr:from>
    <xdr:ext cx="594360" cy="259080"/>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370" y="9636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53</xdr:row>
      <xdr:rowOff>168910</xdr:rowOff>
    </xdr:from>
    <xdr:ext cx="684530" cy="257810"/>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76200" y="9255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51</xdr:row>
      <xdr:rowOff>130810</xdr:rowOff>
    </xdr:from>
    <xdr:ext cx="684530" cy="259080"/>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76200" y="8874760"/>
          <a:ext cx="6845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49</xdr:row>
      <xdr:rowOff>92710</xdr:rowOff>
    </xdr:from>
    <xdr:ext cx="684530" cy="259080"/>
    <xdr:sp macro=""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76200" y="8493760"/>
          <a:ext cx="6845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4530" cy="257810"/>
    <xdr:sp macro="" textlink="">
      <xdr:nvSpPr>
        <xdr:cNvPr id="113" name="テキスト ボックス 112">
          <a:extLst>
            <a:ext uri="{FF2B5EF4-FFF2-40B4-BE49-F238E27FC236}">
              <a16:creationId xmlns:a16="http://schemas.microsoft.com/office/drawing/2014/main" id="{00000000-0008-0000-0700-000071000000}"/>
            </a:ext>
          </a:extLst>
        </xdr:cNvPr>
        <xdr:cNvSpPr txBox="1"/>
      </xdr:nvSpPr>
      <xdr:spPr>
        <a:xfrm>
          <a:off x="76200" y="8112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総務費グラフ枠">
          <a:extLst>
            <a:ext uri="{FF2B5EF4-FFF2-40B4-BE49-F238E27FC236}">
              <a16:creationId xmlns:a16="http://schemas.microsoft.com/office/drawing/2014/main" id="{00000000-0008-0000-0700-000072000000}"/>
            </a:ext>
          </a:extLst>
        </xdr:cNvPr>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117475</xdr:rowOff>
    </xdr:from>
    <xdr:to>
      <xdr:col>24</xdr:col>
      <xdr:colOff>62865</xdr:colOff>
      <xdr:row>58</xdr:row>
      <xdr:rowOff>158750</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4633595" y="8689975"/>
          <a:ext cx="1270" cy="14128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162560</xdr:rowOff>
    </xdr:from>
    <xdr:ext cx="534670" cy="259080"/>
    <xdr:sp macro="" textlink="">
      <xdr:nvSpPr>
        <xdr:cNvPr id="116" name="総務費最小値テキスト">
          <a:extLst>
            <a:ext uri="{FF2B5EF4-FFF2-40B4-BE49-F238E27FC236}">
              <a16:creationId xmlns:a16="http://schemas.microsoft.com/office/drawing/2014/main" id="{00000000-0008-0000-0700-000074000000}"/>
            </a:ext>
          </a:extLst>
        </xdr:cNvPr>
        <xdr:cNvSpPr txBox="1"/>
      </xdr:nvSpPr>
      <xdr:spPr>
        <a:xfrm>
          <a:off x="4686300" y="101066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74,819</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158750</xdr:rowOff>
    </xdr:from>
    <xdr:to>
      <xdr:col>24</xdr:col>
      <xdr:colOff>152400</xdr:colOff>
      <xdr:row>58</xdr:row>
      <xdr:rowOff>158750</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4546600" y="101028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64135</xdr:rowOff>
    </xdr:from>
    <xdr:ext cx="690245" cy="257810"/>
    <xdr:sp macro="" textlink="">
      <xdr:nvSpPr>
        <xdr:cNvPr id="118" name="総務費最大値テキスト">
          <a:extLst>
            <a:ext uri="{FF2B5EF4-FFF2-40B4-BE49-F238E27FC236}">
              <a16:creationId xmlns:a16="http://schemas.microsoft.com/office/drawing/2014/main" id="{00000000-0008-0000-0700-000076000000}"/>
            </a:ext>
          </a:extLst>
        </xdr:cNvPr>
        <xdr:cNvSpPr txBox="1"/>
      </xdr:nvSpPr>
      <xdr:spPr>
        <a:xfrm>
          <a:off x="4686300" y="8465185"/>
          <a:ext cx="69024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1,929,465</a:t>
          </a:r>
          <a:endParaRPr kumimoji="1" lang="ja-JP" altLang="en-US" sz="1000" b="1">
            <a:latin typeface="ＭＳ Ｐゴシック"/>
          </a:endParaRPr>
        </a:p>
      </xdr:txBody>
    </xdr:sp>
    <xdr:clientData/>
  </xdr:oneCellAnchor>
  <xdr:twoCellAnchor>
    <xdr:from>
      <xdr:col>23</xdr:col>
      <xdr:colOff>165100</xdr:colOff>
      <xdr:row>50</xdr:row>
      <xdr:rowOff>117475</xdr:rowOff>
    </xdr:from>
    <xdr:to>
      <xdr:col>24</xdr:col>
      <xdr:colOff>152400</xdr:colOff>
      <xdr:row>50</xdr:row>
      <xdr:rowOff>117475</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4546600" y="86899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125095</xdr:rowOff>
    </xdr:from>
    <xdr:to>
      <xdr:col>24</xdr:col>
      <xdr:colOff>63500</xdr:colOff>
      <xdr:row>58</xdr:row>
      <xdr:rowOff>83820</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a:off x="3797300" y="9726295"/>
          <a:ext cx="838200" cy="301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152400</xdr:rowOff>
    </xdr:from>
    <xdr:ext cx="598805" cy="259080"/>
    <xdr:sp macro="" textlink="">
      <xdr:nvSpPr>
        <xdr:cNvPr id="121" name="総務費平均値テキスト">
          <a:extLst>
            <a:ext uri="{FF2B5EF4-FFF2-40B4-BE49-F238E27FC236}">
              <a16:creationId xmlns:a16="http://schemas.microsoft.com/office/drawing/2014/main" id="{00000000-0008-0000-0700-000079000000}"/>
            </a:ext>
          </a:extLst>
        </xdr:cNvPr>
        <xdr:cNvSpPr txBox="1"/>
      </xdr:nvSpPr>
      <xdr:spPr>
        <a:xfrm>
          <a:off x="4686300" y="975360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271,499</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57</xdr:row>
      <xdr:rowOff>129540</xdr:rowOff>
    </xdr:from>
    <xdr:to>
      <xdr:col>24</xdr:col>
      <xdr:colOff>114300</xdr:colOff>
      <xdr:row>58</xdr:row>
      <xdr:rowOff>59690</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4584700" y="9902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125095</xdr:rowOff>
    </xdr:from>
    <xdr:to>
      <xdr:col>19</xdr:col>
      <xdr:colOff>177800</xdr:colOff>
      <xdr:row>58</xdr:row>
      <xdr:rowOff>40640</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flipV="1">
          <a:off x="2908300" y="9726295"/>
          <a:ext cx="889000" cy="258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78740</xdr:rowOff>
    </xdr:from>
    <xdr:to>
      <xdr:col>20</xdr:col>
      <xdr:colOff>38100</xdr:colOff>
      <xdr:row>58</xdr:row>
      <xdr:rowOff>8890</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3746500" y="9851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57</xdr:row>
      <xdr:rowOff>171450</xdr:rowOff>
    </xdr:from>
    <xdr:ext cx="597535" cy="259080"/>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3497580" y="994410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338,402</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57</xdr:row>
      <xdr:rowOff>106045</xdr:rowOff>
    </xdr:from>
    <xdr:to>
      <xdr:col>15</xdr:col>
      <xdr:colOff>50800</xdr:colOff>
      <xdr:row>58</xdr:row>
      <xdr:rowOff>40640</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a:off x="2019300" y="9878695"/>
          <a:ext cx="889000" cy="1060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17780</xdr:rowOff>
    </xdr:from>
    <xdr:to>
      <xdr:col>15</xdr:col>
      <xdr:colOff>101600</xdr:colOff>
      <xdr:row>58</xdr:row>
      <xdr:rowOff>118745</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2857500" y="99618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58</xdr:row>
      <xdr:rowOff>109855</xdr:rowOff>
    </xdr:from>
    <xdr:ext cx="597535" cy="257810"/>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2608580" y="1005395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193,904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57</xdr:row>
      <xdr:rowOff>106045</xdr:rowOff>
    </xdr:from>
    <xdr:to>
      <xdr:col>10</xdr:col>
      <xdr:colOff>114300</xdr:colOff>
      <xdr:row>58</xdr:row>
      <xdr:rowOff>46990</xdr:rowOff>
    </xdr:to>
    <xdr:cxnSp macro="">
      <xdr:nvCxnSpPr>
        <xdr:cNvPr id="129" name="直線コネクタ 128">
          <a:extLst>
            <a:ext uri="{FF2B5EF4-FFF2-40B4-BE49-F238E27FC236}">
              <a16:creationId xmlns:a16="http://schemas.microsoft.com/office/drawing/2014/main" id="{00000000-0008-0000-0700-000081000000}"/>
            </a:ext>
          </a:extLst>
        </xdr:cNvPr>
        <xdr:cNvCxnSpPr/>
      </xdr:nvCxnSpPr>
      <xdr:spPr>
        <a:xfrm flipV="1">
          <a:off x="1130300" y="9878695"/>
          <a:ext cx="889000" cy="1123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27305</xdr:rowOff>
    </xdr:from>
    <xdr:to>
      <xdr:col>10</xdr:col>
      <xdr:colOff>165100</xdr:colOff>
      <xdr:row>58</xdr:row>
      <xdr:rowOff>128905</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1968500" y="9971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58</xdr:row>
      <xdr:rowOff>120650</xdr:rowOff>
    </xdr:from>
    <xdr:ext cx="597535" cy="257810"/>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1719580" y="1006475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180,741</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58</xdr:row>
      <xdr:rowOff>29845</xdr:rowOff>
    </xdr:from>
    <xdr:to>
      <xdr:col>6</xdr:col>
      <xdr:colOff>38100</xdr:colOff>
      <xdr:row>58</xdr:row>
      <xdr:rowOff>132080</xdr:rowOff>
    </xdr:to>
    <xdr:sp macro="" textlink="">
      <xdr:nvSpPr>
        <xdr:cNvPr id="132" name="フローチャート: 判断 131">
          <a:extLst>
            <a:ext uri="{FF2B5EF4-FFF2-40B4-BE49-F238E27FC236}">
              <a16:creationId xmlns:a16="http://schemas.microsoft.com/office/drawing/2014/main" id="{00000000-0008-0000-0700-000084000000}"/>
            </a:ext>
          </a:extLst>
        </xdr:cNvPr>
        <xdr:cNvSpPr/>
      </xdr:nvSpPr>
      <xdr:spPr>
        <a:xfrm>
          <a:off x="1079500" y="997394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58</xdr:row>
      <xdr:rowOff>122555</xdr:rowOff>
    </xdr:from>
    <xdr:ext cx="597535" cy="257810"/>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830580" y="1006665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177,692</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58</xdr:row>
      <xdr:rowOff>33020</xdr:rowOff>
    </xdr:from>
    <xdr:to>
      <xdr:col>24</xdr:col>
      <xdr:colOff>114300</xdr:colOff>
      <xdr:row>58</xdr:row>
      <xdr:rowOff>134620</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4584700" y="9977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119380</xdr:rowOff>
    </xdr:from>
    <xdr:ext cx="598805" cy="259080"/>
    <xdr:sp macro="" textlink="">
      <xdr:nvSpPr>
        <xdr:cNvPr id="140" name="総務費該当値テキスト">
          <a:extLst>
            <a:ext uri="{FF2B5EF4-FFF2-40B4-BE49-F238E27FC236}">
              <a16:creationId xmlns:a16="http://schemas.microsoft.com/office/drawing/2014/main" id="{00000000-0008-0000-0700-00008C000000}"/>
            </a:ext>
          </a:extLst>
        </xdr:cNvPr>
        <xdr:cNvSpPr txBox="1"/>
      </xdr:nvSpPr>
      <xdr:spPr>
        <a:xfrm>
          <a:off x="4686300" y="989203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173,146</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56</xdr:row>
      <xdr:rowOff>74930</xdr:rowOff>
    </xdr:from>
    <xdr:to>
      <xdr:col>20</xdr:col>
      <xdr:colOff>38100</xdr:colOff>
      <xdr:row>57</xdr:row>
      <xdr:rowOff>4445</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3746500" y="96761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55</xdr:row>
      <xdr:rowOff>20955</xdr:rowOff>
    </xdr:from>
    <xdr:ext cx="597535" cy="257810"/>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3497580" y="945070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569,183</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57</xdr:row>
      <xdr:rowOff>160655</xdr:rowOff>
    </xdr:from>
    <xdr:to>
      <xdr:col>15</xdr:col>
      <xdr:colOff>101600</xdr:colOff>
      <xdr:row>58</xdr:row>
      <xdr:rowOff>90805</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2857500" y="9933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56</xdr:row>
      <xdr:rowOff>107315</xdr:rowOff>
    </xdr:from>
    <xdr:ext cx="597535" cy="259080"/>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2608580" y="970851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230,932</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57</xdr:row>
      <xdr:rowOff>55245</xdr:rowOff>
    </xdr:from>
    <xdr:to>
      <xdr:col>10</xdr:col>
      <xdr:colOff>165100</xdr:colOff>
      <xdr:row>57</xdr:row>
      <xdr:rowOff>156845</xdr:rowOff>
    </xdr:to>
    <xdr:sp macro="" textlink="">
      <xdr:nvSpPr>
        <xdr:cNvPr id="145" name="楕円 144">
          <a:extLst>
            <a:ext uri="{FF2B5EF4-FFF2-40B4-BE49-F238E27FC236}">
              <a16:creationId xmlns:a16="http://schemas.microsoft.com/office/drawing/2014/main" id="{00000000-0008-0000-0700-000091000000}"/>
            </a:ext>
          </a:extLst>
        </xdr:cNvPr>
        <xdr:cNvSpPr/>
      </xdr:nvSpPr>
      <xdr:spPr>
        <a:xfrm>
          <a:off x="1968500" y="9827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56</xdr:row>
      <xdr:rowOff>1905</xdr:rowOff>
    </xdr:from>
    <xdr:ext cx="597535" cy="259080"/>
    <xdr:sp macro=""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1719580" y="960310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368,921</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57</xdr:row>
      <xdr:rowOff>167640</xdr:rowOff>
    </xdr:from>
    <xdr:to>
      <xdr:col>6</xdr:col>
      <xdr:colOff>38100</xdr:colOff>
      <xdr:row>58</xdr:row>
      <xdr:rowOff>97790</xdr:rowOff>
    </xdr:to>
    <xdr:sp macro="" textlink="">
      <xdr:nvSpPr>
        <xdr:cNvPr id="147" name="楕円 146">
          <a:extLst>
            <a:ext uri="{FF2B5EF4-FFF2-40B4-BE49-F238E27FC236}">
              <a16:creationId xmlns:a16="http://schemas.microsoft.com/office/drawing/2014/main" id="{00000000-0008-0000-0700-000093000000}"/>
            </a:ext>
          </a:extLst>
        </xdr:cNvPr>
        <xdr:cNvSpPr/>
      </xdr:nvSpPr>
      <xdr:spPr>
        <a:xfrm>
          <a:off x="1079500" y="9940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56</xdr:row>
      <xdr:rowOff>114300</xdr:rowOff>
    </xdr:from>
    <xdr:ext cx="597535" cy="259080"/>
    <xdr:sp macro="" textlink="">
      <xdr:nvSpPr>
        <xdr:cNvPr id="148" name="テキスト ボックス 147">
          <a:extLst>
            <a:ext uri="{FF2B5EF4-FFF2-40B4-BE49-F238E27FC236}">
              <a16:creationId xmlns:a16="http://schemas.microsoft.com/office/drawing/2014/main" id="{00000000-0008-0000-0700-000094000000}"/>
            </a:ext>
          </a:extLst>
        </xdr:cNvPr>
        <xdr:cNvSpPr txBox="1"/>
      </xdr:nvSpPr>
      <xdr:spPr>
        <a:xfrm>
          <a:off x="830580" y="971550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222,010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4/79</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202,885</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246,804</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a:extLst>
            <a:ext uri="{FF2B5EF4-FFF2-40B4-BE49-F238E27FC236}">
              <a16:creationId xmlns:a16="http://schemas.microsoft.com/office/drawing/2014/main" id="{00000000-0008-0000-0700-00009C000000}"/>
            </a:ext>
          </a:extLst>
        </xdr:cNvPr>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8615" cy="22415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723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80</xdr:row>
      <xdr:rowOff>111760</xdr:rowOff>
    </xdr:from>
    <xdr:ext cx="247650" cy="257810"/>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513080" y="13827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78</xdr:row>
      <xdr:rowOff>73660</xdr:rowOff>
    </xdr:from>
    <xdr:ext cx="594360" cy="259080"/>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370" y="13446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76</xdr:row>
      <xdr:rowOff>35560</xdr:rowOff>
    </xdr:from>
    <xdr:ext cx="594360" cy="259080"/>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370" y="13065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73</xdr:row>
      <xdr:rowOff>168910</xdr:rowOff>
    </xdr:from>
    <xdr:ext cx="594360" cy="257810"/>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370" y="12684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71</xdr:row>
      <xdr:rowOff>130810</xdr:rowOff>
    </xdr:from>
    <xdr:ext cx="594360" cy="259080"/>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370" y="1230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69</xdr:row>
      <xdr:rowOff>92710</xdr:rowOff>
    </xdr:from>
    <xdr:ext cx="594360" cy="259080"/>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166370" y="1192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67</xdr:row>
      <xdr:rowOff>54610</xdr:rowOff>
    </xdr:from>
    <xdr:ext cx="594360" cy="257810"/>
    <xdr:sp macro="" textlink="">
      <xdr:nvSpPr>
        <xdr:cNvPr id="171" name="テキスト ボックス 170">
          <a:extLst>
            <a:ext uri="{FF2B5EF4-FFF2-40B4-BE49-F238E27FC236}">
              <a16:creationId xmlns:a16="http://schemas.microsoft.com/office/drawing/2014/main" id="{00000000-0008-0000-0700-0000AB000000}"/>
            </a:ext>
          </a:extLst>
        </xdr:cNvPr>
        <xdr:cNvSpPr txBox="1"/>
      </xdr:nvSpPr>
      <xdr:spPr>
        <a:xfrm>
          <a:off x="166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2" name="民生費グラフ枠">
          <a:extLst>
            <a:ext uri="{FF2B5EF4-FFF2-40B4-BE49-F238E27FC236}">
              <a16:creationId xmlns:a16="http://schemas.microsoft.com/office/drawing/2014/main" id="{00000000-0008-0000-0700-0000AC000000}"/>
            </a:ext>
          </a:extLst>
        </xdr:cNvPr>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147320</xdr:rowOff>
    </xdr:from>
    <xdr:to>
      <xdr:col>24</xdr:col>
      <xdr:colOff>62865</xdr:colOff>
      <xdr:row>78</xdr:row>
      <xdr:rowOff>23495</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flipV="1">
          <a:off x="4633595" y="12320270"/>
          <a:ext cx="1270" cy="10763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27305</xdr:rowOff>
    </xdr:from>
    <xdr:ext cx="598805" cy="259080"/>
    <xdr:sp macro="" textlink="">
      <xdr:nvSpPr>
        <xdr:cNvPr id="174" name="民生費最小値テキスト">
          <a:extLst>
            <a:ext uri="{FF2B5EF4-FFF2-40B4-BE49-F238E27FC236}">
              <a16:creationId xmlns:a16="http://schemas.microsoft.com/office/drawing/2014/main" id="{00000000-0008-0000-0700-0000AE000000}"/>
            </a:ext>
          </a:extLst>
        </xdr:cNvPr>
        <xdr:cNvSpPr txBox="1"/>
      </xdr:nvSpPr>
      <xdr:spPr>
        <a:xfrm>
          <a:off x="4686300" y="1340040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150,523</a:t>
          </a:r>
          <a:endParaRPr kumimoji="1" lang="ja-JP" altLang="en-US" sz="1000" b="1">
            <a:latin typeface="ＭＳ Ｐゴシック"/>
            <a:ea typeface="ＭＳ Ｐゴシック"/>
          </a:endParaRPr>
        </a:p>
      </xdr:txBody>
    </xdr:sp>
    <xdr:clientData/>
  </xdr:oneCellAnchor>
  <xdr:twoCellAnchor>
    <xdr:from>
      <xdr:col>23</xdr:col>
      <xdr:colOff>165100</xdr:colOff>
      <xdr:row>78</xdr:row>
      <xdr:rowOff>23495</xdr:rowOff>
    </xdr:from>
    <xdr:to>
      <xdr:col>24</xdr:col>
      <xdr:colOff>152400</xdr:colOff>
      <xdr:row>78</xdr:row>
      <xdr:rowOff>23495</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33965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93980</xdr:rowOff>
    </xdr:from>
    <xdr:ext cx="598805" cy="259080"/>
    <xdr:sp macro="" textlink="">
      <xdr:nvSpPr>
        <xdr:cNvPr id="176" name="民生費最大値テキスト">
          <a:extLst>
            <a:ext uri="{FF2B5EF4-FFF2-40B4-BE49-F238E27FC236}">
              <a16:creationId xmlns:a16="http://schemas.microsoft.com/office/drawing/2014/main" id="{00000000-0008-0000-0700-0000B0000000}"/>
            </a:ext>
          </a:extLst>
        </xdr:cNvPr>
        <xdr:cNvSpPr txBox="1"/>
      </xdr:nvSpPr>
      <xdr:spPr>
        <a:xfrm>
          <a:off x="4686300" y="120954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432,977</a:t>
          </a:r>
          <a:endParaRPr kumimoji="1" lang="ja-JP" altLang="en-US" sz="1000" b="1">
            <a:latin typeface="ＭＳ Ｐゴシック"/>
          </a:endParaRPr>
        </a:p>
      </xdr:txBody>
    </xdr:sp>
    <xdr:clientData/>
  </xdr:oneCellAnchor>
  <xdr:twoCellAnchor>
    <xdr:from>
      <xdr:col>23</xdr:col>
      <xdr:colOff>165100</xdr:colOff>
      <xdr:row>71</xdr:row>
      <xdr:rowOff>147320</xdr:rowOff>
    </xdr:from>
    <xdr:to>
      <xdr:col>24</xdr:col>
      <xdr:colOff>152400</xdr:colOff>
      <xdr:row>71</xdr:row>
      <xdr:rowOff>147320</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a:off x="4546600" y="123202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74</xdr:row>
      <xdr:rowOff>24130</xdr:rowOff>
    </xdr:from>
    <xdr:to>
      <xdr:col>24</xdr:col>
      <xdr:colOff>63500</xdr:colOff>
      <xdr:row>74</xdr:row>
      <xdr:rowOff>63500</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a:off x="3797300" y="12711430"/>
          <a:ext cx="8382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132715</xdr:rowOff>
    </xdr:from>
    <xdr:ext cx="598805" cy="257810"/>
    <xdr:sp macro="" textlink="">
      <xdr:nvSpPr>
        <xdr:cNvPr id="179" name="民生費平均値テキスト">
          <a:extLst>
            <a:ext uri="{FF2B5EF4-FFF2-40B4-BE49-F238E27FC236}">
              <a16:creationId xmlns:a16="http://schemas.microsoft.com/office/drawing/2014/main" id="{00000000-0008-0000-0700-0000B3000000}"/>
            </a:ext>
          </a:extLst>
        </xdr:cNvPr>
        <xdr:cNvSpPr txBox="1"/>
      </xdr:nvSpPr>
      <xdr:spPr>
        <a:xfrm>
          <a:off x="4686300" y="12991465"/>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237,905</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75</xdr:row>
      <xdr:rowOff>154940</xdr:rowOff>
    </xdr:from>
    <xdr:to>
      <xdr:col>24</xdr:col>
      <xdr:colOff>114300</xdr:colOff>
      <xdr:row>76</xdr:row>
      <xdr:rowOff>84455</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4584700" y="130136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74</xdr:row>
      <xdr:rowOff>24130</xdr:rowOff>
    </xdr:from>
    <xdr:to>
      <xdr:col>19</xdr:col>
      <xdr:colOff>177800</xdr:colOff>
      <xdr:row>77</xdr:row>
      <xdr:rowOff>12065</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2908300" y="12711430"/>
          <a:ext cx="889000" cy="5022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111125</xdr:rowOff>
    </xdr:from>
    <xdr:to>
      <xdr:col>20</xdr:col>
      <xdr:colOff>38100</xdr:colOff>
      <xdr:row>77</xdr:row>
      <xdr:rowOff>41275</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3746500" y="13141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77</xdr:row>
      <xdr:rowOff>33020</xdr:rowOff>
    </xdr:from>
    <xdr:ext cx="597535" cy="259080"/>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3497580" y="1323467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204,087</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76</xdr:row>
      <xdr:rowOff>169545</xdr:rowOff>
    </xdr:from>
    <xdr:to>
      <xdr:col>15</xdr:col>
      <xdr:colOff>50800</xdr:colOff>
      <xdr:row>77</xdr:row>
      <xdr:rowOff>12065</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a:off x="2019300" y="13199745"/>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154940</xdr:rowOff>
    </xdr:from>
    <xdr:to>
      <xdr:col>15</xdr:col>
      <xdr:colOff>101600</xdr:colOff>
      <xdr:row>77</xdr:row>
      <xdr:rowOff>84455</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2857500" y="131851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77</xdr:row>
      <xdr:rowOff>75565</xdr:rowOff>
    </xdr:from>
    <xdr:ext cx="597535" cy="257810"/>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2608580" y="1327721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192,865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76</xdr:row>
      <xdr:rowOff>169545</xdr:rowOff>
    </xdr:from>
    <xdr:to>
      <xdr:col>10</xdr:col>
      <xdr:colOff>114300</xdr:colOff>
      <xdr:row>77</xdr:row>
      <xdr:rowOff>37465</xdr:rowOff>
    </xdr:to>
    <xdr:cxnSp macro="">
      <xdr:nvCxnSpPr>
        <xdr:cNvPr id="187" name="直線コネクタ 186">
          <a:extLst>
            <a:ext uri="{FF2B5EF4-FFF2-40B4-BE49-F238E27FC236}">
              <a16:creationId xmlns:a16="http://schemas.microsoft.com/office/drawing/2014/main" id="{00000000-0008-0000-0700-0000BB000000}"/>
            </a:ext>
          </a:extLst>
        </xdr:cNvPr>
        <xdr:cNvCxnSpPr/>
      </xdr:nvCxnSpPr>
      <xdr:spPr>
        <a:xfrm flipV="1">
          <a:off x="1130300" y="13199745"/>
          <a:ext cx="8890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3810</xdr:rowOff>
    </xdr:from>
    <xdr:to>
      <xdr:col>10</xdr:col>
      <xdr:colOff>165100</xdr:colOff>
      <xdr:row>77</xdr:row>
      <xdr:rowOff>105410</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968500" y="13205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77</xdr:row>
      <xdr:rowOff>96520</xdr:rowOff>
    </xdr:from>
    <xdr:ext cx="597535" cy="259080"/>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1719580" y="1329817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187,282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76</xdr:row>
      <xdr:rowOff>160655</xdr:rowOff>
    </xdr:from>
    <xdr:to>
      <xdr:col>6</xdr:col>
      <xdr:colOff>38100</xdr:colOff>
      <xdr:row>77</xdr:row>
      <xdr:rowOff>90805</xdr:rowOff>
    </xdr:to>
    <xdr:sp macro="" textlink="">
      <xdr:nvSpPr>
        <xdr:cNvPr id="190" name="フローチャート: 判断 189">
          <a:extLst>
            <a:ext uri="{FF2B5EF4-FFF2-40B4-BE49-F238E27FC236}">
              <a16:creationId xmlns:a16="http://schemas.microsoft.com/office/drawing/2014/main" id="{00000000-0008-0000-0700-0000BE000000}"/>
            </a:ext>
          </a:extLst>
        </xdr:cNvPr>
        <xdr:cNvSpPr/>
      </xdr:nvSpPr>
      <xdr:spPr>
        <a:xfrm>
          <a:off x="1079500" y="13190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77</xdr:row>
      <xdr:rowOff>81915</xdr:rowOff>
    </xdr:from>
    <xdr:ext cx="597535" cy="259080"/>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830580" y="1328356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191,185</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74</xdr:row>
      <xdr:rowOff>12700</xdr:rowOff>
    </xdr:from>
    <xdr:to>
      <xdr:col>24</xdr:col>
      <xdr:colOff>114300</xdr:colOff>
      <xdr:row>74</xdr:row>
      <xdr:rowOff>114300</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4584700" y="12700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35560</xdr:rowOff>
    </xdr:from>
    <xdr:ext cx="598805" cy="259080"/>
    <xdr:sp macro="" textlink="">
      <xdr:nvSpPr>
        <xdr:cNvPr id="198" name="民生費該当値テキスト">
          <a:extLst>
            <a:ext uri="{FF2B5EF4-FFF2-40B4-BE49-F238E27FC236}">
              <a16:creationId xmlns:a16="http://schemas.microsoft.com/office/drawing/2014/main" id="{00000000-0008-0000-0700-0000C6000000}"/>
            </a:ext>
          </a:extLst>
        </xdr:cNvPr>
        <xdr:cNvSpPr txBox="1"/>
      </xdr:nvSpPr>
      <xdr:spPr>
        <a:xfrm>
          <a:off x="4686300" y="125514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319,960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73</xdr:row>
      <xdr:rowOff>144780</xdr:rowOff>
    </xdr:from>
    <xdr:to>
      <xdr:col>20</xdr:col>
      <xdr:colOff>38100</xdr:colOff>
      <xdr:row>74</xdr:row>
      <xdr:rowOff>74930</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3746500" y="12660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72</xdr:row>
      <xdr:rowOff>91440</xdr:rowOff>
    </xdr:from>
    <xdr:ext cx="597535" cy="259080"/>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3497580" y="1243584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330,270</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76</xdr:row>
      <xdr:rowOff>132715</xdr:rowOff>
    </xdr:from>
    <xdr:to>
      <xdr:col>15</xdr:col>
      <xdr:colOff>101600</xdr:colOff>
      <xdr:row>77</xdr:row>
      <xdr:rowOff>63500</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2857500" y="1316291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75</xdr:row>
      <xdr:rowOff>79375</xdr:rowOff>
    </xdr:from>
    <xdr:ext cx="597535" cy="2584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2608580" y="12938125"/>
          <a:ext cx="5975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198,573</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76</xdr:row>
      <xdr:rowOff>118745</xdr:rowOff>
    </xdr:from>
    <xdr:to>
      <xdr:col>10</xdr:col>
      <xdr:colOff>165100</xdr:colOff>
      <xdr:row>77</xdr:row>
      <xdr:rowOff>48895</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968500" y="13148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75</xdr:row>
      <xdr:rowOff>65405</xdr:rowOff>
    </xdr:from>
    <xdr:ext cx="597535" cy="257810"/>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1719580" y="1292415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202,117</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76</xdr:row>
      <xdr:rowOff>158115</xdr:rowOff>
    </xdr:from>
    <xdr:to>
      <xdr:col>6</xdr:col>
      <xdr:colOff>38100</xdr:colOff>
      <xdr:row>77</xdr:row>
      <xdr:rowOff>88265</xdr:rowOff>
    </xdr:to>
    <xdr:sp macro="" textlink="">
      <xdr:nvSpPr>
        <xdr:cNvPr id="205" name="楕円 204">
          <a:extLst>
            <a:ext uri="{FF2B5EF4-FFF2-40B4-BE49-F238E27FC236}">
              <a16:creationId xmlns:a16="http://schemas.microsoft.com/office/drawing/2014/main" id="{00000000-0008-0000-0700-0000CD000000}"/>
            </a:ext>
          </a:extLst>
        </xdr:cNvPr>
        <xdr:cNvSpPr/>
      </xdr:nvSpPr>
      <xdr:spPr>
        <a:xfrm>
          <a:off x="1079500" y="13188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75</xdr:row>
      <xdr:rowOff>104775</xdr:rowOff>
    </xdr:from>
    <xdr:ext cx="597535" cy="259080"/>
    <xdr:sp macro="" textlink="">
      <xdr:nvSpPr>
        <xdr:cNvPr id="206" name="テキスト ボックス 205">
          <a:extLst>
            <a:ext uri="{FF2B5EF4-FFF2-40B4-BE49-F238E27FC236}">
              <a16:creationId xmlns:a16="http://schemas.microsoft.com/office/drawing/2014/main" id="{00000000-0008-0000-0700-0000CE000000}"/>
            </a:ext>
          </a:extLst>
        </xdr:cNvPr>
        <xdr:cNvSpPr txBox="1"/>
      </xdr:nvSpPr>
      <xdr:spPr>
        <a:xfrm>
          <a:off x="830580" y="1296352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191,796</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50/79</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50,178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53,870</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4" name="正方形/長方形 213">
          <a:extLst>
            <a:ext uri="{FF2B5EF4-FFF2-40B4-BE49-F238E27FC236}">
              <a16:creationId xmlns:a16="http://schemas.microsoft.com/office/drawing/2014/main" id="{00000000-0008-0000-0700-0000D6000000}"/>
            </a:ext>
          </a:extLst>
        </xdr:cNvPr>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8615" cy="224155"/>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723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97</xdr:row>
      <xdr:rowOff>168910</xdr:rowOff>
    </xdr:from>
    <xdr:ext cx="247650" cy="257810"/>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513080" y="16799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95</xdr:row>
      <xdr:rowOff>54610</xdr:rowOff>
    </xdr:from>
    <xdr:ext cx="594360" cy="257810"/>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370" y="16342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92</xdr:row>
      <xdr:rowOff>111760</xdr:rowOff>
    </xdr:from>
    <xdr:ext cx="594360" cy="257810"/>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370" y="15885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168910</xdr:rowOff>
    </xdr:from>
    <xdr:ext cx="594360" cy="257810"/>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166370" y="15427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4360" cy="257810"/>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166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7" name="衛生費グラフ枠">
          <a:extLst>
            <a:ext uri="{FF2B5EF4-FFF2-40B4-BE49-F238E27FC236}">
              <a16:creationId xmlns:a16="http://schemas.microsoft.com/office/drawing/2014/main" id="{00000000-0008-0000-0700-0000E3000000}"/>
            </a:ext>
          </a:extLst>
        </xdr:cNvPr>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109855</xdr:rowOff>
    </xdr:from>
    <xdr:to>
      <xdr:col>24</xdr:col>
      <xdr:colOff>62865</xdr:colOff>
      <xdr:row>97</xdr:row>
      <xdr:rowOff>141605</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flipV="1">
          <a:off x="4633595" y="15540355"/>
          <a:ext cx="1270" cy="12319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145415</xdr:rowOff>
    </xdr:from>
    <xdr:ext cx="534670" cy="257810"/>
    <xdr:sp macro="" textlink="">
      <xdr:nvSpPr>
        <xdr:cNvPr id="229" name="衛生費最小値テキスト">
          <a:extLst>
            <a:ext uri="{FF2B5EF4-FFF2-40B4-BE49-F238E27FC236}">
              <a16:creationId xmlns:a16="http://schemas.microsoft.com/office/drawing/2014/main" id="{00000000-0008-0000-0700-0000E5000000}"/>
            </a:ext>
          </a:extLst>
        </xdr:cNvPr>
        <xdr:cNvSpPr txBox="1"/>
      </xdr:nvSpPr>
      <xdr:spPr>
        <a:xfrm>
          <a:off x="4686300" y="1677606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37,047</a:t>
          </a:r>
          <a:endParaRPr kumimoji="1" lang="ja-JP" altLang="en-US" sz="1000" b="1">
            <a:latin typeface="ＭＳ Ｐゴシック"/>
            <a:ea typeface="ＭＳ Ｐゴシック"/>
          </a:endParaRPr>
        </a:p>
      </xdr:txBody>
    </xdr:sp>
    <xdr:clientData/>
  </xdr:oneCellAnchor>
  <xdr:twoCellAnchor>
    <xdr:from>
      <xdr:col>23</xdr:col>
      <xdr:colOff>165100</xdr:colOff>
      <xdr:row>97</xdr:row>
      <xdr:rowOff>141605</xdr:rowOff>
    </xdr:from>
    <xdr:to>
      <xdr:col>24</xdr:col>
      <xdr:colOff>152400</xdr:colOff>
      <xdr:row>97</xdr:row>
      <xdr:rowOff>141605</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a:off x="4546600" y="167722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56515</xdr:rowOff>
    </xdr:from>
    <xdr:ext cx="598805" cy="258445"/>
    <xdr:sp macro="" textlink="">
      <xdr:nvSpPr>
        <xdr:cNvPr id="231" name="衛生費最大値テキスト">
          <a:extLst>
            <a:ext uri="{FF2B5EF4-FFF2-40B4-BE49-F238E27FC236}">
              <a16:creationId xmlns:a16="http://schemas.microsoft.com/office/drawing/2014/main" id="{00000000-0008-0000-0700-0000E7000000}"/>
            </a:ext>
          </a:extLst>
        </xdr:cNvPr>
        <xdr:cNvSpPr txBox="1"/>
      </xdr:nvSpPr>
      <xdr:spPr>
        <a:xfrm>
          <a:off x="4686300" y="1531556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306,540</a:t>
          </a:r>
          <a:endParaRPr kumimoji="1" lang="ja-JP" altLang="en-US" sz="1000" b="1">
            <a:latin typeface="ＭＳ Ｐゴシック"/>
          </a:endParaRPr>
        </a:p>
      </xdr:txBody>
    </xdr:sp>
    <xdr:clientData/>
  </xdr:oneCellAnchor>
  <xdr:twoCellAnchor>
    <xdr:from>
      <xdr:col>23</xdr:col>
      <xdr:colOff>165100</xdr:colOff>
      <xdr:row>90</xdr:row>
      <xdr:rowOff>109855</xdr:rowOff>
    </xdr:from>
    <xdr:to>
      <xdr:col>24</xdr:col>
      <xdr:colOff>152400</xdr:colOff>
      <xdr:row>90</xdr:row>
      <xdr:rowOff>109855</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4546600" y="155403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101600</xdr:rowOff>
    </xdr:from>
    <xdr:to>
      <xdr:col>24</xdr:col>
      <xdr:colOff>63500</xdr:colOff>
      <xdr:row>97</xdr:row>
      <xdr:rowOff>6350</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flipV="1">
          <a:off x="3797300" y="16560800"/>
          <a:ext cx="8382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141605</xdr:rowOff>
    </xdr:from>
    <xdr:ext cx="598805" cy="259080"/>
    <xdr:sp macro="" textlink="">
      <xdr:nvSpPr>
        <xdr:cNvPr id="234" name="衛生費平均値テキスト">
          <a:extLst>
            <a:ext uri="{FF2B5EF4-FFF2-40B4-BE49-F238E27FC236}">
              <a16:creationId xmlns:a16="http://schemas.microsoft.com/office/drawing/2014/main" id="{00000000-0008-0000-0700-0000EA000000}"/>
            </a:ext>
          </a:extLst>
        </xdr:cNvPr>
        <xdr:cNvSpPr txBox="1"/>
      </xdr:nvSpPr>
      <xdr:spPr>
        <a:xfrm>
          <a:off x="4686300" y="1625790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105,923</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95</xdr:row>
      <xdr:rowOff>118745</xdr:rowOff>
    </xdr:from>
    <xdr:to>
      <xdr:col>24</xdr:col>
      <xdr:colOff>114300</xdr:colOff>
      <xdr:row>96</xdr:row>
      <xdr:rowOff>48895</xdr:rowOff>
    </xdr:to>
    <xdr:sp macro="" textlink="">
      <xdr:nvSpPr>
        <xdr:cNvPr id="235" name="フローチャート: 判断 234">
          <a:extLst>
            <a:ext uri="{FF2B5EF4-FFF2-40B4-BE49-F238E27FC236}">
              <a16:creationId xmlns:a16="http://schemas.microsoft.com/office/drawing/2014/main" id="{00000000-0008-0000-0700-0000EB000000}"/>
            </a:ext>
          </a:extLst>
        </xdr:cNvPr>
        <xdr:cNvSpPr/>
      </xdr:nvSpPr>
      <xdr:spPr>
        <a:xfrm>
          <a:off x="4584700" y="16406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6350</xdr:rowOff>
    </xdr:from>
    <xdr:to>
      <xdr:col>19</xdr:col>
      <xdr:colOff>177800</xdr:colOff>
      <xdr:row>97</xdr:row>
      <xdr:rowOff>44450</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flipV="1">
          <a:off x="2908300" y="1663700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11430</xdr:rowOff>
    </xdr:from>
    <xdr:to>
      <xdr:col>20</xdr:col>
      <xdr:colOff>38100</xdr:colOff>
      <xdr:row>96</xdr:row>
      <xdr:rowOff>113030</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3746500" y="16470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94</xdr:row>
      <xdr:rowOff>129540</xdr:rowOff>
    </xdr:from>
    <xdr:ext cx="533400" cy="259080"/>
    <xdr:sp macro="" textlink="">
      <xdr:nvSpPr>
        <xdr:cNvPr id="238" name="テキスト ボックス 237">
          <a:extLst>
            <a:ext uri="{FF2B5EF4-FFF2-40B4-BE49-F238E27FC236}">
              <a16:creationId xmlns:a16="http://schemas.microsoft.com/office/drawing/2014/main" id="{00000000-0008-0000-0700-0000EE000000}"/>
            </a:ext>
          </a:extLst>
        </xdr:cNvPr>
        <xdr:cNvSpPr txBox="1"/>
      </xdr:nvSpPr>
      <xdr:spPr>
        <a:xfrm>
          <a:off x="3529965" y="1624584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91,961</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97</xdr:row>
      <xdr:rowOff>32385</xdr:rowOff>
    </xdr:from>
    <xdr:to>
      <xdr:col>15</xdr:col>
      <xdr:colOff>50800</xdr:colOff>
      <xdr:row>97</xdr:row>
      <xdr:rowOff>44450</xdr:rowOff>
    </xdr:to>
    <xdr:cxnSp macro="">
      <xdr:nvCxnSpPr>
        <xdr:cNvPr id="239" name="直線コネクタ 238">
          <a:extLst>
            <a:ext uri="{FF2B5EF4-FFF2-40B4-BE49-F238E27FC236}">
              <a16:creationId xmlns:a16="http://schemas.microsoft.com/office/drawing/2014/main" id="{00000000-0008-0000-0700-0000EF000000}"/>
            </a:ext>
          </a:extLst>
        </xdr:cNvPr>
        <xdr:cNvCxnSpPr/>
      </xdr:nvCxnSpPr>
      <xdr:spPr>
        <a:xfrm>
          <a:off x="2019300" y="16663035"/>
          <a:ext cx="8890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29845</xdr:rowOff>
    </xdr:from>
    <xdr:to>
      <xdr:col>15</xdr:col>
      <xdr:colOff>101600</xdr:colOff>
      <xdr:row>96</xdr:row>
      <xdr:rowOff>132080</xdr:rowOff>
    </xdr:to>
    <xdr:sp macro="" textlink="">
      <xdr:nvSpPr>
        <xdr:cNvPr id="240" name="フローチャート: 判断 239">
          <a:extLst>
            <a:ext uri="{FF2B5EF4-FFF2-40B4-BE49-F238E27FC236}">
              <a16:creationId xmlns:a16="http://schemas.microsoft.com/office/drawing/2014/main" id="{00000000-0008-0000-0700-0000F0000000}"/>
            </a:ext>
          </a:extLst>
        </xdr:cNvPr>
        <xdr:cNvSpPr/>
      </xdr:nvSpPr>
      <xdr:spPr>
        <a:xfrm>
          <a:off x="2857500" y="1648904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94</xdr:row>
      <xdr:rowOff>147955</xdr:rowOff>
    </xdr:from>
    <xdr:ext cx="533400" cy="258445"/>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2640965" y="1626425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87,936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97</xdr:row>
      <xdr:rowOff>32385</xdr:rowOff>
    </xdr:from>
    <xdr:to>
      <xdr:col>10</xdr:col>
      <xdr:colOff>114300</xdr:colOff>
      <xdr:row>97</xdr:row>
      <xdr:rowOff>52070</xdr:rowOff>
    </xdr:to>
    <xdr:cxnSp macro="">
      <xdr:nvCxnSpPr>
        <xdr:cNvPr id="242" name="直線コネクタ 241">
          <a:extLst>
            <a:ext uri="{FF2B5EF4-FFF2-40B4-BE49-F238E27FC236}">
              <a16:creationId xmlns:a16="http://schemas.microsoft.com/office/drawing/2014/main" id="{00000000-0008-0000-0700-0000F2000000}"/>
            </a:ext>
          </a:extLst>
        </xdr:cNvPr>
        <xdr:cNvCxnSpPr/>
      </xdr:nvCxnSpPr>
      <xdr:spPr>
        <a:xfrm flipV="1">
          <a:off x="1130300" y="16663035"/>
          <a:ext cx="889000" cy="19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52705</xdr:rowOff>
    </xdr:from>
    <xdr:to>
      <xdr:col>10</xdr:col>
      <xdr:colOff>165100</xdr:colOff>
      <xdr:row>96</xdr:row>
      <xdr:rowOff>154940</xdr:rowOff>
    </xdr:to>
    <xdr:sp macro="" textlink="">
      <xdr:nvSpPr>
        <xdr:cNvPr id="243" name="フローチャート: 判断 242">
          <a:extLst>
            <a:ext uri="{FF2B5EF4-FFF2-40B4-BE49-F238E27FC236}">
              <a16:creationId xmlns:a16="http://schemas.microsoft.com/office/drawing/2014/main" id="{00000000-0008-0000-0700-0000F3000000}"/>
            </a:ext>
          </a:extLst>
        </xdr:cNvPr>
        <xdr:cNvSpPr/>
      </xdr:nvSpPr>
      <xdr:spPr>
        <a:xfrm>
          <a:off x="1968500" y="165119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94</xdr:row>
      <xdr:rowOff>170815</xdr:rowOff>
    </xdr:from>
    <xdr:ext cx="533400" cy="2584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1751965" y="1628711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82,930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96</xdr:row>
      <xdr:rowOff>38100</xdr:rowOff>
    </xdr:from>
    <xdr:to>
      <xdr:col>6</xdr:col>
      <xdr:colOff>38100</xdr:colOff>
      <xdr:row>96</xdr:row>
      <xdr:rowOff>139700</xdr:rowOff>
    </xdr:to>
    <xdr:sp macro="" textlink="">
      <xdr:nvSpPr>
        <xdr:cNvPr id="245" name="フローチャート: 判断 244">
          <a:extLst>
            <a:ext uri="{FF2B5EF4-FFF2-40B4-BE49-F238E27FC236}">
              <a16:creationId xmlns:a16="http://schemas.microsoft.com/office/drawing/2014/main" id="{00000000-0008-0000-0700-0000F5000000}"/>
            </a:ext>
          </a:extLst>
        </xdr:cNvPr>
        <xdr:cNvSpPr/>
      </xdr:nvSpPr>
      <xdr:spPr>
        <a:xfrm>
          <a:off x="1079500" y="1649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94</xdr:row>
      <xdr:rowOff>156210</xdr:rowOff>
    </xdr:from>
    <xdr:ext cx="533400" cy="257810"/>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862965" y="1627251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86,055</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96</xdr:row>
      <xdr:rowOff>50800</xdr:rowOff>
    </xdr:from>
    <xdr:to>
      <xdr:col>24</xdr:col>
      <xdr:colOff>114300</xdr:colOff>
      <xdr:row>96</xdr:row>
      <xdr:rowOff>152400</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4584700" y="16510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29210</xdr:rowOff>
    </xdr:from>
    <xdr:ext cx="534670" cy="257810"/>
    <xdr:sp macro="" textlink="">
      <xdr:nvSpPr>
        <xdr:cNvPr id="253" name="衛生費該当値テキスト">
          <a:extLst>
            <a:ext uri="{FF2B5EF4-FFF2-40B4-BE49-F238E27FC236}">
              <a16:creationId xmlns:a16="http://schemas.microsoft.com/office/drawing/2014/main" id="{00000000-0008-0000-0700-0000FD000000}"/>
            </a:ext>
          </a:extLst>
        </xdr:cNvPr>
        <xdr:cNvSpPr txBox="1"/>
      </xdr:nvSpPr>
      <xdr:spPr>
        <a:xfrm>
          <a:off x="4686300" y="1648841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83,268</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96</xdr:row>
      <xdr:rowOff>126365</xdr:rowOff>
    </xdr:from>
    <xdr:to>
      <xdr:col>20</xdr:col>
      <xdr:colOff>38100</xdr:colOff>
      <xdr:row>97</xdr:row>
      <xdr:rowOff>56515</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3746500" y="16585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97</xdr:row>
      <xdr:rowOff>47625</xdr:rowOff>
    </xdr:from>
    <xdr:ext cx="533400" cy="259080"/>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3529965" y="1667827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66,767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96</xdr:row>
      <xdr:rowOff>165100</xdr:rowOff>
    </xdr:from>
    <xdr:to>
      <xdr:col>15</xdr:col>
      <xdr:colOff>101600</xdr:colOff>
      <xdr:row>97</xdr:row>
      <xdr:rowOff>95250</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2857500" y="16624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97</xdr:row>
      <xdr:rowOff>86360</xdr:rowOff>
    </xdr:from>
    <xdr:ext cx="533400" cy="257810"/>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2640965" y="1671701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58,363</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96</xdr:row>
      <xdr:rowOff>153035</xdr:rowOff>
    </xdr:from>
    <xdr:to>
      <xdr:col>10</xdr:col>
      <xdr:colOff>165100</xdr:colOff>
      <xdr:row>97</xdr:row>
      <xdr:rowOff>83185</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1968500" y="16612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97</xdr:row>
      <xdr:rowOff>74930</xdr:rowOff>
    </xdr:from>
    <xdr:ext cx="533400" cy="257810"/>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1751965" y="1670558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60,986</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97</xdr:row>
      <xdr:rowOff>635</xdr:rowOff>
    </xdr:from>
    <xdr:to>
      <xdr:col>6</xdr:col>
      <xdr:colOff>38100</xdr:colOff>
      <xdr:row>97</xdr:row>
      <xdr:rowOff>102235</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1079500" y="16631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97</xdr:row>
      <xdr:rowOff>93345</xdr:rowOff>
    </xdr:from>
    <xdr:ext cx="533400" cy="259080"/>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862965" y="167239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56,820</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40/79</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377</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8615" cy="224155"/>
    <xdr:sp macro="" textlink="">
      <xdr:nvSpPr>
        <xdr:cNvPr id="270" name="テキスト ボックス 269">
          <a:extLst>
            <a:ext uri="{FF2B5EF4-FFF2-40B4-BE49-F238E27FC236}">
              <a16:creationId xmlns:a16="http://schemas.microsoft.com/office/drawing/2014/main" id="{00000000-0008-0000-0700-00000E010000}"/>
            </a:ext>
          </a:extLst>
        </xdr:cNvPr>
        <xdr:cNvSpPr txBox="1"/>
      </xdr:nvSpPr>
      <xdr:spPr>
        <a:xfrm>
          <a:off x="6565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73660</xdr:rowOff>
    </xdr:from>
    <xdr:ext cx="247650" cy="259080"/>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355080" y="6588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36</xdr:row>
      <xdr:rowOff>35560</xdr:rowOff>
    </xdr:from>
    <xdr:ext cx="466090" cy="259080"/>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136640" y="620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33</xdr:row>
      <xdr:rowOff>168910</xdr:rowOff>
    </xdr:from>
    <xdr:ext cx="466090" cy="257810"/>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136640" y="5826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31</xdr:row>
      <xdr:rowOff>130810</xdr:rowOff>
    </xdr:from>
    <xdr:ext cx="466090" cy="259080"/>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640" y="5445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29</xdr:row>
      <xdr:rowOff>92710</xdr:rowOff>
    </xdr:from>
    <xdr:ext cx="466090" cy="259080"/>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640" y="5064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27</xdr:row>
      <xdr:rowOff>54610</xdr:rowOff>
    </xdr:from>
    <xdr:ext cx="466090" cy="257810"/>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6136640" y="4683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労働費グラフ枠">
          <a:extLst>
            <a:ext uri="{FF2B5EF4-FFF2-40B4-BE49-F238E27FC236}">
              <a16:creationId xmlns:a16="http://schemas.microsoft.com/office/drawing/2014/main" id="{00000000-0008-0000-0700-00001C010000}"/>
            </a:ext>
          </a:extLst>
        </xdr:cNvPr>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153670</xdr:rowOff>
    </xdr:from>
    <xdr:to>
      <xdr:col>54</xdr:col>
      <xdr:colOff>189865</xdr:colOff>
      <xdr:row>39</xdr:row>
      <xdr:rowOff>44450</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flipV="1">
          <a:off x="10475595" y="5468620"/>
          <a:ext cx="1270" cy="12623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48260</xdr:rowOff>
    </xdr:from>
    <xdr:ext cx="249555" cy="259080"/>
    <xdr:sp macro="" textlink="">
      <xdr:nvSpPr>
        <xdr:cNvPr id="286" name="労働費最小値テキスト">
          <a:extLst>
            <a:ext uri="{FF2B5EF4-FFF2-40B4-BE49-F238E27FC236}">
              <a16:creationId xmlns:a16="http://schemas.microsoft.com/office/drawing/2014/main" id="{00000000-0008-0000-0700-00001E010000}"/>
            </a:ext>
          </a:extLst>
        </xdr:cNvPr>
        <xdr:cNvSpPr txBox="1"/>
      </xdr:nvSpPr>
      <xdr:spPr>
        <a:xfrm>
          <a:off x="10528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10388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100330</xdr:rowOff>
    </xdr:from>
    <xdr:ext cx="469900" cy="257810"/>
    <xdr:sp macro="" textlink="">
      <xdr:nvSpPr>
        <xdr:cNvPr id="288" name="労働費最大値テキスト">
          <a:extLst>
            <a:ext uri="{FF2B5EF4-FFF2-40B4-BE49-F238E27FC236}">
              <a16:creationId xmlns:a16="http://schemas.microsoft.com/office/drawing/2014/main" id="{00000000-0008-0000-0700-000020010000}"/>
            </a:ext>
          </a:extLst>
        </xdr:cNvPr>
        <xdr:cNvSpPr txBox="1"/>
      </xdr:nvSpPr>
      <xdr:spPr>
        <a:xfrm>
          <a:off x="10528300" y="524383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3,314</a:t>
          </a:r>
          <a:endParaRPr kumimoji="1" lang="ja-JP" altLang="en-US" sz="1000" b="1">
            <a:latin typeface="ＭＳ Ｐゴシック"/>
          </a:endParaRPr>
        </a:p>
      </xdr:txBody>
    </xdr:sp>
    <xdr:clientData/>
  </xdr:oneCellAnchor>
  <xdr:twoCellAnchor>
    <xdr:from>
      <xdr:col>54</xdr:col>
      <xdr:colOff>101600</xdr:colOff>
      <xdr:row>31</xdr:row>
      <xdr:rowOff>153670</xdr:rowOff>
    </xdr:from>
    <xdr:to>
      <xdr:col>55</xdr:col>
      <xdr:colOff>88900</xdr:colOff>
      <xdr:row>31</xdr:row>
      <xdr:rowOff>153670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10388600" y="54686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9639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31115</xdr:rowOff>
    </xdr:from>
    <xdr:ext cx="378460" cy="257810"/>
    <xdr:sp macro="" textlink="">
      <xdr:nvSpPr>
        <xdr:cNvPr id="291" name="労働費平均値テキスト">
          <a:extLst>
            <a:ext uri="{FF2B5EF4-FFF2-40B4-BE49-F238E27FC236}">
              <a16:creationId xmlns:a16="http://schemas.microsoft.com/office/drawing/2014/main" id="{00000000-0008-0000-0700-000023010000}"/>
            </a:ext>
          </a:extLst>
        </xdr:cNvPr>
        <xdr:cNvSpPr txBox="1"/>
      </xdr:nvSpPr>
      <xdr:spPr>
        <a:xfrm>
          <a:off x="10528300" y="6374765"/>
          <a:ext cx="37846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412</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38</xdr:row>
      <xdr:rowOff>8255</xdr:rowOff>
    </xdr:from>
    <xdr:to>
      <xdr:col>55</xdr:col>
      <xdr:colOff>50800</xdr:colOff>
      <xdr:row>38</xdr:row>
      <xdr:rowOff>109855</xdr:rowOff>
    </xdr:to>
    <xdr:sp macro="" textlink="">
      <xdr:nvSpPr>
        <xdr:cNvPr id="292" name="フローチャート: 判断 291">
          <a:extLst>
            <a:ext uri="{FF2B5EF4-FFF2-40B4-BE49-F238E27FC236}">
              <a16:creationId xmlns:a16="http://schemas.microsoft.com/office/drawing/2014/main" id="{00000000-0008-0000-0700-000024010000}"/>
            </a:ext>
          </a:extLst>
        </xdr:cNvPr>
        <xdr:cNvSpPr/>
      </xdr:nvSpPr>
      <xdr:spPr>
        <a:xfrm>
          <a:off x="10426700" y="6523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8750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9525</xdr:rowOff>
    </xdr:from>
    <xdr:to>
      <xdr:col>50</xdr:col>
      <xdr:colOff>165100</xdr:colOff>
      <xdr:row>38</xdr:row>
      <xdr:rowOff>111125</xdr:rowOff>
    </xdr:to>
    <xdr:sp macro=""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9588500" y="6524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115570</xdr:colOff>
      <xdr:row>36</xdr:row>
      <xdr:rowOff>127635</xdr:rowOff>
    </xdr:from>
    <xdr:ext cx="378460" cy="259080"/>
    <xdr:sp macro="" textlink="">
      <xdr:nvSpPr>
        <xdr:cNvPr id="295" name="テキスト ボックス 294">
          <a:extLst>
            <a:ext uri="{FF2B5EF4-FFF2-40B4-BE49-F238E27FC236}">
              <a16:creationId xmlns:a16="http://schemas.microsoft.com/office/drawing/2014/main" id="{00000000-0008-0000-0700-000027010000}"/>
            </a:ext>
          </a:extLst>
        </xdr:cNvPr>
        <xdr:cNvSpPr txBox="1"/>
      </xdr:nvSpPr>
      <xdr:spPr>
        <a:xfrm>
          <a:off x="9450070" y="629983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409</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6" name="直線コネクタ 295">
          <a:extLst>
            <a:ext uri="{FF2B5EF4-FFF2-40B4-BE49-F238E27FC236}">
              <a16:creationId xmlns:a16="http://schemas.microsoft.com/office/drawing/2014/main" id="{00000000-0008-0000-0700-000028010000}"/>
            </a:ext>
          </a:extLst>
        </xdr:cNvPr>
        <xdr:cNvCxnSpPr/>
      </xdr:nvCxnSpPr>
      <xdr:spPr>
        <a:xfrm>
          <a:off x="7861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143510</xdr:rowOff>
    </xdr:from>
    <xdr:to>
      <xdr:col>46</xdr:col>
      <xdr:colOff>38100</xdr:colOff>
      <xdr:row>38</xdr:row>
      <xdr:rowOff>73660</xdr:rowOff>
    </xdr:to>
    <xdr:sp macro="" textlink="">
      <xdr:nvSpPr>
        <xdr:cNvPr id="297" name="フローチャート: 判断 296">
          <a:extLst>
            <a:ext uri="{FF2B5EF4-FFF2-40B4-BE49-F238E27FC236}">
              <a16:creationId xmlns:a16="http://schemas.microsoft.com/office/drawing/2014/main" id="{00000000-0008-0000-0700-000029010000}"/>
            </a:ext>
          </a:extLst>
        </xdr:cNvPr>
        <xdr:cNvSpPr/>
      </xdr:nvSpPr>
      <xdr:spPr>
        <a:xfrm>
          <a:off x="8699500" y="6487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179070</xdr:colOff>
      <xdr:row>36</xdr:row>
      <xdr:rowOff>90170</xdr:rowOff>
    </xdr:from>
    <xdr:ext cx="378460" cy="259080"/>
    <xdr:sp macro=""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8561070" y="626237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9" name="直線コネクタ 298">
          <a:extLst>
            <a:ext uri="{FF2B5EF4-FFF2-40B4-BE49-F238E27FC236}">
              <a16:creationId xmlns:a16="http://schemas.microsoft.com/office/drawing/2014/main" id="{00000000-0008-0000-0700-00002B010000}"/>
            </a:ext>
          </a:extLst>
        </xdr:cNvPr>
        <xdr:cNvCxnSpPr/>
      </xdr:nvCxnSpPr>
      <xdr:spPr>
        <a:xfrm>
          <a:off x="6972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137160</xdr:rowOff>
    </xdr:from>
    <xdr:to>
      <xdr:col>41</xdr:col>
      <xdr:colOff>101600</xdr:colOff>
      <xdr:row>38</xdr:row>
      <xdr:rowOff>67310</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7810500" y="6480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52070</xdr:colOff>
      <xdr:row>36</xdr:row>
      <xdr:rowOff>83820</xdr:rowOff>
    </xdr:from>
    <xdr:ext cx="378460" cy="259080"/>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7672070" y="625602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37</xdr:row>
      <xdr:rowOff>116205</xdr:rowOff>
    </xdr:from>
    <xdr:to>
      <xdr:col>36</xdr:col>
      <xdr:colOff>165100</xdr:colOff>
      <xdr:row>38</xdr:row>
      <xdr:rowOff>46355</xdr:rowOff>
    </xdr:to>
    <xdr:sp macro="" textlink="">
      <xdr:nvSpPr>
        <xdr:cNvPr id="302" name="フローチャート: 判断 301">
          <a:extLst>
            <a:ext uri="{FF2B5EF4-FFF2-40B4-BE49-F238E27FC236}">
              <a16:creationId xmlns:a16="http://schemas.microsoft.com/office/drawing/2014/main" id="{00000000-0008-0000-0700-00002E010000}"/>
            </a:ext>
          </a:extLst>
        </xdr:cNvPr>
        <xdr:cNvSpPr/>
      </xdr:nvSpPr>
      <xdr:spPr>
        <a:xfrm>
          <a:off x="6921500" y="6459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115570</xdr:colOff>
      <xdr:row>36</xdr:row>
      <xdr:rowOff>63500</xdr:rowOff>
    </xdr:from>
    <xdr:ext cx="378460" cy="257810"/>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6783070" y="6235700"/>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578</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80010</xdr:rowOff>
    </xdr:from>
    <xdr:ext cx="249555" cy="259080"/>
    <xdr:sp macro="" textlink="">
      <xdr:nvSpPr>
        <xdr:cNvPr id="310" name="労働費該当値テキスト">
          <a:extLst>
            <a:ext uri="{FF2B5EF4-FFF2-40B4-BE49-F238E27FC236}">
              <a16:creationId xmlns:a16="http://schemas.microsoft.com/office/drawing/2014/main" id="{00000000-0008-0000-0700-000036010000}"/>
            </a:ext>
          </a:extLst>
        </xdr:cNvPr>
        <xdr:cNvSpPr txBox="1"/>
      </xdr:nvSpPr>
      <xdr:spPr>
        <a:xfrm>
          <a:off x="10528300" y="6595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180340</xdr:colOff>
      <xdr:row>39</xdr:row>
      <xdr:rowOff>86360</xdr:rowOff>
    </xdr:from>
    <xdr:ext cx="248285" cy="257810"/>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9514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53340</xdr:colOff>
      <xdr:row>39</xdr:row>
      <xdr:rowOff>86360</xdr:rowOff>
    </xdr:from>
    <xdr:ext cx="248285" cy="257810"/>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8625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116840</xdr:colOff>
      <xdr:row>39</xdr:row>
      <xdr:rowOff>86360</xdr:rowOff>
    </xdr:from>
    <xdr:ext cx="248285" cy="257810"/>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7736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7" name="楕円 316">
          <a:extLst>
            <a:ext uri="{FF2B5EF4-FFF2-40B4-BE49-F238E27FC236}">
              <a16:creationId xmlns:a16="http://schemas.microsoft.com/office/drawing/2014/main" id="{00000000-0008-0000-0700-00003D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180340</xdr:colOff>
      <xdr:row>39</xdr:row>
      <xdr:rowOff>86360</xdr:rowOff>
    </xdr:from>
    <xdr:ext cx="248285" cy="257810"/>
    <xdr:sp macro="" textlink="">
      <xdr:nvSpPr>
        <xdr:cNvPr id="318" name="テキスト ボックス 317">
          <a:extLst>
            <a:ext uri="{FF2B5EF4-FFF2-40B4-BE49-F238E27FC236}">
              <a16:creationId xmlns:a16="http://schemas.microsoft.com/office/drawing/2014/main" id="{00000000-0008-0000-0700-00003E010000}"/>
            </a:ext>
          </a:extLst>
        </xdr:cNvPr>
        <xdr:cNvSpPr txBox="1"/>
      </xdr:nvSpPr>
      <xdr:spPr>
        <a:xfrm>
          <a:off x="6847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61/79</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10,605</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31,556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8615" cy="224155"/>
    <xdr:sp macro="" textlink="">
      <xdr:nvSpPr>
        <xdr:cNvPr id="327" name="テキスト ボックス 326">
          <a:extLst>
            <a:ext uri="{FF2B5EF4-FFF2-40B4-BE49-F238E27FC236}">
              <a16:creationId xmlns:a16="http://schemas.microsoft.com/office/drawing/2014/main" id="{00000000-0008-0000-0700-000047010000}"/>
            </a:ext>
          </a:extLst>
        </xdr:cNvPr>
        <xdr:cNvSpPr txBox="1"/>
      </xdr:nvSpPr>
      <xdr:spPr>
        <a:xfrm>
          <a:off x="6565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58</xdr:row>
      <xdr:rowOff>73660</xdr:rowOff>
    </xdr:from>
    <xdr:ext cx="247650" cy="259080"/>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355080" y="10017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56</xdr:row>
      <xdr:rowOff>35560</xdr:rowOff>
    </xdr:from>
    <xdr:ext cx="594360" cy="259080"/>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008370" y="9636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53</xdr:row>
      <xdr:rowOff>168910</xdr:rowOff>
    </xdr:from>
    <xdr:ext cx="594360" cy="257810"/>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08370" y="9255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51</xdr:row>
      <xdr:rowOff>130810</xdr:rowOff>
    </xdr:from>
    <xdr:ext cx="594360" cy="259080"/>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008370" y="887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49</xdr:row>
      <xdr:rowOff>92710</xdr:rowOff>
    </xdr:from>
    <xdr:ext cx="594360" cy="259080"/>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008370" y="849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47</xdr:row>
      <xdr:rowOff>54610</xdr:rowOff>
    </xdr:from>
    <xdr:ext cx="594360" cy="257810"/>
    <xdr:sp macro="" textlink="">
      <xdr:nvSpPr>
        <xdr:cNvPr id="340" name="テキスト ボックス 339">
          <a:extLst>
            <a:ext uri="{FF2B5EF4-FFF2-40B4-BE49-F238E27FC236}">
              <a16:creationId xmlns:a16="http://schemas.microsoft.com/office/drawing/2014/main" id="{00000000-0008-0000-0700-000054010000}"/>
            </a:ext>
          </a:extLst>
        </xdr:cNvPr>
        <xdr:cNvSpPr txBox="1"/>
      </xdr:nvSpPr>
      <xdr:spPr>
        <a:xfrm>
          <a:off x="6008370" y="8112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農林水産業費グラフ枠">
          <a:extLst>
            <a:ext uri="{FF2B5EF4-FFF2-40B4-BE49-F238E27FC236}">
              <a16:creationId xmlns:a16="http://schemas.microsoft.com/office/drawing/2014/main" id="{00000000-0008-0000-0700-000055010000}"/>
            </a:ext>
          </a:extLst>
        </xdr:cNvPr>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106680</xdr:rowOff>
    </xdr:from>
    <xdr:to>
      <xdr:col>54</xdr:col>
      <xdr:colOff>189865</xdr:colOff>
      <xdr:row>58</xdr:row>
      <xdr:rowOff>155575</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flipV="1">
          <a:off x="10475595" y="8850630"/>
          <a:ext cx="1270" cy="12490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159385</xdr:rowOff>
    </xdr:from>
    <xdr:ext cx="534670" cy="258445"/>
    <xdr:sp macro="" textlink="">
      <xdr:nvSpPr>
        <xdr:cNvPr id="343" name="農林水産業費最小値テキスト">
          <a:extLst>
            <a:ext uri="{FF2B5EF4-FFF2-40B4-BE49-F238E27FC236}">
              <a16:creationId xmlns:a16="http://schemas.microsoft.com/office/drawing/2014/main" id="{00000000-0008-0000-0700-000057010000}"/>
            </a:ext>
          </a:extLst>
        </xdr:cNvPr>
        <xdr:cNvSpPr txBox="1"/>
      </xdr:nvSpPr>
      <xdr:spPr>
        <a:xfrm>
          <a:off x="10528300" y="1010348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15,799</a:t>
          </a:r>
          <a:endParaRPr kumimoji="1" lang="ja-JP" altLang="en-US" sz="1000" b="1">
            <a:latin typeface="ＭＳ Ｐゴシック"/>
            <a:ea typeface="ＭＳ Ｐゴシック"/>
          </a:endParaRPr>
        </a:p>
      </xdr:txBody>
    </xdr:sp>
    <xdr:clientData/>
  </xdr:oneCellAnchor>
  <xdr:twoCellAnchor>
    <xdr:from>
      <xdr:col>54</xdr:col>
      <xdr:colOff>101600</xdr:colOff>
      <xdr:row>58</xdr:row>
      <xdr:rowOff>155575</xdr:rowOff>
    </xdr:from>
    <xdr:to>
      <xdr:col>55</xdr:col>
      <xdr:colOff>88900</xdr:colOff>
      <xdr:row>58</xdr:row>
      <xdr:rowOff>155575</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a:off x="10388600" y="100996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53340</xdr:rowOff>
    </xdr:from>
    <xdr:ext cx="598805" cy="257810"/>
    <xdr:sp macro="" textlink="">
      <xdr:nvSpPr>
        <xdr:cNvPr id="345" name="農林水産業費最大値テキスト">
          <a:extLst>
            <a:ext uri="{FF2B5EF4-FFF2-40B4-BE49-F238E27FC236}">
              <a16:creationId xmlns:a16="http://schemas.microsoft.com/office/drawing/2014/main" id="{00000000-0008-0000-0700-000059010000}"/>
            </a:ext>
          </a:extLst>
        </xdr:cNvPr>
        <xdr:cNvSpPr txBox="1"/>
      </xdr:nvSpPr>
      <xdr:spPr>
        <a:xfrm>
          <a:off x="10528300" y="862584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343,607</a:t>
          </a:r>
          <a:endParaRPr kumimoji="1" lang="ja-JP" altLang="en-US" sz="1000" b="1">
            <a:latin typeface="ＭＳ Ｐゴシック"/>
          </a:endParaRPr>
        </a:p>
      </xdr:txBody>
    </xdr:sp>
    <xdr:clientData/>
  </xdr:oneCellAnchor>
  <xdr:twoCellAnchor>
    <xdr:from>
      <xdr:col>54</xdr:col>
      <xdr:colOff>101600</xdr:colOff>
      <xdr:row>51</xdr:row>
      <xdr:rowOff>106680</xdr:rowOff>
    </xdr:from>
    <xdr:to>
      <xdr:col>55</xdr:col>
      <xdr:colOff>88900</xdr:colOff>
      <xdr:row>51</xdr:row>
      <xdr:rowOff>106680</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10388600" y="88506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146685</xdr:rowOff>
    </xdr:from>
    <xdr:to>
      <xdr:col>55</xdr:col>
      <xdr:colOff>0</xdr:colOff>
      <xdr:row>57</xdr:row>
      <xdr:rowOff>147320</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a:off x="9639300" y="9919335"/>
          <a:ext cx="8382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122555</xdr:rowOff>
    </xdr:from>
    <xdr:ext cx="598805" cy="257810"/>
    <xdr:sp macro="" textlink="">
      <xdr:nvSpPr>
        <xdr:cNvPr id="348" name="農林水産業費平均値テキスト">
          <a:extLst>
            <a:ext uri="{FF2B5EF4-FFF2-40B4-BE49-F238E27FC236}">
              <a16:creationId xmlns:a16="http://schemas.microsoft.com/office/drawing/2014/main" id="{00000000-0008-0000-0700-00005C010000}"/>
            </a:ext>
          </a:extLst>
        </xdr:cNvPr>
        <xdr:cNvSpPr txBox="1"/>
      </xdr:nvSpPr>
      <xdr:spPr>
        <a:xfrm>
          <a:off x="10528300" y="9552305"/>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107,202</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56</xdr:row>
      <xdr:rowOff>99695</xdr:rowOff>
    </xdr:from>
    <xdr:to>
      <xdr:col>55</xdr:col>
      <xdr:colOff>50800</xdr:colOff>
      <xdr:row>57</xdr:row>
      <xdr:rowOff>29845</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10426700" y="9700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146685</xdr:rowOff>
    </xdr:from>
    <xdr:to>
      <xdr:col>50</xdr:col>
      <xdr:colOff>114300</xdr:colOff>
      <xdr:row>58</xdr:row>
      <xdr:rowOff>35560</xdr:rowOff>
    </xdr:to>
    <xdr:cxnSp macro="">
      <xdr:nvCxnSpPr>
        <xdr:cNvPr id="350" name="直線コネクタ 349">
          <a:extLst>
            <a:ext uri="{FF2B5EF4-FFF2-40B4-BE49-F238E27FC236}">
              <a16:creationId xmlns:a16="http://schemas.microsoft.com/office/drawing/2014/main" id="{00000000-0008-0000-0700-00005E010000}"/>
            </a:ext>
          </a:extLst>
        </xdr:cNvPr>
        <xdr:cNvCxnSpPr/>
      </xdr:nvCxnSpPr>
      <xdr:spPr>
        <a:xfrm flipV="1">
          <a:off x="8750300" y="9919335"/>
          <a:ext cx="889000" cy="603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125095</xdr:rowOff>
    </xdr:from>
    <xdr:to>
      <xdr:col>50</xdr:col>
      <xdr:colOff>165100</xdr:colOff>
      <xdr:row>57</xdr:row>
      <xdr:rowOff>55245</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9588500" y="9726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55</xdr:row>
      <xdr:rowOff>71755</xdr:rowOff>
    </xdr:from>
    <xdr:ext cx="597535" cy="259080"/>
    <xdr:sp macro="" textlink="">
      <xdr:nvSpPr>
        <xdr:cNvPr id="352" name="テキスト ボックス 351">
          <a:extLst>
            <a:ext uri="{FF2B5EF4-FFF2-40B4-BE49-F238E27FC236}">
              <a16:creationId xmlns:a16="http://schemas.microsoft.com/office/drawing/2014/main" id="{00000000-0008-0000-0700-000060010000}"/>
            </a:ext>
          </a:extLst>
        </xdr:cNvPr>
        <xdr:cNvSpPr txBox="1"/>
      </xdr:nvSpPr>
      <xdr:spPr>
        <a:xfrm>
          <a:off x="9339580" y="950150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100,517</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57</xdr:row>
      <xdr:rowOff>118745</xdr:rowOff>
    </xdr:from>
    <xdr:to>
      <xdr:col>45</xdr:col>
      <xdr:colOff>177800</xdr:colOff>
      <xdr:row>58</xdr:row>
      <xdr:rowOff>35560</xdr:rowOff>
    </xdr:to>
    <xdr:cxnSp macro="">
      <xdr:nvCxnSpPr>
        <xdr:cNvPr id="353" name="直線コネクタ 352">
          <a:extLst>
            <a:ext uri="{FF2B5EF4-FFF2-40B4-BE49-F238E27FC236}">
              <a16:creationId xmlns:a16="http://schemas.microsoft.com/office/drawing/2014/main" id="{00000000-0008-0000-0700-000061010000}"/>
            </a:ext>
          </a:extLst>
        </xdr:cNvPr>
        <xdr:cNvCxnSpPr/>
      </xdr:nvCxnSpPr>
      <xdr:spPr>
        <a:xfrm>
          <a:off x="7861300" y="9891395"/>
          <a:ext cx="889000" cy="882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106045</xdr:rowOff>
    </xdr:from>
    <xdr:to>
      <xdr:col>46</xdr:col>
      <xdr:colOff>38100</xdr:colOff>
      <xdr:row>57</xdr:row>
      <xdr:rowOff>36195</xdr:rowOff>
    </xdr:to>
    <xdr:sp macro="" textlink="">
      <xdr:nvSpPr>
        <xdr:cNvPr id="354" name="フローチャート: 判断 353">
          <a:extLst>
            <a:ext uri="{FF2B5EF4-FFF2-40B4-BE49-F238E27FC236}">
              <a16:creationId xmlns:a16="http://schemas.microsoft.com/office/drawing/2014/main" id="{00000000-0008-0000-0700-000062010000}"/>
            </a:ext>
          </a:extLst>
        </xdr:cNvPr>
        <xdr:cNvSpPr/>
      </xdr:nvSpPr>
      <xdr:spPr>
        <a:xfrm>
          <a:off x="8699500" y="9707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55</xdr:row>
      <xdr:rowOff>52705</xdr:rowOff>
    </xdr:from>
    <xdr:ext cx="597535" cy="257810"/>
    <xdr:sp macro=""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8450580" y="948245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105,430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57</xdr:row>
      <xdr:rowOff>118745</xdr:rowOff>
    </xdr:from>
    <xdr:to>
      <xdr:col>41</xdr:col>
      <xdr:colOff>50800</xdr:colOff>
      <xdr:row>57</xdr:row>
      <xdr:rowOff>153670</xdr:rowOff>
    </xdr:to>
    <xdr:cxnSp macro="">
      <xdr:nvCxnSpPr>
        <xdr:cNvPr id="356" name="直線コネクタ 355">
          <a:extLst>
            <a:ext uri="{FF2B5EF4-FFF2-40B4-BE49-F238E27FC236}">
              <a16:creationId xmlns:a16="http://schemas.microsoft.com/office/drawing/2014/main" id="{00000000-0008-0000-0700-000064010000}"/>
            </a:ext>
          </a:extLst>
        </xdr:cNvPr>
        <xdr:cNvCxnSpPr/>
      </xdr:nvCxnSpPr>
      <xdr:spPr>
        <a:xfrm flipV="1">
          <a:off x="6972300" y="9891395"/>
          <a:ext cx="889000" cy="349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128905</xdr:rowOff>
    </xdr:from>
    <xdr:to>
      <xdr:col>41</xdr:col>
      <xdr:colOff>101600</xdr:colOff>
      <xdr:row>57</xdr:row>
      <xdr:rowOff>59055</xdr:rowOff>
    </xdr:to>
    <xdr:sp macro="" textlink="">
      <xdr:nvSpPr>
        <xdr:cNvPr id="357" name="フローチャート: 判断 356">
          <a:extLst>
            <a:ext uri="{FF2B5EF4-FFF2-40B4-BE49-F238E27FC236}">
              <a16:creationId xmlns:a16="http://schemas.microsoft.com/office/drawing/2014/main" id="{00000000-0008-0000-0700-000065010000}"/>
            </a:ext>
          </a:extLst>
        </xdr:cNvPr>
        <xdr:cNvSpPr/>
      </xdr:nvSpPr>
      <xdr:spPr>
        <a:xfrm>
          <a:off x="7810500" y="9730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55</xdr:row>
      <xdr:rowOff>75565</xdr:rowOff>
    </xdr:from>
    <xdr:ext cx="533400" cy="257810"/>
    <xdr:sp macro=""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7593965" y="950531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99,497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56</xdr:row>
      <xdr:rowOff>43815</xdr:rowOff>
    </xdr:from>
    <xdr:to>
      <xdr:col>36</xdr:col>
      <xdr:colOff>165100</xdr:colOff>
      <xdr:row>56</xdr:row>
      <xdr:rowOff>145415</xdr:rowOff>
    </xdr:to>
    <xdr:sp macro="" textlink="">
      <xdr:nvSpPr>
        <xdr:cNvPr id="359" name="フローチャート: 判断 358">
          <a:extLst>
            <a:ext uri="{FF2B5EF4-FFF2-40B4-BE49-F238E27FC236}">
              <a16:creationId xmlns:a16="http://schemas.microsoft.com/office/drawing/2014/main" id="{00000000-0008-0000-0700-000067010000}"/>
            </a:ext>
          </a:extLst>
        </xdr:cNvPr>
        <xdr:cNvSpPr/>
      </xdr:nvSpPr>
      <xdr:spPr>
        <a:xfrm>
          <a:off x="6921500" y="9645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54</xdr:row>
      <xdr:rowOff>161925</xdr:rowOff>
    </xdr:from>
    <xdr:ext cx="597535" cy="259080"/>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6672580" y="942022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121,775</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57</xdr:row>
      <xdr:rowOff>96520</xdr:rowOff>
    </xdr:from>
    <xdr:to>
      <xdr:col>55</xdr:col>
      <xdr:colOff>50800</xdr:colOff>
      <xdr:row>58</xdr:row>
      <xdr:rowOff>26670</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10426700" y="9869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74930</xdr:rowOff>
    </xdr:from>
    <xdr:ext cx="534670" cy="257810"/>
    <xdr:sp macro="" textlink="">
      <xdr:nvSpPr>
        <xdr:cNvPr id="367" name="農林水産業費該当値テキスト">
          <a:extLst>
            <a:ext uri="{FF2B5EF4-FFF2-40B4-BE49-F238E27FC236}">
              <a16:creationId xmlns:a16="http://schemas.microsoft.com/office/drawing/2014/main" id="{00000000-0008-0000-0700-00006F010000}"/>
            </a:ext>
          </a:extLst>
        </xdr:cNvPr>
        <xdr:cNvSpPr txBox="1"/>
      </xdr:nvSpPr>
      <xdr:spPr>
        <a:xfrm>
          <a:off x="10528300" y="984758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62,935</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57</xdr:row>
      <xdr:rowOff>95885</xdr:rowOff>
    </xdr:from>
    <xdr:to>
      <xdr:col>50</xdr:col>
      <xdr:colOff>165100</xdr:colOff>
      <xdr:row>58</xdr:row>
      <xdr:rowOff>26035</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9588500" y="9868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58</xdr:row>
      <xdr:rowOff>17780</xdr:rowOff>
    </xdr:from>
    <xdr:ext cx="533400" cy="257810"/>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9371965" y="996188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63,170</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57</xdr:row>
      <xdr:rowOff>156210</xdr:rowOff>
    </xdr:from>
    <xdr:to>
      <xdr:col>46</xdr:col>
      <xdr:colOff>38100</xdr:colOff>
      <xdr:row>58</xdr:row>
      <xdr:rowOff>86360</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8699500" y="9928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58</xdr:row>
      <xdr:rowOff>77470</xdr:rowOff>
    </xdr:from>
    <xdr:ext cx="533400" cy="257810"/>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8482965" y="1002157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47,353</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57</xdr:row>
      <xdr:rowOff>67945</xdr:rowOff>
    </xdr:from>
    <xdr:to>
      <xdr:col>41</xdr:col>
      <xdr:colOff>101600</xdr:colOff>
      <xdr:row>57</xdr:row>
      <xdr:rowOff>169545</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7810500" y="9840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57</xdr:row>
      <xdr:rowOff>160655</xdr:rowOff>
    </xdr:from>
    <xdr:ext cx="533400" cy="259080"/>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7593965" y="993330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70,546</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57</xdr:row>
      <xdr:rowOff>102870</xdr:rowOff>
    </xdr:from>
    <xdr:to>
      <xdr:col>36</xdr:col>
      <xdr:colOff>165100</xdr:colOff>
      <xdr:row>58</xdr:row>
      <xdr:rowOff>33020</xdr:rowOff>
    </xdr:to>
    <xdr:sp macro="" textlink="">
      <xdr:nvSpPr>
        <xdr:cNvPr id="374" name="楕円 373">
          <a:extLst>
            <a:ext uri="{FF2B5EF4-FFF2-40B4-BE49-F238E27FC236}">
              <a16:creationId xmlns:a16="http://schemas.microsoft.com/office/drawing/2014/main" id="{00000000-0008-0000-0700-000076010000}"/>
            </a:ext>
          </a:extLst>
        </xdr:cNvPr>
        <xdr:cNvSpPr/>
      </xdr:nvSpPr>
      <xdr:spPr>
        <a:xfrm>
          <a:off x="6921500" y="9875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58</xdr:row>
      <xdr:rowOff>24130</xdr:rowOff>
    </xdr:from>
    <xdr:ext cx="533400" cy="259080"/>
    <xdr:sp macro="" textlink="">
      <xdr:nvSpPr>
        <xdr:cNvPr id="375" name="テキスト ボックス 374">
          <a:extLst>
            <a:ext uri="{FF2B5EF4-FFF2-40B4-BE49-F238E27FC236}">
              <a16:creationId xmlns:a16="http://schemas.microsoft.com/office/drawing/2014/main" id="{00000000-0008-0000-0700-000077010000}"/>
            </a:ext>
          </a:extLst>
        </xdr:cNvPr>
        <xdr:cNvSpPr txBox="1"/>
      </xdr:nvSpPr>
      <xdr:spPr>
        <a:xfrm>
          <a:off x="6704965" y="996823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61,305</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43/79</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23,942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22,054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8615" cy="224155"/>
    <xdr:sp macro="" textlink="">
      <xdr:nvSpPr>
        <xdr:cNvPr id="384" name="テキスト ボックス 383">
          <a:extLst>
            <a:ext uri="{FF2B5EF4-FFF2-40B4-BE49-F238E27FC236}">
              <a16:creationId xmlns:a16="http://schemas.microsoft.com/office/drawing/2014/main" id="{00000000-0008-0000-0700-000080010000}"/>
            </a:ext>
          </a:extLst>
        </xdr:cNvPr>
        <xdr:cNvSpPr txBox="1"/>
      </xdr:nvSpPr>
      <xdr:spPr>
        <a:xfrm>
          <a:off x="6565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78</xdr:row>
      <xdr:rowOff>73660</xdr:rowOff>
    </xdr:from>
    <xdr:ext cx="247650" cy="259080"/>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355080" y="13446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76</xdr:row>
      <xdr:rowOff>35560</xdr:rowOff>
    </xdr:from>
    <xdr:ext cx="531495" cy="259080"/>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72505" y="1306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73</xdr:row>
      <xdr:rowOff>168910</xdr:rowOff>
    </xdr:from>
    <xdr:ext cx="594360" cy="257810"/>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370" y="12684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71</xdr:row>
      <xdr:rowOff>130810</xdr:rowOff>
    </xdr:from>
    <xdr:ext cx="594360" cy="259080"/>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08370" y="1230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69</xdr:row>
      <xdr:rowOff>92710</xdr:rowOff>
    </xdr:from>
    <xdr:ext cx="594360" cy="259080"/>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370" y="1192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67</xdr:row>
      <xdr:rowOff>54610</xdr:rowOff>
    </xdr:from>
    <xdr:ext cx="594360" cy="257810"/>
    <xdr:sp macro="" textlink="">
      <xdr:nvSpPr>
        <xdr:cNvPr id="397" name="テキスト ボックス 396">
          <a:extLst>
            <a:ext uri="{FF2B5EF4-FFF2-40B4-BE49-F238E27FC236}">
              <a16:creationId xmlns:a16="http://schemas.microsoft.com/office/drawing/2014/main" id="{00000000-0008-0000-0700-00008D010000}"/>
            </a:ext>
          </a:extLst>
        </xdr:cNvPr>
        <xdr:cNvSpPr txBox="1"/>
      </xdr:nvSpPr>
      <xdr:spPr>
        <a:xfrm>
          <a:off x="6008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商工費グラフ枠">
          <a:extLst>
            <a:ext uri="{FF2B5EF4-FFF2-40B4-BE49-F238E27FC236}">
              <a16:creationId xmlns:a16="http://schemas.microsoft.com/office/drawing/2014/main" id="{00000000-0008-0000-0700-00008E010000}"/>
            </a:ext>
          </a:extLst>
        </xdr:cNvPr>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115570</xdr:rowOff>
    </xdr:from>
    <xdr:to>
      <xdr:col>54</xdr:col>
      <xdr:colOff>189865</xdr:colOff>
      <xdr:row>79</xdr:row>
      <xdr:rowOff>27940</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flipV="1">
          <a:off x="10475595" y="12117070"/>
          <a:ext cx="1270" cy="14554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31750</xdr:rowOff>
    </xdr:from>
    <xdr:ext cx="469900" cy="257810"/>
    <xdr:sp macro="" textlink="">
      <xdr:nvSpPr>
        <xdr:cNvPr id="400" name="商工費最小値テキスト">
          <a:extLst>
            <a:ext uri="{FF2B5EF4-FFF2-40B4-BE49-F238E27FC236}">
              <a16:creationId xmlns:a16="http://schemas.microsoft.com/office/drawing/2014/main" id="{00000000-0008-0000-0700-000090010000}"/>
            </a:ext>
          </a:extLst>
        </xdr:cNvPr>
        <xdr:cNvSpPr txBox="1"/>
      </xdr:nvSpPr>
      <xdr:spPr>
        <a:xfrm>
          <a:off x="10528300" y="1357630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2,199</a:t>
          </a:r>
          <a:endParaRPr kumimoji="1" lang="ja-JP" altLang="en-US" sz="1000" b="1">
            <a:latin typeface="ＭＳ Ｐゴシック"/>
            <a:ea typeface="ＭＳ Ｐゴシック"/>
          </a:endParaRPr>
        </a:p>
      </xdr:txBody>
    </xdr:sp>
    <xdr:clientData/>
  </xdr:oneCellAnchor>
  <xdr:twoCellAnchor>
    <xdr:from>
      <xdr:col>54</xdr:col>
      <xdr:colOff>101600</xdr:colOff>
      <xdr:row>79</xdr:row>
      <xdr:rowOff>27940</xdr:rowOff>
    </xdr:from>
    <xdr:to>
      <xdr:col>55</xdr:col>
      <xdr:colOff>88900</xdr:colOff>
      <xdr:row>79</xdr:row>
      <xdr:rowOff>27940</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10388600" y="135724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62230</xdr:rowOff>
    </xdr:from>
    <xdr:ext cx="598805" cy="259080"/>
    <xdr:sp macro="" textlink="">
      <xdr:nvSpPr>
        <xdr:cNvPr id="402" name="商工費最大値テキスト">
          <a:extLst>
            <a:ext uri="{FF2B5EF4-FFF2-40B4-BE49-F238E27FC236}">
              <a16:creationId xmlns:a16="http://schemas.microsoft.com/office/drawing/2014/main" id="{00000000-0008-0000-0700-000092010000}"/>
            </a:ext>
          </a:extLst>
        </xdr:cNvPr>
        <xdr:cNvSpPr txBox="1"/>
      </xdr:nvSpPr>
      <xdr:spPr>
        <a:xfrm>
          <a:off x="10528300" y="118922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193,199</a:t>
          </a:r>
          <a:endParaRPr kumimoji="1" lang="ja-JP" altLang="en-US" sz="1000" b="1">
            <a:latin typeface="ＭＳ Ｐゴシック"/>
          </a:endParaRPr>
        </a:p>
      </xdr:txBody>
    </xdr:sp>
    <xdr:clientData/>
  </xdr:oneCellAnchor>
  <xdr:twoCellAnchor>
    <xdr:from>
      <xdr:col>54</xdr:col>
      <xdr:colOff>101600</xdr:colOff>
      <xdr:row>70</xdr:row>
      <xdr:rowOff>115570</xdr:rowOff>
    </xdr:from>
    <xdr:to>
      <xdr:col>55</xdr:col>
      <xdr:colOff>88900</xdr:colOff>
      <xdr:row>70</xdr:row>
      <xdr:rowOff>115570</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a:off x="10388600" y="121170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106680</xdr:rowOff>
    </xdr:from>
    <xdr:to>
      <xdr:col>55</xdr:col>
      <xdr:colOff>0</xdr:colOff>
      <xdr:row>77</xdr:row>
      <xdr:rowOff>114300</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a:off x="9639300" y="13308330"/>
          <a:ext cx="8382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34925</xdr:rowOff>
    </xdr:from>
    <xdr:ext cx="534670" cy="259080"/>
    <xdr:sp macro="" textlink="">
      <xdr:nvSpPr>
        <xdr:cNvPr id="405" name="商工費平均値テキスト">
          <a:extLst>
            <a:ext uri="{FF2B5EF4-FFF2-40B4-BE49-F238E27FC236}">
              <a16:creationId xmlns:a16="http://schemas.microsoft.com/office/drawing/2014/main" id="{00000000-0008-0000-0700-000095010000}"/>
            </a:ext>
          </a:extLst>
        </xdr:cNvPr>
        <xdr:cNvSpPr txBox="1"/>
      </xdr:nvSpPr>
      <xdr:spPr>
        <a:xfrm>
          <a:off x="10528300" y="1306512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42,604</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77</xdr:row>
      <xdr:rowOff>12065</xdr:rowOff>
    </xdr:from>
    <xdr:to>
      <xdr:col>55</xdr:col>
      <xdr:colOff>50800</xdr:colOff>
      <xdr:row>77</xdr:row>
      <xdr:rowOff>113665</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10426700" y="13213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106680</xdr:rowOff>
    </xdr:from>
    <xdr:to>
      <xdr:col>50</xdr:col>
      <xdr:colOff>114300</xdr:colOff>
      <xdr:row>78</xdr:row>
      <xdr:rowOff>105410</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flipV="1">
          <a:off x="8750300" y="13308330"/>
          <a:ext cx="889000" cy="1701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76</xdr:row>
      <xdr:rowOff>150495</xdr:rowOff>
    </xdr:from>
    <xdr:to>
      <xdr:col>50</xdr:col>
      <xdr:colOff>165100</xdr:colOff>
      <xdr:row>77</xdr:row>
      <xdr:rowOff>80645</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9588500" y="13180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75</xdr:row>
      <xdr:rowOff>97790</xdr:rowOff>
    </xdr:from>
    <xdr:ext cx="533400" cy="257810"/>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9371965" y="1295654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46,905</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78</xdr:row>
      <xdr:rowOff>99060</xdr:rowOff>
    </xdr:from>
    <xdr:to>
      <xdr:col>45</xdr:col>
      <xdr:colOff>177800</xdr:colOff>
      <xdr:row>78</xdr:row>
      <xdr:rowOff>105410</xdr:rowOff>
    </xdr:to>
    <xdr:cxnSp macro="">
      <xdr:nvCxnSpPr>
        <xdr:cNvPr id="410" name="直線コネクタ 409">
          <a:extLst>
            <a:ext uri="{FF2B5EF4-FFF2-40B4-BE49-F238E27FC236}">
              <a16:creationId xmlns:a16="http://schemas.microsoft.com/office/drawing/2014/main" id="{00000000-0008-0000-0700-00009A010000}"/>
            </a:ext>
          </a:extLst>
        </xdr:cNvPr>
        <xdr:cNvCxnSpPr/>
      </xdr:nvCxnSpPr>
      <xdr:spPr>
        <a:xfrm>
          <a:off x="7861300" y="13472160"/>
          <a:ext cx="889000" cy="6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122555</xdr:rowOff>
    </xdr:from>
    <xdr:to>
      <xdr:col>46</xdr:col>
      <xdr:colOff>38100</xdr:colOff>
      <xdr:row>78</xdr:row>
      <xdr:rowOff>52705</xdr:rowOff>
    </xdr:to>
    <xdr:sp macro="" textlink="">
      <xdr:nvSpPr>
        <xdr:cNvPr id="411" name="フローチャート: 判断 410">
          <a:extLst>
            <a:ext uri="{FF2B5EF4-FFF2-40B4-BE49-F238E27FC236}">
              <a16:creationId xmlns:a16="http://schemas.microsoft.com/office/drawing/2014/main" id="{00000000-0008-0000-0700-00009B010000}"/>
            </a:ext>
          </a:extLst>
        </xdr:cNvPr>
        <xdr:cNvSpPr/>
      </xdr:nvSpPr>
      <xdr:spPr>
        <a:xfrm>
          <a:off x="8699500" y="13324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76</xdr:row>
      <xdr:rowOff>69215</xdr:rowOff>
    </xdr:from>
    <xdr:ext cx="533400" cy="259080"/>
    <xdr:sp macro=""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8482965" y="1309941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28,058</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76</xdr:row>
      <xdr:rowOff>31750</xdr:rowOff>
    </xdr:from>
    <xdr:to>
      <xdr:col>41</xdr:col>
      <xdr:colOff>50800</xdr:colOff>
      <xdr:row>78</xdr:row>
      <xdr:rowOff>99060</xdr:rowOff>
    </xdr:to>
    <xdr:cxnSp macro="">
      <xdr:nvCxnSpPr>
        <xdr:cNvPr id="413" name="直線コネクタ 412">
          <a:extLst>
            <a:ext uri="{FF2B5EF4-FFF2-40B4-BE49-F238E27FC236}">
              <a16:creationId xmlns:a16="http://schemas.microsoft.com/office/drawing/2014/main" id="{00000000-0008-0000-0700-00009D010000}"/>
            </a:ext>
          </a:extLst>
        </xdr:cNvPr>
        <xdr:cNvCxnSpPr/>
      </xdr:nvCxnSpPr>
      <xdr:spPr>
        <a:xfrm>
          <a:off x="6972300" y="13061950"/>
          <a:ext cx="889000" cy="410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125730</xdr:rowOff>
    </xdr:from>
    <xdr:to>
      <xdr:col>41</xdr:col>
      <xdr:colOff>101600</xdr:colOff>
      <xdr:row>78</xdr:row>
      <xdr:rowOff>55880</xdr:rowOff>
    </xdr:to>
    <xdr:sp macro="" textlink="">
      <xdr:nvSpPr>
        <xdr:cNvPr id="414" name="フローチャート: 判断 413">
          <a:extLst>
            <a:ext uri="{FF2B5EF4-FFF2-40B4-BE49-F238E27FC236}">
              <a16:creationId xmlns:a16="http://schemas.microsoft.com/office/drawing/2014/main" id="{00000000-0008-0000-0700-00009E010000}"/>
            </a:ext>
          </a:extLst>
        </xdr:cNvPr>
        <xdr:cNvSpPr/>
      </xdr:nvSpPr>
      <xdr:spPr>
        <a:xfrm>
          <a:off x="7810500" y="13327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76</xdr:row>
      <xdr:rowOff>72390</xdr:rowOff>
    </xdr:from>
    <xdr:ext cx="533400" cy="259080"/>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7593965" y="1310259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27,633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77</xdr:row>
      <xdr:rowOff>126365</xdr:rowOff>
    </xdr:from>
    <xdr:to>
      <xdr:col>36</xdr:col>
      <xdr:colOff>165100</xdr:colOff>
      <xdr:row>78</xdr:row>
      <xdr:rowOff>56515</xdr:rowOff>
    </xdr:to>
    <xdr:sp macro="" textlink="">
      <xdr:nvSpPr>
        <xdr:cNvPr id="416" name="フローチャート: 判断 415">
          <a:extLst>
            <a:ext uri="{FF2B5EF4-FFF2-40B4-BE49-F238E27FC236}">
              <a16:creationId xmlns:a16="http://schemas.microsoft.com/office/drawing/2014/main" id="{00000000-0008-0000-0700-0000A0010000}"/>
            </a:ext>
          </a:extLst>
        </xdr:cNvPr>
        <xdr:cNvSpPr/>
      </xdr:nvSpPr>
      <xdr:spPr>
        <a:xfrm>
          <a:off x="6921500" y="13328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78</xdr:row>
      <xdr:rowOff>47625</xdr:rowOff>
    </xdr:from>
    <xdr:ext cx="533400" cy="259080"/>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6704965" y="1342072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27,619</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77</xdr:row>
      <xdr:rowOff>63500</xdr:rowOff>
    </xdr:from>
    <xdr:to>
      <xdr:col>55</xdr:col>
      <xdr:colOff>50800</xdr:colOff>
      <xdr:row>77</xdr:row>
      <xdr:rowOff>165100</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10426700" y="13265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41910</xdr:rowOff>
    </xdr:from>
    <xdr:ext cx="534670" cy="257810"/>
    <xdr:sp macro="" textlink="">
      <xdr:nvSpPr>
        <xdr:cNvPr id="424" name="商工費該当値テキスト">
          <a:extLst>
            <a:ext uri="{FF2B5EF4-FFF2-40B4-BE49-F238E27FC236}">
              <a16:creationId xmlns:a16="http://schemas.microsoft.com/office/drawing/2014/main" id="{00000000-0008-0000-0700-0000A8010000}"/>
            </a:ext>
          </a:extLst>
        </xdr:cNvPr>
        <xdr:cNvSpPr txBox="1"/>
      </xdr:nvSpPr>
      <xdr:spPr>
        <a:xfrm>
          <a:off x="10528300" y="1324356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35,846</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77</xdr:row>
      <xdr:rowOff>55880</xdr:rowOff>
    </xdr:from>
    <xdr:to>
      <xdr:col>50</xdr:col>
      <xdr:colOff>165100</xdr:colOff>
      <xdr:row>77</xdr:row>
      <xdr:rowOff>157480</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9588500" y="13257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77</xdr:row>
      <xdr:rowOff>148590</xdr:rowOff>
    </xdr:from>
    <xdr:ext cx="533400" cy="259080"/>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9371965" y="1335024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36,836</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78</xdr:row>
      <xdr:rowOff>54610</xdr:rowOff>
    </xdr:from>
    <xdr:to>
      <xdr:col>46</xdr:col>
      <xdr:colOff>38100</xdr:colOff>
      <xdr:row>78</xdr:row>
      <xdr:rowOff>156210</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8699500" y="13427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78</xdr:row>
      <xdr:rowOff>147320</xdr:rowOff>
    </xdr:from>
    <xdr:ext cx="533400" cy="259080"/>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8482965" y="1352042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14,466</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78</xdr:row>
      <xdr:rowOff>48260</xdr:rowOff>
    </xdr:from>
    <xdr:to>
      <xdr:col>41</xdr:col>
      <xdr:colOff>101600</xdr:colOff>
      <xdr:row>78</xdr:row>
      <xdr:rowOff>149860</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7810500" y="13421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78</xdr:row>
      <xdr:rowOff>140970</xdr:rowOff>
    </xdr:from>
    <xdr:ext cx="533400" cy="259080"/>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7593965" y="1351407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15,335</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75</xdr:row>
      <xdr:rowOff>152400</xdr:rowOff>
    </xdr:from>
    <xdr:to>
      <xdr:col>36</xdr:col>
      <xdr:colOff>165100</xdr:colOff>
      <xdr:row>76</xdr:row>
      <xdr:rowOff>82550</xdr:rowOff>
    </xdr:to>
    <xdr:sp macro="" textlink="">
      <xdr:nvSpPr>
        <xdr:cNvPr id="431" name="楕円 430">
          <a:extLst>
            <a:ext uri="{FF2B5EF4-FFF2-40B4-BE49-F238E27FC236}">
              <a16:creationId xmlns:a16="http://schemas.microsoft.com/office/drawing/2014/main" id="{00000000-0008-0000-0700-0000AF010000}"/>
            </a:ext>
          </a:extLst>
        </xdr:cNvPr>
        <xdr:cNvSpPr/>
      </xdr:nvSpPr>
      <xdr:spPr>
        <a:xfrm>
          <a:off x="6921500" y="13011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74</xdr:row>
      <xdr:rowOff>99060</xdr:rowOff>
    </xdr:from>
    <xdr:ext cx="533400" cy="257810"/>
    <xdr:sp macro="" textlink="">
      <xdr:nvSpPr>
        <xdr:cNvPr id="432" name="テキスト ボックス 431">
          <a:extLst>
            <a:ext uri="{FF2B5EF4-FFF2-40B4-BE49-F238E27FC236}">
              <a16:creationId xmlns:a16="http://schemas.microsoft.com/office/drawing/2014/main" id="{00000000-0008-0000-0700-0000B0010000}"/>
            </a:ext>
          </a:extLst>
        </xdr:cNvPr>
        <xdr:cNvSpPr txBox="1"/>
      </xdr:nvSpPr>
      <xdr:spPr>
        <a:xfrm>
          <a:off x="6704965" y="1278636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69,139</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47/79</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51,726</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66,914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8615" cy="224155"/>
    <xdr:sp macro="" textlink="">
      <xdr:nvSpPr>
        <xdr:cNvPr id="441" name="テキスト ボックス 440">
          <a:extLst>
            <a:ext uri="{FF2B5EF4-FFF2-40B4-BE49-F238E27FC236}">
              <a16:creationId xmlns:a16="http://schemas.microsoft.com/office/drawing/2014/main" id="{00000000-0008-0000-0700-0000B9010000}"/>
            </a:ext>
          </a:extLst>
        </xdr:cNvPr>
        <xdr:cNvSpPr txBox="1"/>
      </xdr:nvSpPr>
      <xdr:spPr>
        <a:xfrm>
          <a:off x="6565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99060</xdr:rowOff>
    </xdr:from>
    <xdr:to>
      <xdr:col>59</xdr:col>
      <xdr:colOff>50800</xdr:colOff>
      <xdr:row>99</xdr:row>
      <xdr:rowOff>99060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98</xdr:row>
      <xdr:rowOff>128270</xdr:rowOff>
    </xdr:from>
    <xdr:ext cx="247650" cy="259080"/>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355080" y="1693037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97</xdr:row>
      <xdr:rowOff>114935</xdr:rowOff>
    </xdr:from>
    <xdr:to>
      <xdr:col>59</xdr:col>
      <xdr:colOff>50800</xdr:colOff>
      <xdr:row>97</xdr:row>
      <xdr:rowOff>114935</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96</xdr:row>
      <xdr:rowOff>144145</xdr:rowOff>
    </xdr:from>
    <xdr:ext cx="531495" cy="257810"/>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6072505" y="16603345"/>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34</xdr:col>
      <xdr:colOff>127000</xdr:colOff>
      <xdr:row>95</xdr:row>
      <xdr:rowOff>132080</xdr:rowOff>
    </xdr:from>
    <xdr:to>
      <xdr:col>59</xdr:col>
      <xdr:colOff>50800</xdr:colOff>
      <xdr:row>95</xdr:row>
      <xdr:rowOff>132080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94</xdr:row>
      <xdr:rowOff>160655</xdr:rowOff>
    </xdr:from>
    <xdr:ext cx="594360" cy="259080"/>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6008370" y="1627695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93</xdr:row>
      <xdr:rowOff>147955</xdr:rowOff>
    </xdr:from>
    <xdr:to>
      <xdr:col>59</xdr:col>
      <xdr:colOff>50800</xdr:colOff>
      <xdr:row>93</xdr:row>
      <xdr:rowOff>147955</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93</xdr:row>
      <xdr:rowOff>6350</xdr:rowOff>
    </xdr:from>
    <xdr:ext cx="594360" cy="257810"/>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6008370" y="1595120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34</xdr:col>
      <xdr:colOff>127000</xdr:colOff>
      <xdr:row>91</xdr:row>
      <xdr:rowOff>164465</xdr:rowOff>
    </xdr:from>
    <xdr:to>
      <xdr:col>59</xdr:col>
      <xdr:colOff>50800</xdr:colOff>
      <xdr:row>91</xdr:row>
      <xdr:rowOff>164465</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a:off x="6604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91</xdr:row>
      <xdr:rowOff>22225</xdr:rowOff>
    </xdr:from>
    <xdr:ext cx="594360" cy="258445"/>
    <xdr:sp macro="" textlink="">
      <xdr:nvSpPr>
        <xdr:cNvPr id="452" name="テキスト ボックス 451">
          <a:extLst>
            <a:ext uri="{FF2B5EF4-FFF2-40B4-BE49-F238E27FC236}">
              <a16:creationId xmlns:a16="http://schemas.microsoft.com/office/drawing/2014/main" id="{00000000-0008-0000-0700-0000C4010000}"/>
            </a:ext>
          </a:extLst>
        </xdr:cNvPr>
        <xdr:cNvSpPr txBox="1"/>
      </xdr:nvSpPr>
      <xdr:spPr>
        <a:xfrm>
          <a:off x="6008370" y="1562417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8890</xdr:rowOff>
    </xdr:from>
    <xdr:to>
      <xdr:col>59</xdr:col>
      <xdr:colOff>50800</xdr:colOff>
      <xdr:row>90</xdr:row>
      <xdr:rowOff>8890</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6604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89</xdr:row>
      <xdr:rowOff>38100</xdr:rowOff>
    </xdr:from>
    <xdr:ext cx="594360" cy="259080"/>
    <xdr:sp macro="" textlink="">
      <xdr:nvSpPr>
        <xdr:cNvPr id="454" name="テキスト ボックス 453">
          <a:extLst>
            <a:ext uri="{FF2B5EF4-FFF2-40B4-BE49-F238E27FC236}">
              <a16:creationId xmlns:a16="http://schemas.microsoft.com/office/drawing/2014/main" id="{00000000-0008-0000-0700-0000C6010000}"/>
            </a:ext>
          </a:extLst>
        </xdr:cNvPr>
        <xdr:cNvSpPr txBox="1"/>
      </xdr:nvSpPr>
      <xdr:spPr>
        <a:xfrm>
          <a:off x="6008370" y="1529715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87</xdr:row>
      <xdr:rowOff>54610</xdr:rowOff>
    </xdr:from>
    <xdr:ext cx="594360" cy="257810"/>
    <xdr:sp macro="" textlink="">
      <xdr:nvSpPr>
        <xdr:cNvPr id="456" name="テキスト ボックス 455">
          <a:extLst>
            <a:ext uri="{FF2B5EF4-FFF2-40B4-BE49-F238E27FC236}">
              <a16:creationId xmlns:a16="http://schemas.microsoft.com/office/drawing/2014/main" id="{00000000-0008-0000-0700-0000C8010000}"/>
            </a:ext>
          </a:extLst>
        </xdr:cNvPr>
        <xdr:cNvSpPr txBox="1"/>
      </xdr:nvSpPr>
      <xdr:spPr>
        <a:xfrm>
          <a:off x="6008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7" name="土木費グラフ枠">
          <a:extLst>
            <a:ext uri="{FF2B5EF4-FFF2-40B4-BE49-F238E27FC236}">
              <a16:creationId xmlns:a16="http://schemas.microsoft.com/office/drawing/2014/main" id="{00000000-0008-0000-0700-0000C9010000}"/>
            </a:ext>
          </a:extLst>
        </xdr:cNvPr>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46355</xdr:rowOff>
    </xdr:from>
    <xdr:to>
      <xdr:col>54</xdr:col>
      <xdr:colOff>189865</xdr:colOff>
      <xdr:row>98</xdr:row>
      <xdr:rowOff>34925</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flipV="1">
          <a:off x="10475595" y="15648305"/>
          <a:ext cx="1270" cy="11887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38735</xdr:rowOff>
    </xdr:from>
    <xdr:ext cx="534670" cy="259080"/>
    <xdr:sp macro="" textlink="">
      <xdr:nvSpPr>
        <xdr:cNvPr id="459" name="土木費最小値テキスト">
          <a:extLst>
            <a:ext uri="{FF2B5EF4-FFF2-40B4-BE49-F238E27FC236}">
              <a16:creationId xmlns:a16="http://schemas.microsoft.com/office/drawing/2014/main" id="{00000000-0008-0000-0700-0000CB010000}"/>
            </a:ext>
          </a:extLst>
        </xdr:cNvPr>
        <xdr:cNvSpPr txBox="1"/>
      </xdr:nvSpPr>
      <xdr:spPr>
        <a:xfrm>
          <a:off x="10528300" y="168408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36,068</a:t>
          </a:r>
          <a:endParaRPr kumimoji="1" lang="ja-JP" altLang="en-US" sz="1000" b="1">
            <a:latin typeface="ＭＳ Ｐゴシック"/>
            <a:ea typeface="ＭＳ Ｐゴシック"/>
          </a:endParaRPr>
        </a:p>
      </xdr:txBody>
    </xdr:sp>
    <xdr:clientData/>
  </xdr:oneCellAnchor>
  <xdr:twoCellAnchor>
    <xdr:from>
      <xdr:col>54</xdr:col>
      <xdr:colOff>101600</xdr:colOff>
      <xdr:row>98</xdr:row>
      <xdr:rowOff>34925</xdr:rowOff>
    </xdr:from>
    <xdr:to>
      <xdr:col>55</xdr:col>
      <xdr:colOff>88900</xdr:colOff>
      <xdr:row>98</xdr:row>
      <xdr:rowOff>34925</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a:off x="10388600" y="168370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165100</xdr:rowOff>
    </xdr:from>
    <xdr:ext cx="598805" cy="259080"/>
    <xdr:sp macro="" textlink="">
      <xdr:nvSpPr>
        <xdr:cNvPr id="461" name="土木費最大値テキスト">
          <a:extLst>
            <a:ext uri="{FF2B5EF4-FFF2-40B4-BE49-F238E27FC236}">
              <a16:creationId xmlns:a16="http://schemas.microsoft.com/office/drawing/2014/main" id="{00000000-0008-0000-0700-0000CD010000}"/>
            </a:ext>
          </a:extLst>
        </xdr:cNvPr>
        <xdr:cNvSpPr txBox="1"/>
      </xdr:nvSpPr>
      <xdr:spPr>
        <a:xfrm>
          <a:off x="10528300" y="154241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217,995</a:t>
          </a:r>
          <a:endParaRPr kumimoji="1" lang="ja-JP" altLang="en-US" sz="1000" b="1">
            <a:latin typeface="ＭＳ Ｐゴシック"/>
          </a:endParaRPr>
        </a:p>
      </xdr:txBody>
    </xdr:sp>
    <xdr:clientData/>
  </xdr:oneCellAnchor>
  <xdr:twoCellAnchor>
    <xdr:from>
      <xdr:col>54</xdr:col>
      <xdr:colOff>101600</xdr:colOff>
      <xdr:row>91</xdr:row>
      <xdr:rowOff>46355</xdr:rowOff>
    </xdr:from>
    <xdr:to>
      <xdr:col>55</xdr:col>
      <xdr:colOff>88900</xdr:colOff>
      <xdr:row>91</xdr:row>
      <xdr:rowOff>46355</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a:off x="10388600" y="156483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32385</xdr:rowOff>
    </xdr:from>
    <xdr:to>
      <xdr:col>55</xdr:col>
      <xdr:colOff>0</xdr:colOff>
      <xdr:row>96</xdr:row>
      <xdr:rowOff>132080</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flipV="1">
          <a:off x="9639300" y="16491585"/>
          <a:ext cx="838200" cy="996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71120</xdr:rowOff>
    </xdr:from>
    <xdr:ext cx="598805" cy="259080"/>
    <xdr:sp macro="" textlink="">
      <xdr:nvSpPr>
        <xdr:cNvPr id="464" name="土木費平均値テキスト">
          <a:extLst>
            <a:ext uri="{FF2B5EF4-FFF2-40B4-BE49-F238E27FC236}">
              <a16:creationId xmlns:a16="http://schemas.microsoft.com/office/drawing/2014/main" id="{00000000-0008-0000-0700-0000D0010000}"/>
            </a:ext>
          </a:extLst>
        </xdr:cNvPr>
        <xdr:cNvSpPr txBox="1"/>
      </xdr:nvSpPr>
      <xdr:spPr>
        <a:xfrm>
          <a:off x="10528300" y="1618742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105,016</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95</xdr:row>
      <xdr:rowOff>48260</xdr:rowOff>
    </xdr:from>
    <xdr:to>
      <xdr:col>55</xdr:col>
      <xdr:colOff>50800</xdr:colOff>
      <xdr:row>95</xdr:row>
      <xdr:rowOff>149860</xdr:rowOff>
    </xdr:to>
    <xdr:sp macro="" textlink="">
      <xdr:nvSpPr>
        <xdr:cNvPr id="465" name="フローチャート: 判断 464">
          <a:extLst>
            <a:ext uri="{FF2B5EF4-FFF2-40B4-BE49-F238E27FC236}">
              <a16:creationId xmlns:a16="http://schemas.microsoft.com/office/drawing/2014/main" id="{00000000-0008-0000-0700-0000D1010000}"/>
            </a:ext>
          </a:extLst>
        </xdr:cNvPr>
        <xdr:cNvSpPr/>
      </xdr:nvSpPr>
      <xdr:spPr>
        <a:xfrm>
          <a:off x="10426700" y="16336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67945</xdr:rowOff>
    </xdr:from>
    <xdr:to>
      <xdr:col>50</xdr:col>
      <xdr:colOff>114300</xdr:colOff>
      <xdr:row>96</xdr:row>
      <xdr:rowOff>132080</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a:off x="8750300" y="16355695"/>
          <a:ext cx="889000" cy="2355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81915</xdr:rowOff>
    </xdr:from>
    <xdr:to>
      <xdr:col>50</xdr:col>
      <xdr:colOff>165100</xdr:colOff>
      <xdr:row>96</xdr:row>
      <xdr:rowOff>12065</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9588500" y="16369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94</xdr:row>
      <xdr:rowOff>29210</xdr:rowOff>
    </xdr:from>
    <xdr:ext cx="533400" cy="257810"/>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9371965" y="1614551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99,846</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95</xdr:row>
      <xdr:rowOff>67945</xdr:rowOff>
    </xdr:from>
    <xdr:to>
      <xdr:col>45</xdr:col>
      <xdr:colOff>177800</xdr:colOff>
      <xdr:row>96</xdr:row>
      <xdr:rowOff>120650</xdr:rowOff>
    </xdr:to>
    <xdr:cxnSp macro="">
      <xdr:nvCxnSpPr>
        <xdr:cNvPr id="469" name="直線コネクタ 468">
          <a:extLst>
            <a:ext uri="{FF2B5EF4-FFF2-40B4-BE49-F238E27FC236}">
              <a16:creationId xmlns:a16="http://schemas.microsoft.com/office/drawing/2014/main" id="{00000000-0008-0000-0700-0000D5010000}"/>
            </a:ext>
          </a:extLst>
        </xdr:cNvPr>
        <xdr:cNvCxnSpPr/>
      </xdr:nvCxnSpPr>
      <xdr:spPr>
        <a:xfrm flipV="1">
          <a:off x="7861300" y="16355695"/>
          <a:ext cx="889000" cy="2241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92075</xdr:rowOff>
    </xdr:from>
    <xdr:to>
      <xdr:col>46</xdr:col>
      <xdr:colOff>38100</xdr:colOff>
      <xdr:row>96</xdr:row>
      <xdr:rowOff>22225</xdr:rowOff>
    </xdr:to>
    <xdr:sp macro="" textlink="">
      <xdr:nvSpPr>
        <xdr:cNvPr id="470" name="フローチャート: 判断 469">
          <a:extLst>
            <a:ext uri="{FF2B5EF4-FFF2-40B4-BE49-F238E27FC236}">
              <a16:creationId xmlns:a16="http://schemas.microsoft.com/office/drawing/2014/main" id="{00000000-0008-0000-0700-0000D6010000}"/>
            </a:ext>
          </a:extLst>
        </xdr:cNvPr>
        <xdr:cNvSpPr/>
      </xdr:nvSpPr>
      <xdr:spPr>
        <a:xfrm>
          <a:off x="8699500" y="16379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96</xdr:row>
      <xdr:rowOff>13335</xdr:rowOff>
    </xdr:from>
    <xdr:ext cx="533400" cy="259080"/>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8482965" y="1647253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98,262</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96</xdr:row>
      <xdr:rowOff>120650</xdr:rowOff>
    </xdr:from>
    <xdr:to>
      <xdr:col>41</xdr:col>
      <xdr:colOff>50800</xdr:colOff>
      <xdr:row>97</xdr:row>
      <xdr:rowOff>50800</xdr:rowOff>
    </xdr:to>
    <xdr:cxnSp macro="">
      <xdr:nvCxnSpPr>
        <xdr:cNvPr id="472" name="直線コネクタ 471">
          <a:extLst>
            <a:ext uri="{FF2B5EF4-FFF2-40B4-BE49-F238E27FC236}">
              <a16:creationId xmlns:a16="http://schemas.microsoft.com/office/drawing/2014/main" id="{00000000-0008-0000-0700-0000D8010000}"/>
            </a:ext>
          </a:extLst>
        </xdr:cNvPr>
        <xdr:cNvCxnSpPr/>
      </xdr:nvCxnSpPr>
      <xdr:spPr>
        <a:xfrm flipV="1">
          <a:off x="6972300" y="16579850"/>
          <a:ext cx="889000" cy="1016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107950</xdr:rowOff>
    </xdr:from>
    <xdr:to>
      <xdr:col>41</xdr:col>
      <xdr:colOff>101600</xdr:colOff>
      <xdr:row>96</xdr:row>
      <xdr:rowOff>38100</xdr:rowOff>
    </xdr:to>
    <xdr:sp macro="" textlink="">
      <xdr:nvSpPr>
        <xdr:cNvPr id="473" name="フローチャート: 判断 472">
          <a:extLst>
            <a:ext uri="{FF2B5EF4-FFF2-40B4-BE49-F238E27FC236}">
              <a16:creationId xmlns:a16="http://schemas.microsoft.com/office/drawing/2014/main" id="{00000000-0008-0000-0700-0000D9010000}"/>
            </a:ext>
          </a:extLst>
        </xdr:cNvPr>
        <xdr:cNvSpPr/>
      </xdr:nvSpPr>
      <xdr:spPr>
        <a:xfrm>
          <a:off x="7810500" y="16395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94</xdr:row>
      <xdr:rowOff>54610</xdr:rowOff>
    </xdr:from>
    <xdr:ext cx="533400" cy="257810"/>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7593965" y="1617091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95,859</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95</xdr:row>
      <xdr:rowOff>100330</xdr:rowOff>
    </xdr:from>
    <xdr:to>
      <xdr:col>36</xdr:col>
      <xdr:colOff>165100</xdr:colOff>
      <xdr:row>96</xdr:row>
      <xdr:rowOff>30480</xdr:rowOff>
    </xdr:to>
    <xdr:sp macro="" textlink="">
      <xdr:nvSpPr>
        <xdr:cNvPr id="475" name="フローチャート: 判断 474">
          <a:extLst>
            <a:ext uri="{FF2B5EF4-FFF2-40B4-BE49-F238E27FC236}">
              <a16:creationId xmlns:a16="http://schemas.microsoft.com/office/drawing/2014/main" id="{00000000-0008-0000-0700-0000DB010000}"/>
            </a:ext>
          </a:extLst>
        </xdr:cNvPr>
        <xdr:cNvSpPr/>
      </xdr:nvSpPr>
      <xdr:spPr>
        <a:xfrm>
          <a:off x="6921500" y="16388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94</xdr:row>
      <xdr:rowOff>46990</xdr:rowOff>
    </xdr:from>
    <xdr:ext cx="533400" cy="259080"/>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6704965" y="1616329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97,027</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95</xdr:row>
      <xdr:rowOff>153035</xdr:rowOff>
    </xdr:from>
    <xdr:to>
      <xdr:col>55</xdr:col>
      <xdr:colOff>50800</xdr:colOff>
      <xdr:row>96</xdr:row>
      <xdr:rowOff>83185</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10426700" y="16440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132080</xdr:rowOff>
    </xdr:from>
    <xdr:ext cx="534670" cy="257810"/>
    <xdr:sp macro="" textlink="">
      <xdr:nvSpPr>
        <xdr:cNvPr id="483" name="土木費該当値テキスト">
          <a:extLst>
            <a:ext uri="{FF2B5EF4-FFF2-40B4-BE49-F238E27FC236}">
              <a16:creationId xmlns:a16="http://schemas.microsoft.com/office/drawing/2014/main" id="{00000000-0008-0000-0700-0000E3010000}"/>
            </a:ext>
          </a:extLst>
        </xdr:cNvPr>
        <xdr:cNvSpPr txBox="1"/>
      </xdr:nvSpPr>
      <xdr:spPr>
        <a:xfrm>
          <a:off x="10528300" y="1641983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88,963</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96</xdr:row>
      <xdr:rowOff>81280</xdr:rowOff>
    </xdr:from>
    <xdr:to>
      <xdr:col>50</xdr:col>
      <xdr:colOff>165100</xdr:colOff>
      <xdr:row>97</xdr:row>
      <xdr:rowOff>11430</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9588500" y="16540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97</xdr:row>
      <xdr:rowOff>2540</xdr:rowOff>
    </xdr:from>
    <xdr:ext cx="533400" cy="259080"/>
    <xdr:sp macro="" textlink="">
      <xdr:nvSpPr>
        <xdr:cNvPr id="485" name="テキスト ボックス 484">
          <a:extLst>
            <a:ext uri="{FF2B5EF4-FFF2-40B4-BE49-F238E27FC236}">
              <a16:creationId xmlns:a16="http://schemas.microsoft.com/office/drawing/2014/main" id="{00000000-0008-0000-0700-0000E5010000}"/>
            </a:ext>
          </a:extLst>
        </xdr:cNvPr>
        <xdr:cNvSpPr txBox="1"/>
      </xdr:nvSpPr>
      <xdr:spPr>
        <a:xfrm>
          <a:off x="9371965" y="1663319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73,633</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95</xdr:row>
      <xdr:rowOff>17780</xdr:rowOff>
    </xdr:from>
    <xdr:to>
      <xdr:col>46</xdr:col>
      <xdr:colOff>38100</xdr:colOff>
      <xdr:row>95</xdr:row>
      <xdr:rowOff>118745</xdr:rowOff>
    </xdr:to>
    <xdr:sp macro="" textlink="">
      <xdr:nvSpPr>
        <xdr:cNvPr id="486" name="楕円 485">
          <a:extLst>
            <a:ext uri="{FF2B5EF4-FFF2-40B4-BE49-F238E27FC236}">
              <a16:creationId xmlns:a16="http://schemas.microsoft.com/office/drawing/2014/main" id="{00000000-0008-0000-0700-0000E6010000}"/>
            </a:ext>
          </a:extLst>
        </xdr:cNvPr>
        <xdr:cNvSpPr/>
      </xdr:nvSpPr>
      <xdr:spPr>
        <a:xfrm>
          <a:off x="8699500" y="163055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93</xdr:row>
      <xdr:rowOff>135255</xdr:rowOff>
    </xdr:from>
    <xdr:ext cx="597535" cy="257810"/>
    <xdr:sp macro="" textlink="">
      <xdr:nvSpPr>
        <xdr:cNvPr id="487" name="テキスト ボックス 486">
          <a:extLst>
            <a:ext uri="{FF2B5EF4-FFF2-40B4-BE49-F238E27FC236}">
              <a16:creationId xmlns:a16="http://schemas.microsoft.com/office/drawing/2014/main" id="{00000000-0008-0000-0700-0000E7010000}"/>
            </a:ext>
          </a:extLst>
        </xdr:cNvPr>
        <xdr:cNvSpPr txBox="1"/>
      </xdr:nvSpPr>
      <xdr:spPr>
        <a:xfrm>
          <a:off x="8450580" y="1608010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109,694</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96</xdr:row>
      <xdr:rowOff>69215</xdr:rowOff>
    </xdr:from>
    <xdr:to>
      <xdr:col>41</xdr:col>
      <xdr:colOff>101600</xdr:colOff>
      <xdr:row>96</xdr:row>
      <xdr:rowOff>170815</xdr:rowOff>
    </xdr:to>
    <xdr:sp macro="" textlink="">
      <xdr:nvSpPr>
        <xdr:cNvPr id="488" name="楕円 487">
          <a:extLst>
            <a:ext uri="{FF2B5EF4-FFF2-40B4-BE49-F238E27FC236}">
              <a16:creationId xmlns:a16="http://schemas.microsoft.com/office/drawing/2014/main" id="{00000000-0008-0000-0700-0000E8010000}"/>
            </a:ext>
          </a:extLst>
        </xdr:cNvPr>
        <xdr:cNvSpPr/>
      </xdr:nvSpPr>
      <xdr:spPr>
        <a:xfrm>
          <a:off x="7810500" y="16528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96</xdr:row>
      <xdr:rowOff>161925</xdr:rowOff>
    </xdr:from>
    <xdr:ext cx="533400" cy="259080"/>
    <xdr:sp macro="" textlink="">
      <xdr:nvSpPr>
        <xdr:cNvPr id="489" name="テキスト ボックス 488">
          <a:extLst>
            <a:ext uri="{FF2B5EF4-FFF2-40B4-BE49-F238E27FC236}">
              <a16:creationId xmlns:a16="http://schemas.microsoft.com/office/drawing/2014/main" id="{00000000-0008-0000-0700-0000E9010000}"/>
            </a:ext>
          </a:extLst>
        </xdr:cNvPr>
        <xdr:cNvSpPr txBox="1"/>
      </xdr:nvSpPr>
      <xdr:spPr>
        <a:xfrm>
          <a:off x="7593965" y="1662112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75,547</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97</xdr:row>
      <xdr:rowOff>0</xdr:rowOff>
    </xdr:from>
    <xdr:to>
      <xdr:col>36</xdr:col>
      <xdr:colOff>165100</xdr:colOff>
      <xdr:row>97</xdr:row>
      <xdr:rowOff>101600</xdr:rowOff>
    </xdr:to>
    <xdr:sp macro="" textlink="">
      <xdr:nvSpPr>
        <xdr:cNvPr id="490" name="楕円 489">
          <a:extLst>
            <a:ext uri="{FF2B5EF4-FFF2-40B4-BE49-F238E27FC236}">
              <a16:creationId xmlns:a16="http://schemas.microsoft.com/office/drawing/2014/main" id="{00000000-0008-0000-0700-0000EA010000}"/>
            </a:ext>
          </a:extLst>
        </xdr:cNvPr>
        <xdr:cNvSpPr/>
      </xdr:nvSpPr>
      <xdr:spPr>
        <a:xfrm>
          <a:off x="6921500" y="16630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97</xdr:row>
      <xdr:rowOff>92710</xdr:rowOff>
    </xdr:from>
    <xdr:ext cx="533400" cy="259080"/>
    <xdr:sp macro="" textlink="">
      <xdr:nvSpPr>
        <xdr:cNvPr id="491" name="テキスト ボックス 490">
          <a:extLst>
            <a:ext uri="{FF2B5EF4-FFF2-40B4-BE49-F238E27FC236}">
              <a16:creationId xmlns:a16="http://schemas.microsoft.com/office/drawing/2014/main" id="{00000000-0008-0000-0700-0000EB010000}"/>
            </a:ext>
          </a:extLst>
        </xdr:cNvPr>
        <xdr:cNvSpPr txBox="1"/>
      </xdr:nvSpPr>
      <xdr:spPr>
        <a:xfrm>
          <a:off x="6704965" y="1672336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59,846</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8/79</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14,900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31,786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9" name="正方形/長方形 498">
          <a:extLst>
            <a:ext uri="{FF2B5EF4-FFF2-40B4-BE49-F238E27FC236}">
              <a16:creationId xmlns:a16="http://schemas.microsoft.com/office/drawing/2014/main" id="{00000000-0008-0000-0700-0000F3010000}"/>
            </a:ext>
          </a:extLst>
        </xdr:cNvPr>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8615" cy="224155"/>
    <xdr:sp macro="" textlink="">
      <xdr:nvSpPr>
        <xdr:cNvPr id="500" name="テキスト ボックス 499">
          <a:extLst>
            <a:ext uri="{FF2B5EF4-FFF2-40B4-BE49-F238E27FC236}">
              <a16:creationId xmlns:a16="http://schemas.microsoft.com/office/drawing/2014/main" id="{00000000-0008-0000-0700-0000F4010000}"/>
            </a:ext>
          </a:extLst>
        </xdr:cNvPr>
        <xdr:cNvSpPr txBox="1"/>
      </xdr:nvSpPr>
      <xdr:spPr>
        <a:xfrm>
          <a:off x="12407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37</xdr:row>
      <xdr:rowOff>168910</xdr:rowOff>
    </xdr:from>
    <xdr:ext cx="247650" cy="257810"/>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2197080" y="6512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35</xdr:row>
      <xdr:rowOff>54610</xdr:rowOff>
    </xdr:from>
    <xdr:ext cx="594360" cy="257810"/>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850370" y="6055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32</xdr:row>
      <xdr:rowOff>111760</xdr:rowOff>
    </xdr:from>
    <xdr:ext cx="594360" cy="257810"/>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850370" y="5598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168910</xdr:rowOff>
    </xdr:from>
    <xdr:ext cx="594360" cy="257810"/>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850370" y="5140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4360" cy="257810"/>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850370" y="468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2" name="消防費グラフ枠">
          <a:extLst>
            <a:ext uri="{FF2B5EF4-FFF2-40B4-BE49-F238E27FC236}">
              <a16:creationId xmlns:a16="http://schemas.microsoft.com/office/drawing/2014/main" id="{00000000-0008-0000-0700-000000020000}"/>
            </a:ext>
          </a:extLst>
        </xdr:cNvPr>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35</xdr:row>
      <xdr:rowOff>1905</xdr:rowOff>
    </xdr:from>
    <xdr:to>
      <xdr:col>85</xdr:col>
      <xdr:colOff>126365</xdr:colOff>
      <xdr:row>38</xdr:row>
      <xdr:rowOff>40640</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flipV="1">
          <a:off x="16317595" y="6002655"/>
          <a:ext cx="1270" cy="5530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43815</xdr:rowOff>
    </xdr:from>
    <xdr:ext cx="534670" cy="257810"/>
    <xdr:sp macro="" textlink="">
      <xdr:nvSpPr>
        <xdr:cNvPr id="514" name="消防費最小値テキスト">
          <a:extLst>
            <a:ext uri="{FF2B5EF4-FFF2-40B4-BE49-F238E27FC236}">
              <a16:creationId xmlns:a16="http://schemas.microsoft.com/office/drawing/2014/main" id="{00000000-0008-0000-0700-000002020000}"/>
            </a:ext>
          </a:extLst>
        </xdr:cNvPr>
        <xdr:cNvSpPr txBox="1"/>
      </xdr:nvSpPr>
      <xdr:spPr>
        <a:xfrm>
          <a:off x="16370300" y="655891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21,773</a:t>
          </a:r>
          <a:endParaRPr kumimoji="1" lang="ja-JP" altLang="en-US" sz="1000" b="1">
            <a:latin typeface="ＭＳ Ｐゴシック"/>
            <a:ea typeface="ＭＳ Ｐゴシック"/>
          </a:endParaRPr>
        </a:p>
      </xdr:txBody>
    </xdr:sp>
    <xdr:clientData/>
  </xdr:oneCellAnchor>
  <xdr:twoCellAnchor>
    <xdr:from>
      <xdr:col>85</xdr:col>
      <xdr:colOff>38100</xdr:colOff>
      <xdr:row>38</xdr:row>
      <xdr:rowOff>40640</xdr:rowOff>
    </xdr:from>
    <xdr:to>
      <xdr:col>86</xdr:col>
      <xdr:colOff>25400</xdr:colOff>
      <xdr:row>38</xdr:row>
      <xdr:rowOff>40640</xdr:rowOff>
    </xdr:to>
    <xdr:cxnSp macro="">
      <xdr:nvCxnSpPr>
        <xdr:cNvPr id="515" name="直線コネクタ 514">
          <a:extLst>
            <a:ext uri="{FF2B5EF4-FFF2-40B4-BE49-F238E27FC236}">
              <a16:creationId xmlns:a16="http://schemas.microsoft.com/office/drawing/2014/main" id="{00000000-0008-0000-0700-000003020000}"/>
            </a:ext>
          </a:extLst>
        </xdr:cNvPr>
        <xdr:cNvCxnSpPr/>
      </xdr:nvCxnSpPr>
      <xdr:spPr>
        <a:xfrm>
          <a:off x="16230600" y="65557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33</xdr:row>
      <xdr:rowOff>120650</xdr:rowOff>
    </xdr:from>
    <xdr:ext cx="598805" cy="257810"/>
    <xdr:sp macro="" textlink="">
      <xdr:nvSpPr>
        <xdr:cNvPr id="516" name="消防費最大値テキスト">
          <a:extLst>
            <a:ext uri="{FF2B5EF4-FFF2-40B4-BE49-F238E27FC236}">
              <a16:creationId xmlns:a16="http://schemas.microsoft.com/office/drawing/2014/main" id="{00000000-0008-0000-0700-000004020000}"/>
            </a:ext>
          </a:extLst>
        </xdr:cNvPr>
        <xdr:cNvSpPr txBox="1"/>
      </xdr:nvSpPr>
      <xdr:spPr>
        <a:xfrm>
          <a:off x="16370300" y="577850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142,695</a:t>
          </a:r>
          <a:endParaRPr kumimoji="1" lang="ja-JP" altLang="en-US" sz="1000" b="1">
            <a:latin typeface="ＭＳ Ｐゴシック"/>
          </a:endParaRPr>
        </a:p>
      </xdr:txBody>
    </xdr:sp>
    <xdr:clientData/>
  </xdr:oneCellAnchor>
  <xdr:twoCellAnchor>
    <xdr:from>
      <xdr:col>85</xdr:col>
      <xdr:colOff>38100</xdr:colOff>
      <xdr:row>35</xdr:row>
      <xdr:rowOff>1905</xdr:rowOff>
    </xdr:from>
    <xdr:to>
      <xdr:col>86</xdr:col>
      <xdr:colOff>25400</xdr:colOff>
      <xdr:row>35</xdr:row>
      <xdr:rowOff>1905</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a:off x="16230600" y="60026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31</xdr:row>
      <xdr:rowOff>121285</xdr:rowOff>
    </xdr:from>
    <xdr:to>
      <xdr:col>85</xdr:col>
      <xdr:colOff>127000</xdr:colOff>
      <xdr:row>36</xdr:row>
      <xdr:rowOff>54610</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5481300" y="5436235"/>
          <a:ext cx="838200" cy="790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17780</xdr:rowOff>
    </xdr:from>
    <xdr:ext cx="534670" cy="257810"/>
    <xdr:sp macro="" textlink="">
      <xdr:nvSpPr>
        <xdr:cNvPr id="519" name="消防費平均値テキスト">
          <a:extLst>
            <a:ext uri="{FF2B5EF4-FFF2-40B4-BE49-F238E27FC236}">
              <a16:creationId xmlns:a16="http://schemas.microsoft.com/office/drawing/2014/main" id="{00000000-0008-0000-0700-000007020000}"/>
            </a:ext>
          </a:extLst>
        </xdr:cNvPr>
        <xdr:cNvSpPr txBox="1"/>
      </xdr:nvSpPr>
      <xdr:spPr>
        <a:xfrm>
          <a:off x="16370300" y="6361430"/>
          <a:ext cx="53467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48,331</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37</xdr:row>
      <xdr:rowOff>39370</xdr:rowOff>
    </xdr:from>
    <xdr:to>
      <xdr:col>85</xdr:col>
      <xdr:colOff>177800</xdr:colOff>
      <xdr:row>37</xdr:row>
      <xdr:rowOff>140970</xdr:rowOff>
    </xdr:to>
    <xdr:sp macro="" textlink="">
      <xdr:nvSpPr>
        <xdr:cNvPr id="520" name="フローチャート: 判断 519">
          <a:extLst>
            <a:ext uri="{FF2B5EF4-FFF2-40B4-BE49-F238E27FC236}">
              <a16:creationId xmlns:a16="http://schemas.microsoft.com/office/drawing/2014/main" id="{00000000-0008-0000-0700-000008020000}"/>
            </a:ext>
          </a:extLst>
        </xdr:cNvPr>
        <xdr:cNvSpPr/>
      </xdr:nvSpPr>
      <xdr:spPr>
        <a:xfrm>
          <a:off x="16268700" y="6383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31</xdr:row>
      <xdr:rowOff>121285</xdr:rowOff>
    </xdr:from>
    <xdr:to>
      <xdr:col>81</xdr:col>
      <xdr:colOff>50800</xdr:colOff>
      <xdr:row>36</xdr:row>
      <xdr:rowOff>166370</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flipV="1">
          <a:off x="14592300" y="5436235"/>
          <a:ext cx="889000" cy="9023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21590</xdr:rowOff>
    </xdr:from>
    <xdr:to>
      <xdr:col>81</xdr:col>
      <xdr:colOff>101600</xdr:colOff>
      <xdr:row>37</xdr:row>
      <xdr:rowOff>123190</xdr:rowOff>
    </xdr:to>
    <xdr:sp macro="" textlink="">
      <xdr:nvSpPr>
        <xdr:cNvPr id="522" name="フローチャート: 判断 521">
          <a:extLst>
            <a:ext uri="{FF2B5EF4-FFF2-40B4-BE49-F238E27FC236}">
              <a16:creationId xmlns:a16="http://schemas.microsoft.com/office/drawing/2014/main" id="{00000000-0008-0000-0700-00000A020000}"/>
            </a:ext>
          </a:extLst>
        </xdr:cNvPr>
        <xdr:cNvSpPr/>
      </xdr:nvSpPr>
      <xdr:spPr>
        <a:xfrm>
          <a:off x="15430500" y="6365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37</xdr:row>
      <xdr:rowOff>114300</xdr:rowOff>
    </xdr:from>
    <xdr:ext cx="533400" cy="259080"/>
    <xdr:sp macro="" textlink="">
      <xdr:nvSpPr>
        <xdr:cNvPr id="523" name="テキスト ボックス 522">
          <a:extLst>
            <a:ext uri="{FF2B5EF4-FFF2-40B4-BE49-F238E27FC236}">
              <a16:creationId xmlns:a16="http://schemas.microsoft.com/office/drawing/2014/main" id="{00000000-0008-0000-0700-00000B020000}"/>
            </a:ext>
          </a:extLst>
        </xdr:cNvPr>
        <xdr:cNvSpPr txBox="1"/>
      </xdr:nvSpPr>
      <xdr:spPr>
        <a:xfrm>
          <a:off x="15213965" y="645795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52,232</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36</xdr:row>
      <xdr:rowOff>138430</xdr:rowOff>
    </xdr:from>
    <xdr:to>
      <xdr:col>76</xdr:col>
      <xdr:colOff>114300</xdr:colOff>
      <xdr:row>36</xdr:row>
      <xdr:rowOff>166370</xdr:rowOff>
    </xdr:to>
    <xdr:cxnSp macro="">
      <xdr:nvCxnSpPr>
        <xdr:cNvPr id="524" name="直線コネクタ 523">
          <a:extLst>
            <a:ext uri="{FF2B5EF4-FFF2-40B4-BE49-F238E27FC236}">
              <a16:creationId xmlns:a16="http://schemas.microsoft.com/office/drawing/2014/main" id="{00000000-0008-0000-0700-00000C020000}"/>
            </a:ext>
          </a:extLst>
        </xdr:cNvPr>
        <xdr:cNvCxnSpPr/>
      </xdr:nvCxnSpPr>
      <xdr:spPr>
        <a:xfrm>
          <a:off x="13703300" y="631063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52070</xdr:rowOff>
    </xdr:from>
    <xdr:to>
      <xdr:col>76</xdr:col>
      <xdr:colOff>165100</xdr:colOff>
      <xdr:row>37</xdr:row>
      <xdr:rowOff>153035</xdr:rowOff>
    </xdr:to>
    <xdr:sp macro="" textlink="">
      <xdr:nvSpPr>
        <xdr:cNvPr id="525" name="フローチャート: 判断 524">
          <a:extLst>
            <a:ext uri="{FF2B5EF4-FFF2-40B4-BE49-F238E27FC236}">
              <a16:creationId xmlns:a16="http://schemas.microsoft.com/office/drawing/2014/main" id="{00000000-0008-0000-0700-00000D020000}"/>
            </a:ext>
          </a:extLst>
        </xdr:cNvPr>
        <xdr:cNvSpPr/>
      </xdr:nvSpPr>
      <xdr:spPr>
        <a:xfrm>
          <a:off x="14541500" y="639572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37</xdr:row>
      <xdr:rowOff>144145</xdr:rowOff>
    </xdr:from>
    <xdr:ext cx="533400" cy="257810"/>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4324965" y="648779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45,692</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36</xdr:row>
      <xdr:rowOff>130810</xdr:rowOff>
    </xdr:from>
    <xdr:to>
      <xdr:col>71</xdr:col>
      <xdr:colOff>177800</xdr:colOff>
      <xdr:row>36</xdr:row>
      <xdr:rowOff>138430</xdr:rowOff>
    </xdr:to>
    <xdr:cxnSp macro="">
      <xdr:nvCxnSpPr>
        <xdr:cNvPr id="527" name="直線コネクタ 526">
          <a:extLst>
            <a:ext uri="{FF2B5EF4-FFF2-40B4-BE49-F238E27FC236}">
              <a16:creationId xmlns:a16="http://schemas.microsoft.com/office/drawing/2014/main" id="{00000000-0008-0000-0700-00000F020000}"/>
            </a:ext>
          </a:extLst>
        </xdr:cNvPr>
        <xdr:cNvCxnSpPr/>
      </xdr:nvCxnSpPr>
      <xdr:spPr>
        <a:xfrm>
          <a:off x="12814300" y="630301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69850</xdr:rowOff>
    </xdr:from>
    <xdr:to>
      <xdr:col>72</xdr:col>
      <xdr:colOff>38100</xdr:colOff>
      <xdr:row>38</xdr:row>
      <xdr:rowOff>0</xdr:rowOff>
    </xdr:to>
    <xdr:sp macro="" textlink="">
      <xdr:nvSpPr>
        <xdr:cNvPr id="528" name="フローチャート: 判断 527">
          <a:extLst>
            <a:ext uri="{FF2B5EF4-FFF2-40B4-BE49-F238E27FC236}">
              <a16:creationId xmlns:a16="http://schemas.microsoft.com/office/drawing/2014/main" id="{00000000-0008-0000-0700-000010020000}"/>
            </a:ext>
          </a:extLst>
        </xdr:cNvPr>
        <xdr:cNvSpPr/>
      </xdr:nvSpPr>
      <xdr:spPr>
        <a:xfrm>
          <a:off x="13652500" y="6413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37</xdr:row>
      <xdr:rowOff>163195</xdr:rowOff>
    </xdr:from>
    <xdr:ext cx="533400" cy="259080"/>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3435965" y="650684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41,598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37</xdr:row>
      <xdr:rowOff>72390</xdr:rowOff>
    </xdr:from>
    <xdr:to>
      <xdr:col>67</xdr:col>
      <xdr:colOff>101600</xdr:colOff>
      <xdr:row>38</xdr:row>
      <xdr:rowOff>2540</xdr:rowOff>
    </xdr:to>
    <xdr:sp macro="" textlink="">
      <xdr:nvSpPr>
        <xdr:cNvPr id="530" name="フローチャート: 判断 529">
          <a:extLst>
            <a:ext uri="{FF2B5EF4-FFF2-40B4-BE49-F238E27FC236}">
              <a16:creationId xmlns:a16="http://schemas.microsoft.com/office/drawing/2014/main" id="{00000000-0008-0000-0700-000012020000}"/>
            </a:ext>
          </a:extLst>
        </xdr:cNvPr>
        <xdr:cNvSpPr/>
      </xdr:nvSpPr>
      <xdr:spPr>
        <a:xfrm>
          <a:off x="12763500" y="6416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37</xdr:row>
      <xdr:rowOff>165100</xdr:rowOff>
    </xdr:from>
    <xdr:ext cx="533400" cy="259080"/>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2546965" y="650875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41,080</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36</xdr:row>
      <xdr:rowOff>3810</xdr:rowOff>
    </xdr:from>
    <xdr:to>
      <xdr:col>85</xdr:col>
      <xdr:colOff>177800</xdr:colOff>
      <xdr:row>36</xdr:row>
      <xdr:rowOff>105410</xdr:rowOff>
    </xdr:to>
    <xdr:sp macro="" textlink="">
      <xdr:nvSpPr>
        <xdr:cNvPr id="537" name="楕円 536">
          <a:extLst>
            <a:ext uri="{FF2B5EF4-FFF2-40B4-BE49-F238E27FC236}">
              <a16:creationId xmlns:a16="http://schemas.microsoft.com/office/drawing/2014/main" id="{00000000-0008-0000-0700-000019020000}"/>
            </a:ext>
          </a:extLst>
        </xdr:cNvPr>
        <xdr:cNvSpPr/>
      </xdr:nvSpPr>
      <xdr:spPr>
        <a:xfrm>
          <a:off x="16268700" y="6176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26670</xdr:rowOff>
    </xdr:from>
    <xdr:ext cx="534670" cy="259080"/>
    <xdr:sp macro="" textlink="">
      <xdr:nvSpPr>
        <xdr:cNvPr id="538" name="消防費該当値テキスト">
          <a:extLst>
            <a:ext uri="{FF2B5EF4-FFF2-40B4-BE49-F238E27FC236}">
              <a16:creationId xmlns:a16="http://schemas.microsoft.com/office/drawing/2014/main" id="{00000000-0008-0000-0700-00001A020000}"/>
            </a:ext>
          </a:extLst>
        </xdr:cNvPr>
        <xdr:cNvSpPr txBox="1"/>
      </xdr:nvSpPr>
      <xdr:spPr>
        <a:xfrm>
          <a:off x="16370300" y="60274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93,666</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31</xdr:row>
      <xdr:rowOff>70485</xdr:rowOff>
    </xdr:from>
    <xdr:to>
      <xdr:col>81</xdr:col>
      <xdr:colOff>101600</xdr:colOff>
      <xdr:row>32</xdr:row>
      <xdr:rowOff>635</xdr:rowOff>
    </xdr:to>
    <xdr:sp macro="" textlink="">
      <xdr:nvSpPr>
        <xdr:cNvPr id="539" name="楕円 538">
          <a:extLst>
            <a:ext uri="{FF2B5EF4-FFF2-40B4-BE49-F238E27FC236}">
              <a16:creationId xmlns:a16="http://schemas.microsoft.com/office/drawing/2014/main" id="{00000000-0008-0000-0700-00001B020000}"/>
            </a:ext>
          </a:extLst>
        </xdr:cNvPr>
        <xdr:cNvSpPr/>
      </xdr:nvSpPr>
      <xdr:spPr>
        <a:xfrm>
          <a:off x="15430500" y="5385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30</xdr:row>
      <xdr:rowOff>17780</xdr:rowOff>
    </xdr:from>
    <xdr:ext cx="597535" cy="257810"/>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5181580" y="516128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266,556</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36</xdr:row>
      <xdr:rowOff>115570</xdr:rowOff>
    </xdr:from>
    <xdr:to>
      <xdr:col>76</xdr:col>
      <xdr:colOff>165100</xdr:colOff>
      <xdr:row>37</xdr:row>
      <xdr:rowOff>45720</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4541500" y="6287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35</xdr:row>
      <xdr:rowOff>62230</xdr:rowOff>
    </xdr:from>
    <xdr:ext cx="533400" cy="259080"/>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4324965" y="606298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69,190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36</xdr:row>
      <xdr:rowOff>87630</xdr:rowOff>
    </xdr:from>
    <xdr:to>
      <xdr:col>72</xdr:col>
      <xdr:colOff>38100</xdr:colOff>
      <xdr:row>37</xdr:row>
      <xdr:rowOff>17780</xdr:rowOff>
    </xdr:to>
    <xdr:sp macro="" textlink="">
      <xdr:nvSpPr>
        <xdr:cNvPr id="543" name="楕円 542">
          <a:extLst>
            <a:ext uri="{FF2B5EF4-FFF2-40B4-BE49-F238E27FC236}">
              <a16:creationId xmlns:a16="http://schemas.microsoft.com/office/drawing/2014/main" id="{00000000-0008-0000-0700-00001F020000}"/>
            </a:ext>
          </a:extLst>
        </xdr:cNvPr>
        <xdr:cNvSpPr/>
      </xdr:nvSpPr>
      <xdr:spPr>
        <a:xfrm>
          <a:off x="13652500" y="6259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35</xdr:row>
      <xdr:rowOff>34290</xdr:rowOff>
    </xdr:from>
    <xdr:ext cx="533400" cy="259080"/>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3435965" y="603504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75,268</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36</xdr:row>
      <xdr:rowOff>80010</xdr:rowOff>
    </xdr:from>
    <xdr:to>
      <xdr:col>67</xdr:col>
      <xdr:colOff>101600</xdr:colOff>
      <xdr:row>37</xdr:row>
      <xdr:rowOff>10160</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2763500" y="6252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35</xdr:row>
      <xdr:rowOff>26670</xdr:rowOff>
    </xdr:from>
    <xdr:ext cx="533400" cy="259080"/>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2546965" y="602742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77,010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45/79</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61,338</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57,681</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8615" cy="224155"/>
    <xdr:sp macro="" textlink="">
      <xdr:nvSpPr>
        <xdr:cNvPr id="555" name="テキスト ボックス 554">
          <a:extLst>
            <a:ext uri="{FF2B5EF4-FFF2-40B4-BE49-F238E27FC236}">
              <a16:creationId xmlns:a16="http://schemas.microsoft.com/office/drawing/2014/main" id="{00000000-0008-0000-0700-00002B020000}"/>
            </a:ext>
          </a:extLst>
        </xdr:cNvPr>
        <xdr:cNvSpPr txBox="1"/>
      </xdr:nvSpPr>
      <xdr:spPr>
        <a:xfrm>
          <a:off x="12407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6" name="直線コネクタ 555">
          <a:extLst>
            <a:ext uri="{FF2B5EF4-FFF2-40B4-BE49-F238E27FC236}">
              <a16:creationId xmlns:a16="http://schemas.microsoft.com/office/drawing/2014/main" id="{00000000-0008-0000-0700-00002C020000}"/>
            </a:ext>
          </a:extLst>
        </xdr:cNvPr>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57</xdr:row>
      <xdr:rowOff>168910</xdr:rowOff>
    </xdr:from>
    <xdr:ext cx="247650" cy="257810"/>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2197080" y="9941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55</xdr:row>
      <xdr:rowOff>54610</xdr:rowOff>
    </xdr:from>
    <xdr:ext cx="594360" cy="257810"/>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850370" y="9484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52</xdr:row>
      <xdr:rowOff>111760</xdr:rowOff>
    </xdr:from>
    <xdr:ext cx="594360" cy="257810"/>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1850370" y="9027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49</xdr:row>
      <xdr:rowOff>168910</xdr:rowOff>
    </xdr:from>
    <xdr:ext cx="594360" cy="257810"/>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850370" y="8569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47</xdr:row>
      <xdr:rowOff>54610</xdr:rowOff>
    </xdr:from>
    <xdr:ext cx="594360" cy="257810"/>
    <xdr:sp macro="" textlink="">
      <xdr:nvSpPr>
        <xdr:cNvPr id="566" name="テキスト ボックス 565">
          <a:extLst>
            <a:ext uri="{FF2B5EF4-FFF2-40B4-BE49-F238E27FC236}">
              <a16:creationId xmlns:a16="http://schemas.microsoft.com/office/drawing/2014/main" id="{00000000-0008-0000-0700-000036020000}"/>
            </a:ext>
          </a:extLst>
        </xdr:cNvPr>
        <xdr:cNvSpPr txBox="1"/>
      </xdr:nvSpPr>
      <xdr:spPr>
        <a:xfrm>
          <a:off x="11850370" y="8112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7" name="教育費グラフ枠">
          <a:extLst>
            <a:ext uri="{FF2B5EF4-FFF2-40B4-BE49-F238E27FC236}">
              <a16:creationId xmlns:a16="http://schemas.microsoft.com/office/drawing/2014/main" id="{00000000-0008-0000-0700-000037020000}"/>
            </a:ext>
          </a:extLst>
        </xdr:cNvPr>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120650</xdr:rowOff>
    </xdr:from>
    <xdr:to>
      <xdr:col>85</xdr:col>
      <xdr:colOff>126365</xdr:colOff>
      <xdr:row>57</xdr:row>
      <xdr:rowOff>115570</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flipV="1">
          <a:off x="16317595" y="8693150"/>
          <a:ext cx="1270" cy="11950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119380</xdr:rowOff>
    </xdr:from>
    <xdr:ext cx="534670" cy="259080"/>
    <xdr:sp macro="" textlink="">
      <xdr:nvSpPr>
        <xdr:cNvPr id="569" name="教育費最小値テキスト">
          <a:extLst>
            <a:ext uri="{FF2B5EF4-FFF2-40B4-BE49-F238E27FC236}">
              <a16:creationId xmlns:a16="http://schemas.microsoft.com/office/drawing/2014/main" id="{00000000-0008-0000-0700-000039020000}"/>
            </a:ext>
          </a:extLst>
        </xdr:cNvPr>
        <xdr:cNvSpPr txBox="1"/>
      </xdr:nvSpPr>
      <xdr:spPr>
        <a:xfrm>
          <a:off x="16370300" y="98920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42,729</a:t>
          </a:r>
          <a:endParaRPr kumimoji="1" lang="ja-JP" altLang="en-US" sz="1000" b="1">
            <a:latin typeface="ＭＳ Ｐゴシック"/>
            <a:ea typeface="ＭＳ Ｐゴシック"/>
          </a:endParaRPr>
        </a:p>
      </xdr:txBody>
    </xdr:sp>
    <xdr:clientData/>
  </xdr:oneCellAnchor>
  <xdr:twoCellAnchor>
    <xdr:from>
      <xdr:col>85</xdr:col>
      <xdr:colOff>38100</xdr:colOff>
      <xdr:row>57</xdr:row>
      <xdr:rowOff>115570</xdr:rowOff>
    </xdr:from>
    <xdr:to>
      <xdr:col>86</xdr:col>
      <xdr:colOff>25400</xdr:colOff>
      <xdr:row>57</xdr:row>
      <xdr:rowOff>115570</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6230600" y="98882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66675</xdr:rowOff>
    </xdr:from>
    <xdr:ext cx="598805" cy="257810"/>
    <xdr:sp macro="" textlink="">
      <xdr:nvSpPr>
        <xdr:cNvPr id="571" name="教育費最大値テキスト">
          <a:extLst>
            <a:ext uri="{FF2B5EF4-FFF2-40B4-BE49-F238E27FC236}">
              <a16:creationId xmlns:a16="http://schemas.microsoft.com/office/drawing/2014/main" id="{00000000-0008-0000-0700-00003B020000}"/>
            </a:ext>
          </a:extLst>
        </xdr:cNvPr>
        <xdr:cNvSpPr txBox="1"/>
      </xdr:nvSpPr>
      <xdr:spPr>
        <a:xfrm>
          <a:off x="16370300" y="846772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304,291</a:t>
          </a:r>
          <a:endParaRPr kumimoji="1" lang="ja-JP" altLang="en-US" sz="1000" b="1">
            <a:latin typeface="ＭＳ Ｐゴシック"/>
          </a:endParaRPr>
        </a:p>
      </xdr:txBody>
    </xdr:sp>
    <xdr:clientData/>
  </xdr:oneCellAnchor>
  <xdr:twoCellAnchor>
    <xdr:from>
      <xdr:col>85</xdr:col>
      <xdr:colOff>38100</xdr:colOff>
      <xdr:row>50</xdr:row>
      <xdr:rowOff>120650</xdr:rowOff>
    </xdr:from>
    <xdr:to>
      <xdr:col>86</xdr:col>
      <xdr:colOff>25400</xdr:colOff>
      <xdr:row>50</xdr:row>
      <xdr:rowOff>120650</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a:off x="16230600" y="86931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56</xdr:row>
      <xdr:rowOff>59055</xdr:rowOff>
    </xdr:from>
    <xdr:to>
      <xdr:col>85</xdr:col>
      <xdr:colOff>127000</xdr:colOff>
      <xdr:row>56</xdr:row>
      <xdr:rowOff>69850</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flipV="1">
          <a:off x="15481300" y="9660255"/>
          <a:ext cx="838200" cy="107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140335</xdr:rowOff>
    </xdr:from>
    <xdr:ext cx="598805" cy="259080"/>
    <xdr:sp macro="" textlink="">
      <xdr:nvSpPr>
        <xdr:cNvPr id="574" name="教育費平均値テキスト">
          <a:extLst>
            <a:ext uri="{FF2B5EF4-FFF2-40B4-BE49-F238E27FC236}">
              <a16:creationId xmlns:a16="http://schemas.microsoft.com/office/drawing/2014/main" id="{00000000-0008-0000-0700-00003E020000}"/>
            </a:ext>
          </a:extLst>
        </xdr:cNvPr>
        <xdr:cNvSpPr txBox="1"/>
      </xdr:nvSpPr>
      <xdr:spPr>
        <a:xfrm>
          <a:off x="16370300" y="939863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106,288</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55</xdr:row>
      <xdr:rowOff>117475</xdr:rowOff>
    </xdr:from>
    <xdr:to>
      <xdr:col>85</xdr:col>
      <xdr:colOff>177800</xdr:colOff>
      <xdr:row>56</xdr:row>
      <xdr:rowOff>47625</xdr:rowOff>
    </xdr:to>
    <xdr:sp macro="" textlink="">
      <xdr:nvSpPr>
        <xdr:cNvPr id="575" name="フローチャート: 判断 574">
          <a:extLst>
            <a:ext uri="{FF2B5EF4-FFF2-40B4-BE49-F238E27FC236}">
              <a16:creationId xmlns:a16="http://schemas.microsoft.com/office/drawing/2014/main" id="{00000000-0008-0000-0700-00003F020000}"/>
            </a:ext>
          </a:extLst>
        </xdr:cNvPr>
        <xdr:cNvSpPr/>
      </xdr:nvSpPr>
      <xdr:spPr>
        <a:xfrm>
          <a:off x="16268700" y="9547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56</xdr:row>
      <xdr:rowOff>69850</xdr:rowOff>
    </xdr:from>
    <xdr:to>
      <xdr:col>81</xdr:col>
      <xdr:colOff>50800</xdr:colOff>
      <xdr:row>56</xdr:row>
      <xdr:rowOff>128905</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flipV="1">
          <a:off x="14592300" y="9671050"/>
          <a:ext cx="889000" cy="590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55</xdr:row>
      <xdr:rowOff>140335</xdr:rowOff>
    </xdr:from>
    <xdr:to>
      <xdr:col>81</xdr:col>
      <xdr:colOff>101600</xdr:colOff>
      <xdr:row>56</xdr:row>
      <xdr:rowOff>70485</xdr:rowOff>
    </xdr:to>
    <xdr:sp macro="" textlink="">
      <xdr:nvSpPr>
        <xdr:cNvPr id="577" name="フローチャート: 判断 576">
          <a:extLst>
            <a:ext uri="{FF2B5EF4-FFF2-40B4-BE49-F238E27FC236}">
              <a16:creationId xmlns:a16="http://schemas.microsoft.com/office/drawing/2014/main" id="{00000000-0008-0000-0700-000041020000}"/>
            </a:ext>
          </a:extLst>
        </xdr:cNvPr>
        <xdr:cNvSpPr/>
      </xdr:nvSpPr>
      <xdr:spPr>
        <a:xfrm>
          <a:off x="15430500" y="9570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54</xdr:row>
      <xdr:rowOff>86995</xdr:rowOff>
    </xdr:from>
    <xdr:ext cx="597535" cy="257810"/>
    <xdr:sp macro="" textlink="">
      <xdr:nvSpPr>
        <xdr:cNvPr id="578" name="テキスト ボックス 577">
          <a:extLst>
            <a:ext uri="{FF2B5EF4-FFF2-40B4-BE49-F238E27FC236}">
              <a16:creationId xmlns:a16="http://schemas.microsoft.com/office/drawing/2014/main" id="{00000000-0008-0000-0700-000042020000}"/>
            </a:ext>
          </a:extLst>
        </xdr:cNvPr>
        <xdr:cNvSpPr txBox="1"/>
      </xdr:nvSpPr>
      <xdr:spPr>
        <a:xfrm>
          <a:off x="15181580" y="934529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101,223</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56</xdr:row>
      <xdr:rowOff>73025</xdr:rowOff>
    </xdr:from>
    <xdr:to>
      <xdr:col>76</xdr:col>
      <xdr:colOff>114300</xdr:colOff>
      <xdr:row>56</xdr:row>
      <xdr:rowOff>128905</xdr:rowOff>
    </xdr:to>
    <xdr:cxnSp macro="">
      <xdr:nvCxnSpPr>
        <xdr:cNvPr id="579" name="直線コネクタ 578">
          <a:extLst>
            <a:ext uri="{FF2B5EF4-FFF2-40B4-BE49-F238E27FC236}">
              <a16:creationId xmlns:a16="http://schemas.microsoft.com/office/drawing/2014/main" id="{00000000-0008-0000-0700-000043020000}"/>
            </a:ext>
          </a:extLst>
        </xdr:cNvPr>
        <xdr:cNvCxnSpPr/>
      </xdr:nvCxnSpPr>
      <xdr:spPr>
        <a:xfrm>
          <a:off x="13703300" y="9674225"/>
          <a:ext cx="889000" cy="55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55</xdr:row>
      <xdr:rowOff>149225</xdr:rowOff>
    </xdr:from>
    <xdr:to>
      <xdr:col>76</xdr:col>
      <xdr:colOff>165100</xdr:colOff>
      <xdr:row>56</xdr:row>
      <xdr:rowOff>79375</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4541500" y="9578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54</xdr:row>
      <xdr:rowOff>95885</xdr:rowOff>
    </xdr:from>
    <xdr:ext cx="533400" cy="259080"/>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4324965" y="935418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99,354</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56</xdr:row>
      <xdr:rowOff>73025</xdr:rowOff>
    </xdr:from>
    <xdr:to>
      <xdr:col>71</xdr:col>
      <xdr:colOff>177800</xdr:colOff>
      <xdr:row>56</xdr:row>
      <xdr:rowOff>150495</xdr:rowOff>
    </xdr:to>
    <xdr:cxnSp macro="">
      <xdr:nvCxnSpPr>
        <xdr:cNvPr id="582" name="直線コネクタ 581">
          <a:extLst>
            <a:ext uri="{FF2B5EF4-FFF2-40B4-BE49-F238E27FC236}">
              <a16:creationId xmlns:a16="http://schemas.microsoft.com/office/drawing/2014/main" id="{00000000-0008-0000-0700-000046020000}"/>
            </a:ext>
          </a:extLst>
        </xdr:cNvPr>
        <xdr:cNvCxnSpPr/>
      </xdr:nvCxnSpPr>
      <xdr:spPr>
        <a:xfrm flipV="1">
          <a:off x="12814300" y="9674225"/>
          <a:ext cx="889000" cy="774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1270</xdr:rowOff>
    </xdr:from>
    <xdr:to>
      <xdr:col>72</xdr:col>
      <xdr:colOff>38100</xdr:colOff>
      <xdr:row>56</xdr:row>
      <xdr:rowOff>102870</xdr:rowOff>
    </xdr:to>
    <xdr:sp macro="" textlink="">
      <xdr:nvSpPr>
        <xdr:cNvPr id="583" name="フローチャート: 判断 582">
          <a:extLst>
            <a:ext uri="{FF2B5EF4-FFF2-40B4-BE49-F238E27FC236}">
              <a16:creationId xmlns:a16="http://schemas.microsoft.com/office/drawing/2014/main" id="{00000000-0008-0000-0700-000047020000}"/>
            </a:ext>
          </a:extLst>
        </xdr:cNvPr>
        <xdr:cNvSpPr/>
      </xdr:nvSpPr>
      <xdr:spPr>
        <a:xfrm>
          <a:off x="13652500" y="9602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54</xdr:row>
      <xdr:rowOff>119380</xdr:rowOff>
    </xdr:from>
    <xdr:ext cx="533400" cy="259080"/>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3435965" y="937768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94,178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55</xdr:row>
      <xdr:rowOff>160020</xdr:rowOff>
    </xdr:from>
    <xdr:to>
      <xdr:col>67</xdr:col>
      <xdr:colOff>101600</xdr:colOff>
      <xdr:row>56</xdr:row>
      <xdr:rowOff>90170</xdr:rowOff>
    </xdr:to>
    <xdr:sp macro="" textlink="">
      <xdr:nvSpPr>
        <xdr:cNvPr id="585" name="フローチャート: 判断 584">
          <a:extLst>
            <a:ext uri="{FF2B5EF4-FFF2-40B4-BE49-F238E27FC236}">
              <a16:creationId xmlns:a16="http://schemas.microsoft.com/office/drawing/2014/main" id="{00000000-0008-0000-0700-000049020000}"/>
            </a:ext>
          </a:extLst>
        </xdr:cNvPr>
        <xdr:cNvSpPr/>
      </xdr:nvSpPr>
      <xdr:spPr>
        <a:xfrm>
          <a:off x="12763500" y="9589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54</xdr:row>
      <xdr:rowOff>106680</xdr:rowOff>
    </xdr:from>
    <xdr:ext cx="533400" cy="259080"/>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2546965" y="936498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96,913</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56</xdr:row>
      <xdr:rowOff>8255</xdr:rowOff>
    </xdr:from>
    <xdr:to>
      <xdr:col>85</xdr:col>
      <xdr:colOff>177800</xdr:colOff>
      <xdr:row>56</xdr:row>
      <xdr:rowOff>109855</xdr:rowOff>
    </xdr:to>
    <xdr:sp macro="" textlink="">
      <xdr:nvSpPr>
        <xdr:cNvPr id="592" name="楕円 591">
          <a:extLst>
            <a:ext uri="{FF2B5EF4-FFF2-40B4-BE49-F238E27FC236}">
              <a16:creationId xmlns:a16="http://schemas.microsoft.com/office/drawing/2014/main" id="{00000000-0008-0000-0700-000050020000}"/>
            </a:ext>
          </a:extLst>
        </xdr:cNvPr>
        <xdr:cNvSpPr/>
      </xdr:nvSpPr>
      <xdr:spPr>
        <a:xfrm>
          <a:off x="16268700" y="9609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158115</xdr:rowOff>
    </xdr:from>
    <xdr:ext cx="534670" cy="257810"/>
    <xdr:sp macro="" textlink="">
      <xdr:nvSpPr>
        <xdr:cNvPr id="593" name="教育費該当値テキスト">
          <a:extLst>
            <a:ext uri="{FF2B5EF4-FFF2-40B4-BE49-F238E27FC236}">
              <a16:creationId xmlns:a16="http://schemas.microsoft.com/office/drawing/2014/main" id="{00000000-0008-0000-0700-000051020000}"/>
            </a:ext>
          </a:extLst>
        </xdr:cNvPr>
        <xdr:cNvSpPr txBox="1"/>
      </xdr:nvSpPr>
      <xdr:spPr>
        <a:xfrm>
          <a:off x="16370300" y="958786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92,632</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56</xdr:row>
      <xdr:rowOff>19050</xdr:rowOff>
    </xdr:from>
    <xdr:to>
      <xdr:col>81</xdr:col>
      <xdr:colOff>101600</xdr:colOff>
      <xdr:row>56</xdr:row>
      <xdr:rowOff>120650</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5430500" y="9620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56</xdr:row>
      <xdr:rowOff>111760</xdr:rowOff>
    </xdr:from>
    <xdr:ext cx="533400" cy="257810"/>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5213965" y="971296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90,230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56</xdr:row>
      <xdr:rowOff>78105</xdr:rowOff>
    </xdr:from>
    <xdr:to>
      <xdr:col>76</xdr:col>
      <xdr:colOff>165100</xdr:colOff>
      <xdr:row>57</xdr:row>
      <xdr:rowOff>8255</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4541500" y="9679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56</xdr:row>
      <xdr:rowOff>170815</xdr:rowOff>
    </xdr:from>
    <xdr:ext cx="533400" cy="2584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4324965" y="977201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77,390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56</xdr:row>
      <xdr:rowOff>22225</xdr:rowOff>
    </xdr:from>
    <xdr:to>
      <xdr:col>72</xdr:col>
      <xdr:colOff>38100</xdr:colOff>
      <xdr:row>56</xdr:row>
      <xdr:rowOff>123825</xdr:rowOff>
    </xdr:to>
    <xdr:sp macro="" textlink="">
      <xdr:nvSpPr>
        <xdr:cNvPr id="598" name="楕円 597">
          <a:extLst>
            <a:ext uri="{FF2B5EF4-FFF2-40B4-BE49-F238E27FC236}">
              <a16:creationId xmlns:a16="http://schemas.microsoft.com/office/drawing/2014/main" id="{00000000-0008-0000-0700-000056020000}"/>
            </a:ext>
          </a:extLst>
        </xdr:cNvPr>
        <xdr:cNvSpPr/>
      </xdr:nvSpPr>
      <xdr:spPr>
        <a:xfrm>
          <a:off x="13652500" y="9623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56</xdr:row>
      <xdr:rowOff>114935</xdr:rowOff>
    </xdr:from>
    <xdr:ext cx="533400" cy="259080"/>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3435965" y="971613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89,610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56</xdr:row>
      <xdr:rowOff>99695</xdr:rowOff>
    </xdr:from>
    <xdr:to>
      <xdr:col>67</xdr:col>
      <xdr:colOff>101600</xdr:colOff>
      <xdr:row>57</xdr:row>
      <xdr:rowOff>29845</xdr:rowOff>
    </xdr:to>
    <xdr:sp macro="" textlink="">
      <xdr:nvSpPr>
        <xdr:cNvPr id="600" name="楕円 599">
          <a:extLst>
            <a:ext uri="{FF2B5EF4-FFF2-40B4-BE49-F238E27FC236}">
              <a16:creationId xmlns:a16="http://schemas.microsoft.com/office/drawing/2014/main" id="{00000000-0008-0000-0700-000058020000}"/>
            </a:ext>
          </a:extLst>
        </xdr:cNvPr>
        <xdr:cNvSpPr/>
      </xdr:nvSpPr>
      <xdr:spPr>
        <a:xfrm>
          <a:off x="12763500" y="9700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57</xdr:row>
      <xdr:rowOff>20955</xdr:rowOff>
    </xdr:from>
    <xdr:ext cx="533400" cy="257810"/>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2546965" y="979360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72,641</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12/79</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2,667</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8,470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8615" cy="224155"/>
    <xdr:sp macro="" textlink="">
      <xdr:nvSpPr>
        <xdr:cNvPr id="610" name="テキスト ボックス 609">
          <a:extLst>
            <a:ext uri="{FF2B5EF4-FFF2-40B4-BE49-F238E27FC236}">
              <a16:creationId xmlns:a16="http://schemas.microsoft.com/office/drawing/2014/main" id="{00000000-0008-0000-0700-000062020000}"/>
            </a:ext>
          </a:extLst>
        </xdr:cNvPr>
        <xdr:cNvSpPr txBox="1"/>
      </xdr:nvSpPr>
      <xdr:spPr>
        <a:xfrm>
          <a:off x="12407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1" name="直線コネクタ 610">
          <a:extLst>
            <a:ext uri="{FF2B5EF4-FFF2-40B4-BE49-F238E27FC236}">
              <a16:creationId xmlns:a16="http://schemas.microsoft.com/office/drawing/2014/main" id="{00000000-0008-0000-0700-000063020000}"/>
            </a:ext>
          </a:extLst>
        </xdr:cNvPr>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77</xdr:row>
      <xdr:rowOff>168910</xdr:rowOff>
    </xdr:from>
    <xdr:ext cx="247650" cy="257810"/>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2197080" y="13370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75</xdr:row>
      <xdr:rowOff>54610</xdr:rowOff>
    </xdr:from>
    <xdr:ext cx="531495" cy="257810"/>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914505" y="129133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72</xdr:row>
      <xdr:rowOff>111760</xdr:rowOff>
    </xdr:from>
    <xdr:ext cx="594360" cy="257810"/>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850370" y="12456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168910</xdr:rowOff>
    </xdr:from>
    <xdr:ext cx="594360" cy="257810"/>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850370" y="11998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67</xdr:row>
      <xdr:rowOff>54610</xdr:rowOff>
    </xdr:from>
    <xdr:ext cx="594360" cy="257810"/>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1850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2" name="災害復旧費グラフ枠">
          <a:extLst>
            <a:ext uri="{FF2B5EF4-FFF2-40B4-BE49-F238E27FC236}">
              <a16:creationId xmlns:a16="http://schemas.microsoft.com/office/drawing/2014/main" id="{00000000-0008-0000-0700-00006E020000}"/>
            </a:ext>
          </a:extLst>
        </xdr:cNvPr>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86995</xdr:rowOff>
    </xdr:from>
    <xdr:to>
      <xdr:col>85</xdr:col>
      <xdr:colOff>126365</xdr:colOff>
      <xdr:row>78</xdr:row>
      <xdr:rowOff>139700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flipV="1">
          <a:off x="16317595" y="12088495"/>
          <a:ext cx="1270" cy="14243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143510</xdr:rowOff>
    </xdr:from>
    <xdr:ext cx="249555" cy="257810"/>
    <xdr:sp macro="" textlink="">
      <xdr:nvSpPr>
        <xdr:cNvPr id="624" name="災害復旧費最小値テキスト">
          <a:extLst>
            <a:ext uri="{FF2B5EF4-FFF2-40B4-BE49-F238E27FC236}">
              <a16:creationId xmlns:a16="http://schemas.microsoft.com/office/drawing/2014/main" id="{00000000-0008-0000-0700-000070020000}"/>
            </a:ext>
          </a:extLst>
        </xdr:cNvPr>
        <xdr:cNvSpPr txBox="1"/>
      </xdr:nvSpPr>
      <xdr:spPr>
        <a:xfrm>
          <a:off x="16370300" y="13516610"/>
          <a:ext cx="2495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6230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33655</xdr:rowOff>
    </xdr:from>
    <xdr:ext cx="598805" cy="258445"/>
    <xdr:sp macro="" textlink="">
      <xdr:nvSpPr>
        <xdr:cNvPr id="626" name="災害復旧費最大値テキスト">
          <a:extLst>
            <a:ext uri="{FF2B5EF4-FFF2-40B4-BE49-F238E27FC236}">
              <a16:creationId xmlns:a16="http://schemas.microsoft.com/office/drawing/2014/main" id="{00000000-0008-0000-0700-000072020000}"/>
            </a:ext>
          </a:extLst>
        </xdr:cNvPr>
        <xdr:cNvSpPr txBox="1"/>
      </xdr:nvSpPr>
      <xdr:spPr>
        <a:xfrm>
          <a:off x="16370300" y="1186370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155,749</a:t>
          </a:r>
          <a:endParaRPr kumimoji="1" lang="ja-JP" altLang="en-US" sz="1000" b="1">
            <a:latin typeface="ＭＳ Ｐゴシック"/>
          </a:endParaRPr>
        </a:p>
      </xdr:txBody>
    </xdr:sp>
    <xdr:clientData/>
  </xdr:oneCellAnchor>
  <xdr:twoCellAnchor>
    <xdr:from>
      <xdr:col>85</xdr:col>
      <xdr:colOff>38100</xdr:colOff>
      <xdr:row>70</xdr:row>
      <xdr:rowOff>86995</xdr:rowOff>
    </xdr:from>
    <xdr:to>
      <xdr:col>86</xdr:col>
      <xdr:colOff>25400</xdr:colOff>
      <xdr:row>70</xdr:row>
      <xdr:rowOff>86995</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6230600" y="120884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127635</xdr:rowOff>
    </xdr:from>
    <xdr:to>
      <xdr:col>85</xdr:col>
      <xdr:colOff>127000</xdr:colOff>
      <xdr:row>78</xdr:row>
      <xdr:rowOff>89535</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flipV="1">
          <a:off x="15481300" y="13329285"/>
          <a:ext cx="838200" cy="1333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114300</xdr:rowOff>
    </xdr:from>
    <xdr:ext cx="534670" cy="259080"/>
    <xdr:sp macro="" textlink="">
      <xdr:nvSpPr>
        <xdr:cNvPr id="629" name="災害復旧費平均値テキスト">
          <a:extLst>
            <a:ext uri="{FF2B5EF4-FFF2-40B4-BE49-F238E27FC236}">
              <a16:creationId xmlns:a16="http://schemas.microsoft.com/office/drawing/2014/main" id="{00000000-0008-0000-0700-000075020000}"/>
            </a:ext>
          </a:extLst>
        </xdr:cNvPr>
        <xdr:cNvSpPr txBox="1"/>
      </xdr:nvSpPr>
      <xdr:spPr>
        <a:xfrm>
          <a:off x="16370300" y="1331595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13,645</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77</xdr:row>
      <xdr:rowOff>135890</xdr:rowOff>
    </xdr:from>
    <xdr:to>
      <xdr:col>85</xdr:col>
      <xdr:colOff>177800</xdr:colOff>
      <xdr:row>78</xdr:row>
      <xdr:rowOff>66040</xdr:rowOff>
    </xdr:to>
    <xdr:sp macro="" textlink="">
      <xdr:nvSpPr>
        <xdr:cNvPr id="630" name="フローチャート: 判断 629">
          <a:extLst>
            <a:ext uri="{FF2B5EF4-FFF2-40B4-BE49-F238E27FC236}">
              <a16:creationId xmlns:a16="http://schemas.microsoft.com/office/drawing/2014/main" id="{00000000-0008-0000-0700-000076020000}"/>
            </a:ext>
          </a:extLst>
        </xdr:cNvPr>
        <xdr:cNvSpPr/>
      </xdr:nvSpPr>
      <xdr:spPr>
        <a:xfrm>
          <a:off x="16268700" y="13337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81280</xdr:rowOff>
    </xdr:from>
    <xdr:to>
      <xdr:col>81</xdr:col>
      <xdr:colOff>50800</xdr:colOff>
      <xdr:row>78</xdr:row>
      <xdr:rowOff>89535</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a:off x="14592300" y="13282930"/>
          <a:ext cx="889000" cy="179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92075</xdr:rowOff>
    </xdr:from>
    <xdr:to>
      <xdr:col>81</xdr:col>
      <xdr:colOff>101600</xdr:colOff>
      <xdr:row>78</xdr:row>
      <xdr:rowOff>22225</xdr:rowOff>
    </xdr:to>
    <xdr:sp macro="" textlink="">
      <xdr:nvSpPr>
        <xdr:cNvPr id="632" name="フローチャート: 判断 631">
          <a:extLst>
            <a:ext uri="{FF2B5EF4-FFF2-40B4-BE49-F238E27FC236}">
              <a16:creationId xmlns:a16="http://schemas.microsoft.com/office/drawing/2014/main" id="{00000000-0008-0000-0700-000078020000}"/>
            </a:ext>
          </a:extLst>
        </xdr:cNvPr>
        <xdr:cNvSpPr/>
      </xdr:nvSpPr>
      <xdr:spPr>
        <a:xfrm>
          <a:off x="15430500" y="13293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76</xdr:row>
      <xdr:rowOff>38735</xdr:rowOff>
    </xdr:from>
    <xdr:ext cx="533400" cy="259080"/>
    <xdr:sp macro="" textlink="">
      <xdr:nvSpPr>
        <xdr:cNvPr id="633" name="テキスト ボックス 632">
          <a:extLst>
            <a:ext uri="{FF2B5EF4-FFF2-40B4-BE49-F238E27FC236}">
              <a16:creationId xmlns:a16="http://schemas.microsoft.com/office/drawing/2014/main" id="{00000000-0008-0000-0700-000079020000}"/>
            </a:ext>
          </a:extLst>
        </xdr:cNvPr>
        <xdr:cNvSpPr txBox="1"/>
      </xdr:nvSpPr>
      <xdr:spPr>
        <a:xfrm>
          <a:off x="15213965" y="1306893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18,403</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77</xdr:row>
      <xdr:rowOff>81280</xdr:rowOff>
    </xdr:from>
    <xdr:to>
      <xdr:col>76</xdr:col>
      <xdr:colOff>114300</xdr:colOff>
      <xdr:row>77</xdr:row>
      <xdr:rowOff>118110</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flipV="1">
          <a:off x="13703300" y="13282930"/>
          <a:ext cx="889000" cy="368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109855</xdr:rowOff>
    </xdr:from>
    <xdr:to>
      <xdr:col>76</xdr:col>
      <xdr:colOff>165100</xdr:colOff>
      <xdr:row>78</xdr:row>
      <xdr:rowOff>40640</xdr:rowOff>
    </xdr:to>
    <xdr:sp macro="" textlink="">
      <xdr:nvSpPr>
        <xdr:cNvPr id="635" name="フローチャート: 判断 634">
          <a:extLst>
            <a:ext uri="{FF2B5EF4-FFF2-40B4-BE49-F238E27FC236}">
              <a16:creationId xmlns:a16="http://schemas.microsoft.com/office/drawing/2014/main" id="{00000000-0008-0000-0700-00007B020000}"/>
            </a:ext>
          </a:extLst>
        </xdr:cNvPr>
        <xdr:cNvSpPr/>
      </xdr:nvSpPr>
      <xdr:spPr>
        <a:xfrm>
          <a:off x="14541500" y="1331150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78</xdr:row>
      <xdr:rowOff>31115</xdr:rowOff>
    </xdr:from>
    <xdr:ext cx="533400" cy="257810"/>
    <xdr:sp macro="" textlink="">
      <xdr:nvSpPr>
        <xdr:cNvPr id="636" name="テキスト ボックス 635">
          <a:extLst>
            <a:ext uri="{FF2B5EF4-FFF2-40B4-BE49-F238E27FC236}">
              <a16:creationId xmlns:a16="http://schemas.microsoft.com/office/drawing/2014/main" id="{00000000-0008-0000-0700-00007C020000}"/>
            </a:ext>
          </a:extLst>
        </xdr:cNvPr>
        <xdr:cNvSpPr txBox="1"/>
      </xdr:nvSpPr>
      <xdr:spPr>
        <a:xfrm>
          <a:off x="14324965" y="1340421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16,492</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77</xdr:row>
      <xdr:rowOff>118110</xdr:rowOff>
    </xdr:from>
    <xdr:to>
      <xdr:col>71</xdr:col>
      <xdr:colOff>177800</xdr:colOff>
      <xdr:row>78</xdr:row>
      <xdr:rowOff>104140</xdr:rowOff>
    </xdr:to>
    <xdr:cxnSp macro="">
      <xdr:nvCxnSpPr>
        <xdr:cNvPr id="637" name="直線コネクタ 636">
          <a:extLst>
            <a:ext uri="{FF2B5EF4-FFF2-40B4-BE49-F238E27FC236}">
              <a16:creationId xmlns:a16="http://schemas.microsoft.com/office/drawing/2014/main" id="{00000000-0008-0000-0700-00007D020000}"/>
            </a:ext>
          </a:extLst>
        </xdr:cNvPr>
        <xdr:cNvCxnSpPr/>
      </xdr:nvCxnSpPr>
      <xdr:spPr>
        <a:xfrm flipV="1">
          <a:off x="12814300" y="13319760"/>
          <a:ext cx="889000" cy="157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114935</xdr:rowOff>
    </xdr:from>
    <xdr:to>
      <xdr:col>72</xdr:col>
      <xdr:colOff>38100</xdr:colOff>
      <xdr:row>78</xdr:row>
      <xdr:rowOff>45085</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3652500" y="13316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78</xdr:row>
      <xdr:rowOff>36195</xdr:rowOff>
    </xdr:from>
    <xdr:ext cx="533400" cy="259080"/>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3435965" y="134092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15,908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77</xdr:row>
      <xdr:rowOff>116205</xdr:rowOff>
    </xdr:from>
    <xdr:to>
      <xdr:col>67</xdr:col>
      <xdr:colOff>101600</xdr:colOff>
      <xdr:row>78</xdr:row>
      <xdr:rowOff>46355</xdr:rowOff>
    </xdr:to>
    <xdr:sp macro="" textlink="">
      <xdr:nvSpPr>
        <xdr:cNvPr id="640" name="フローチャート: 判断 639">
          <a:extLst>
            <a:ext uri="{FF2B5EF4-FFF2-40B4-BE49-F238E27FC236}">
              <a16:creationId xmlns:a16="http://schemas.microsoft.com/office/drawing/2014/main" id="{00000000-0008-0000-0700-000080020000}"/>
            </a:ext>
          </a:extLst>
        </xdr:cNvPr>
        <xdr:cNvSpPr/>
      </xdr:nvSpPr>
      <xdr:spPr>
        <a:xfrm>
          <a:off x="12763500" y="13317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76</xdr:row>
      <xdr:rowOff>63500</xdr:rowOff>
    </xdr:from>
    <xdr:ext cx="533400" cy="257810"/>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2546965" y="1309370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15,769</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77</xdr:row>
      <xdr:rowOff>76835</xdr:rowOff>
    </xdr:from>
    <xdr:to>
      <xdr:col>85</xdr:col>
      <xdr:colOff>177800</xdr:colOff>
      <xdr:row>78</xdr:row>
      <xdr:rowOff>6985</xdr:rowOff>
    </xdr:to>
    <xdr:sp macro="" textlink="">
      <xdr:nvSpPr>
        <xdr:cNvPr id="647" name="楕円 646">
          <a:extLst>
            <a:ext uri="{FF2B5EF4-FFF2-40B4-BE49-F238E27FC236}">
              <a16:creationId xmlns:a16="http://schemas.microsoft.com/office/drawing/2014/main" id="{00000000-0008-0000-0700-000087020000}"/>
            </a:ext>
          </a:extLst>
        </xdr:cNvPr>
        <xdr:cNvSpPr/>
      </xdr:nvSpPr>
      <xdr:spPr>
        <a:xfrm>
          <a:off x="16268700" y="13278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99695</xdr:rowOff>
    </xdr:from>
    <xdr:ext cx="534670" cy="257810"/>
    <xdr:sp macro="" textlink="">
      <xdr:nvSpPr>
        <xdr:cNvPr id="648" name="災害復旧費該当値テキスト">
          <a:extLst>
            <a:ext uri="{FF2B5EF4-FFF2-40B4-BE49-F238E27FC236}">
              <a16:creationId xmlns:a16="http://schemas.microsoft.com/office/drawing/2014/main" id="{00000000-0008-0000-0700-000088020000}"/>
            </a:ext>
          </a:extLst>
        </xdr:cNvPr>
        <xdr:cNvSpPr txBox="1"/>
      </xdr:nvSpPr>
      <xdr:spPr>
        <a:xfrm>
          <a:off x="16370300" y="1312989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20,042</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78</xdr:row>
      <xdr:rowOff>38735</xdr:rowOff>
    </xdr:from>
    <xdr:to>
      <xdr:col>81</xdr:col>
      <xdr:colOff>101600</xdr:colOff>
      <xdr:row>78</xdr:row>
      <xdr:rowOff>140335</xdr:rowOff>
    </xdr:to>
    <xdr:sp macro="" textlink="">
      <xdr:nvSpPr>
        <xdr:cNvPr id="649" name="楕円 648">
          <a:extLst>
            <a:ext uri="{FF2B5EF4-FFF2-40B4-BE49-F238E27FC236}">
              <a16:creationId xmlns:a16="http://schemas.microsoft.com/office/drawing/2014/main" id="{00000000-0008-0000-0700-000089020000}"/>
            </a:ext>
          </a:extLst>
        </xdr:cNvPr>
        <xdr:cNvSpPr/>
      </xdr:nvSpPr>
      <xdr:spPr>
        <a:xfrm>
          <a:off x="15430500" y="13411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6350</xdr:colOff>
      <xdr:row>78</xdr:row>
      <xdr:rowOff>132080</xdr:rowOff>
    </xdr:from>
    <xdr:ext cx="468630" cy="257810"/>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5246350" y="1350518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5,493</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77</xdr:row>
      <xdr:rowOff>30480</xdr:rowOff>
    </xdr:from>
    <xdr:to>
      <xdr:col>76</xdr:col>
      <xdr:colOff>165100</xdr:colOff>
      <xdr:row>77</xdr:row>
      <xdr:rowOff>132080</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4541500" y="13232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75</xdr:row>
      <xdr:rowOff>148590</xdr:rowOff>
    </xdr:from>
    <xdr:ext cx="533400" cy="259080"/>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4324965" y="1300734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25,142</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77</xdr:row>
      <xdr:rowOff>67310</xdr:rowOff>
    </xdr:from>
    <xdr:to>
      <xdr:col>72</xdr:col>
      <xdr:colOff>38100</xdr:colOff>
      <xdr:row>77</xdr:row>
      <xdr:rowOff>168910</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3652500" y="13268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76</xdr:row>
      <xdr:rowOff>14605</xdr:rowOff>
    </xdr:from>
    <xdr:ext cx="533400" cy="259080"/>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3435965" y="1304480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21,078</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78</xdr:row>
      <xdr:rowOff>53340</xdr:rowOff>
    </xdr:from>
    <xdr:to>
      <xdr:col>67</xdr:col>
      <xdr:colOff>101600</xdr:colOff>
      <xdr:row>78</xdr:row>
      <xdr:rowOff>154940</xdr:rowOff>
    </xdr:to>
    <xdr:sp macro="" textlink="">
      <xdr:nvSpPr>
        <xdr:cNvPr id="655" name="楕円 654">
          <a:extLst>
            <a:ext uri="{FF2B5EF4-FFF2-40B4-BE49-F238E27FC236}">
              <a16:creationId xmlns:a16="http://schemas.microsoft.com/office/drawing/2014/main" id="{00000000-0008-0000-0700-00008F020000}"/>
            </a:ext>
          </a:extLst>
        </xdr:cNvPr>
        <xdr:cNvSpPr/>
      </xdr:nvSpPr>
      <xdr:spPr>
        <a:xfrm>
          <a:off x="12763500" y="13426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6350</xdr:colOff>
      <xdr:row>78</xdr:row>
      <xdr:rowOff>146050</xdr:rowOff>
    </xdr:from>
    <xdr:ext cx="468630" cy="257810"/>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2579350" y="1351915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3,877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2/79</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43,985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75,706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8615" cy="224155"/>
    <xdr:sp macro="" textlink="">
      <xdr:nvSpPr>
        <xdr:cNvPr id="665" name="テキスト ボックス 664">
          <a:extLst>
            <a:ext uri="{FF2B5EF4-FFF2-40B4-BE49-F238E27FC236}">
              <a16:creationId xmlns:a16="http://schemas.microsoft.com/office/drawing/2014/main" id="{00000000-0008-0000-0700-000099020000}"/>
            </a:ext>
          </a:extLst>
        </xdr:cNvPr>
        <xdr:cNvSpPr txBox="1"/>
      </xdr:nvSpPr>
      <xdr:spPr>
        <a:xfrm>
          <a:off x="12407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6" name="直線コネクタ 665">
          <a:extLst>
            <a:ext uri="{FF2B5EF4-FFF2-40B4-BE49-F238E27FC236}">
              <a16:creationId xmlns:a16="http://schemas.microsoft.com/office/drawing/2014/main" id="{00000000-0008-0000-0700-00009A020000}"/>
            </a:ext>
          </a:extLst>
        </xdr:cNvPr>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97</xdr:row>
      <xdr:rowOff>168910</xdr:rowOff>
    </xdr:from>
    <xdr:ext cx="247650" cy="257810"/>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2197080" y="16799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95</xdr:row>
      <xdr:rowOff>54610</xdr:rowOff>
    </xdr:from>
    <xdr:ext cx="594360" cy="257810"/>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850370" y="16342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92</xdr:row>
      <xdr:rowOff>111760</xdr:rowOff>
    </xdr:from>
    <xdr:ext cx="594360" cy="257810"/>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850370" y="15885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89</xdr:row>
      <xdr:rowOff>168910</xdr:rowOff>
    </xdr:from>
    <xdr:ext cx="594360" cy="257810"/>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850370" y="15427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87</xdr:row>
      <xdr:rowOff>54610</xdr:rowOff>
    </xdr:from>
    <xdr:ext cx="594360" cy="257810"/>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850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7" name="公債費グラフ枠">
          <a:extLst>
            <a:ext uri="{FF2B5EF4-FFF2-40B4-BE49-F238E27FC236}">
              <a16:creationId xmlns:a16="http://schemas.microsoft.com/office/drawing/2014/main" id="{00000000-0008-0000-0700-0000A5020000}"/>
            </a:ext>
          </a:extLst>
        </xdr:cNvPr>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125095</xdr:rowOff>
    </xdr:from>
    <xdr:to>
      <xdr:col>85</xdr:col>
      <xdr:colOff>126365</xdr:colOff>
      <xdr:row>98</xdr:row>
      <xdr:rowOff>136525</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flipV="1">
          <a:off x="16317595" y="15555595"/>
          <a:ext cx="1270" cy="13830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140335</xdr:rowOff>
    </xdr:from>
    <xdr:ext cx="378460" cy="259080"/>
    <xdr:sp macro="" textlink="">
      <xdr:nvSpPr>
        <xdr:cNvPr id="679" name="公債費最小値テキスト">
          <a:extLst>
            <a:ext uri="{FF2B5EF4-FFF2-40B4-BE49-F238E27FC236}">
              <a16:creationId xmlns:a16="http://schemas.microsoft.com/office/drawing/2014/main" id="{00000000-0008-0000-0700-0000A7020000}"/>
            </a:ext>
          </a:extLst>
        </xdr:cNvPr>
        <xdr:cNvSpPr txBox="1"/>
      </xdr:nvSpPr>
      <xdr:spPr>
        <a:xfrm>
          <a:off x="16370300" y="1694243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737</a:t>
          </a:r>
          <a:endParaRPr kumimoji="1" lang="ja-JP" altLang="en-US" sz="1000" b="1">
            <a:latin typeface="ＭＳ Ｐゴシック"/>
            <a:ea typeface="ＭＳ Ｐゴシック"/>
          </a:endParaRPr>
        </a:p>
      </xdr:txBody>
    </xdr:sp>
    <xdr:clientData/>
  </xdr:oneCellAnchor>
  <xdr:twoCellAnchor>
    <xdr:from>
      <xdr:col>85</xdr:col>
      <xdr:colOff>38100</xdr:colOff>
      <xdr:row>98</xdr:row>
      <xdr:rowOff>136525</xdr:rowOff>
    </xdr:from>
    <xdr:to>
      <xdr:col>86</xdr:col>
      <xdr:colOff>25400</xdr:colOff>
      <xdr:row>98</xdr:row>
      <xdr:rowOff>136525</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6230600" y="169386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71755</xdr:rowOff>
    </xdr:from>
    <xdr:ext cx="598805" cy="259080"/>
    <xdr:sp macro="" textlink="">
      <xdr:nvSpPr>
        <xdr:cNvPr id="681" name="公債費最大値テキスト">
          <a:extLst>
            <a:ext uri="{FF2B5EF4-FFF2-40B4-BE49-F238E27FC236}">
              <a16:creationId xmlns:a16="http://schemas.microsoft.com/office/drawing/2014/main" id="{00000000-0008-0000-0700-0000A9020000}"/>
            </a:ext>
          </a:extLst>
        </xdr:cNvPr>
        <xdr:cNvSpPr txBox="1"/>
      </xdr:nvSpPr>
      <xdr:spPr>
        <a:xfrm>
          <a:off x="16370300" y="1533080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303,137</a:t>
          </a:r>
          <a:endParaRPr kumimoji="1" lang="ja-JP" altLang="en-US" sz="1000" b="1">
            <a:latin typeface="ＭＳ Ｐゴシック"/>
          </a:endParaRPr>
        </a:p>
      </xdr:txBody>
    </xdr:sp>
    <xdr:clientData/>
  </xdr:oneCellAnchor>
  <xdr:twoCellAnchor>
    <xdr:from>
      <xdr:col>85</xdr:col>
      <xdr:colOff>38100</xdr:colOff>
      <xdr:row>90</xdr:row>
      <xdr:rowOff>125095</xdr:rowOff>
    </xdr:from>
    <xdr:to>
      <xdr:col>86</xdr:col>
      <xdr:colOff>25400</xdr:colOff>
      <xdr:row>90</xdr:row>
      <xdr:rowOff>125095</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6230600" y="155555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91</xdr:row>
      <xdr:rowOff>86360</xdr:rowOff>
    </xdr:from>
    <xdr:to>
      <xdr:col>85</xdr:col>
      <xdr:colOff>127000</xdr:colOff>
      <xdr:row>94</xdr:row>
      <xdr:rowOff>71120</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flipV="1">
          <a:off x="15481300" y="15688310"/>
          <a:ext cx="838200" cy="4991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37465</xdr:rowOff>
    </xdr:from>
    <xdr:ext cx="598805" cy="259080"/>
    <xdr:sp macro="" textlink="">
      <xdr:nvSpPr>
        <xdr:cNvPr id="684" name="公債費平均値テキスト">
          <a:extLst>
            <a:ext uri="{FF2B5EF4-FFF2-40B4-BE49-F238E27FC236}">
              <a16:creationId xmlns:a16="http://schemas.microsoft.com/office/drawing/2014/main" id="{00000000-0008-0000-0700-0000AC020000}"/>
            </a:ext>
          </a:extLst>
        </xdr:cNvPr>
        <xdr:cNvSpPr txBox="1"/>
      </xdr:nvSpPr>
      <xdr:spPr>
        <a:xfrm>
          <a:off x="16370300" y="1632521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118,981</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95</xdr:row>
      <xdr:rowOff>59055</xdr:rowOff>
    </xdr:from>
    <xdr:to>
      <xdr:col>85</xdr:col>
      <xdr:colOff>177800</xdr:colOff>
      <xdr:row>95</xdr:row>
      <xdr:rowOff>160655</xdr:rowOff>
    </xdr:to>
    <xdr:sp macro="" textlink="">
      <xdr:nvSpPr>
        <xdr:cNvPr id="685" name="フローチャート: 判断 684">
          <a:extLst>
            <a:ext uri="{FF2B5EF4-FFF2-40B4-BE49-F238E27FC236}">
              <a16:creationId xmlns:a16="http://schemas.microsoft.com/office/drawing/2014/main" id="{00000000-0008-0000-0700-0000AD020000}"/>
            </a:ext>
          </a:extLst>
        </xdr:cNvPr>
        <xdr:cNvSpPr/>
      </xdr:nvSpPr>
      <xdr:spPr>
        <a:xfrm>
          <a:off x="16268700" y="16346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94</xdr:row>
      <xdr:rowOff>36830</xdr:rowOff>
    </xdr:from>
    <xdr:to>
      <xdr:col>81</xdr:col>
      <xdr:colOff>50800</xdr:colOff>
      <xdr:row>94</xdr:row>
      <xdr:rowOff>71120</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a:off x="14592300" y="1615313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95250</xdr:rowOff>
    </xdr:from>
    <xdr:to>
      <xdr:col>81</xdr:col>
      <xdr:colOff>101600</xdr:colOff>
      <xdr:row>96</xdr:row>
      <xdr:rowOff>25400</xdr:rowOff>
    </xdr:to>
    <xdr:sp macro="" textlink="">
      <xdr:nvSpPr>
        <xdr:cNvPr id="687" name="フローチャート: 判断 686">
          <a:extLst>
            <a:ext uri="{FF2B5EF4-FFF2-40B4-BE49-F238E27FC236}">
              <a16:creationId xmlns:a16="http://schemas.microsoft.com/office/drawing/2014/main" id="{00000000-0008-0000-0700-0000AF020000}"/>
            </a:ext>
          </a:extLst>
        </xdr:cNvPr>
        <xdr:cNvSpPr/>
      </xdr:nvSpPr>
      <xdr:spPr>
        <a:xfrm>
          <a:off x="15430500" y="1638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96</xdr:row>
      <xdr:rowOff>16510</xdr:rowOff>
    </xdr:from>
    <xdr:ext cx="597535" cy="259080"/>
    <xdr:sp macro="" textlink="">
      <xdr:nvSpPr>
        <xdr:cNvPr id="688" name="テキスト ボックス 687">
          <a:extLst>
            <a:ext uri="{FF2B5EF4-FFF2-40B4-BE49-F238E27FC236}">
              <a16:creationId xmlns:a16="http://schemas.microsoft.com/office/drawing/2014/main" id="{00000000-0008-0000-0700-0000B0020000}"/>
            </a:ext>
          </a:extLst>
        </xdr:cNvPr>
        <xdr:cNvSpPr txBox="1"/>
      </xdr:nvSpPr>
      <xdr:spPr>
        <a:xfrm>
          <a:off x="15181580" y="1647571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111,162</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94</xdr:row>
      <xdr:rowOff>36830</xdr:rowOff>
    </xdr:from>
    <xdr:to>
      <xdr:col>76</xdr:col>
      <xdr:colOff>114300</xdr:colOff>
      <xdr:row>94</xdr:row>
      <xdr:rowOff>97790</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flipV="1">
          <a:off x="13703300" y="16153130"/>
          <a:ext cx="889000" cy="60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95</xdr:row>
      <xdr:rowOff>93345</xdr:rowOff>
    </xdr:from>
    <xdr:to>
      <xdr:col>76</xdr:col>
      <xdr:colOff>165100</xdr:colOff>
      <xdr:row>96</xdr:row>
      <xdr:rowOff>23495</xdr:rowOff>
    </xdr:to>
    <xdr:sp macro="" textlink="">
      <xdr:nvSpPr>
        <xdr:cNvPr id="690" name="フローチャート: 判断 689">
          <a:extLst>
            <a:ext uri="{FF2B5EF4-FFF2-40B4-BE49-F238E27FC236}">
              <a16:creationId xmlns:a16="http://schemas.microsoft.com/office/drawing/2014/main" id="{00000000-0008-0000-0700-0000B2020000}"/>
            </a:ext>
          </a:extLst>
        </xdr:cNvPr>
        <xdr:cNvSpPr/>
      </xdr:nvSpPr>
      <xdr:spPr>
        <a:xfrm>
          <a:off x="14541500" y="16381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96</xdr:row>
      <xdr:rowOff>14605</xdr:rowOff>
    </xdr:from>
    <xdr:ext cx="597535" cy="259080"/>
    <xdr:sp macro="" textlink="">
      <xdr:nvSpPr>
        <xdr:cNvPr id="691" name="テキスト ボックス 690">
          <a:extLst>
            <a:ext uri="{FF2B5EF4-FFF2-40B4-BE49-F238E27FC236}">
              <a16:creationId xmlns:a16="http://schemas.microsoft.com/office/drawing/2014/main" id="{00000000-0008-0000-0700-0000B3020000}"/>
            </a:ext>
          </a:extLst>
        </xdr:cNvPr>
        <xdr:cNvSpPr txBox="1"/>
      </xdr:nvSpPr>
      <xdr:spPr>
        <a:xfrm>
          <a:off x="14292580" y="1647380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111,474</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94</xdr:row>
      <xdr:rowOff>97790</xdr:rowOff>
    </xdr:from>
    <xdr:to>
      <xdr:col>71</xdr:col>
      <xdr:colOff>177800</xdr:colOff>
      <xdr:row>95</xdr:row>
      <xdr:rowOff>29845</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flipV="1">
          <a:off x="12814300" y="16214090"/>
          <a:ext cx="889000" cy="1035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95</xdr:row>
      <xdr:rowOff>86360</xdr:rowOff>
    </xdr:from>
    <xdr:to>
      <xdr:col>72</xdr:col>
      <xdr:colOff>38100</xdr:colOff>
      <xdr:row>96</xdr:row>
      <xdr:rowOff>16510</xdr:rowOff>
    </xdr:to>
    <xdr:sp macro=""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3652500" y="16374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96</xdr:row>
      <xdr:rowOff>7620</xdr:rowOff>
    </xdr:from>
    <xdr:ext cx="597535" cy="257810"/>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3403580" y="1646682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112,998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95</xdr:row>
      <xdr:rowOff>105410</xdr:rowOff>
    </xdr:from>
    <xdr:to>
      <xdr:col>67</xdr:col>
      <xdr:colOff>101600</xdr:colOff>
      <xdr:row>96</xdr:row>
      <xdr:rowOff>35560</xdr:rowOff>
    </xdr:to>
    <xdr:sp macro=""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2763500" y="16393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96</xdr:row>
      <xdr:rowOff>26670</xdr:rowOff>
    </xdr:from>
    <xdr:ext cx="597535" cy="259080"/>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2514580" y="1648587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108,950</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91</xdr:row>
      <xdr:rowOff>34925</xdr:rowOff>
    </xdr:from>
    <xdr:to>
      <xdr:col>85</xdr:col>
      <xdr:colOff>177800</xdr:colOff>
      <xdr:row>91</xdr:row>
      <xdr:rowOff>136525</xdr:rowOff>
    </xdr:to>
    <xdr:sp macro="" textlink="">
      <xdr:nvSpPr>
        <xdr:cNvPr id="702" name="楕円 701">
          <a:extLst>
            <a:ext uri="{FF2B5EF4-FFF2-40B4-BE49-F238E27FC236}">
              <a16:creationId xmlns:a16="http://schemas.microsoft.com/office/drawing/2014/main" id="{00000000-0008-0000-0700-0000BE020000}"/>
            </a:ext>
          </a:extLst>
        </xdr:cNvPr>
        <xdr:cNvSpPr/>
      </xdr:nvSpPr>
      <xdr:spPr>
        <a:xfrm>
          <a:off x="16268700" y="15636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90</xdr:row>
      <xdr:rowOff>57785</xdr:rowOff>
    </xdr:from>
    <xdr:ext cx="598805" cy="259080"/>
    <xdr:sp macro="" textlink="">
      <xdr:nvSpPr>
        <xdr:cNvPr id="703" name="公債費該当値テキスト">
          <a:extLst>
            <a:ext uri="{FF2B5EF4-FFF2-40B4-BE49-F238E27FC236}">
              <a16:creationId xmlns:a16="http://schemas.microsoft.com/office/drawing/2014/main" id="{00000000-0008-0000-0700-0000BF020000}"/>
            </a:ext>
          </a:extLst>
        </xdr:cNvPr>
        <xdr:cNvSpPr txBox="1"/>
      </xdr:nvSpPr>
      <xdr:spPr>
        <a:xfrm>
          <a:off x="16370300" y="154882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274,346</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94</xdr:row>
      <xdr:rowOff>20320</xdr:rowOff>
    </xdr:from>
    <xdr:to>
      <xdr:col>81</xdr:col>
      <xdr:colOff>101600</xdr:colOff>
      <xdr:row>94</xdr:row>
      <xdr:rowOff>121920</xdr:rowOff>
    </xdr:to>
    <xdr:sp macro="" textlink="">
      <xdr:nvSpPr>
        <xdr:cNvPr id="704" name="楕円 703">
          <a:extLst>
            <a:ext uri="{FF2B5EF4-FFF2-40B4-BE49-F238E27FC236}">
              <a16:creationId xmlns:a16="http://schemas.microsoft.com/office/drawing/2014/main" id="{00000000-0008-0000-0700-0000C0020000}"/>
            </a:ext>
          </a:extLst>
        </xdr:cNvPr>
        <xdr:cNvSpPr/>
      </xdr:nvSpPr>
      <xdr:spPr>
        <a:xfrm>
          <a:off x="15430500" y="16136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92</xdr:row>
      <xdr:rowOff>138430</xdr:rowOff>
    </xdr:from>
    <xdr:ext cx="597535" cy="259080"/>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5181580" y="1591183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165,066</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93</xdr:row>
      <xdr:rowOff>157480</xdr:rowOff>
    </xdr:from>
    <xdr:to>
      <xdr:col>76</xdr:col>
      <xdr:colOff>165100</xdr:colOff>
      <xdr:row>94</xdr:row>
      <xdr:rowOff>87630</xdr:rowOff>
    </xdr:to>
    <xdr:sp macro="" textlink="">
      <xdr:nvSpPr>
        <xdr:cNvPr id="706" name="楕円 705">
          <a:extLst>
            <a:ext uri="{FF2B5EF4-FFF2-40B4-BE49-F238E27FC236}">
              <a16:creationId xmlns:a16="http://schemas.microsoft.com/office/drawing/2014/main" id="{00000000-0008-0000-0700-0000C2020000}"/>
            </a:ext>
          </a:extLst>
        </xdr:cNvPr>
        <xdr:cNvSpPr/>
      </xdr:nvSpPr>
      <xdr:spPr>
        <a:xfrm>
          <a:off x="14541500" y="16102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92</xdr:row>
      <xdr:rowOff>104140</xdr:rowOff>
    </xdr:from>
    <xdr:ext cx="597535" cy="259080"/>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4292580" y="1587754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172,559</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94</xdr:row>
      <xdr:rowOff>46355</xdr:rowOff>
    </xdr:from>
    <xdr:to>
      <xdr:col>72</xdr:col>
      <xdr:colOff>38100</xdr:colOff>
      <xdr:row>94</xdr:row>
      <xdr:rowOff>147955</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3652500" y="16162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92</xdr:row>
      <xdr:rowOff>164465</xdr:rowOff>
    </xdr:from>
    <xdr:ext cx="597535" cy="259080"/>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3403580" y="1593786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159,374</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94</xdr:row>
      <xdr:rowOff>150495</xdr:rowOff>
    </xdr:from>
    <xdr:to>
      <xdr:col>67</xdr:col>
      <xdr:colOff>101600</xdr:colOff>
      <xdr:row>95</xdr:row>
      <xdr:rowOff>80645</xdr:rowOff>
    </xdr:to>
    <xdr:sp macro="" textlink="">
      <xdr:nvSpPr>
        <xdr:cNvPr id="710" name="楕円 709">
          <a:extLst>
            <a:ext uri="{FF2B5EF4-FFF2-40B4-BE49-F238E27FC236}">
              <a16:creationId xmlns:a16="http://schemas.microsoft.com/office/drawing/2014/main" id="{00000000-0008-0000-0700-0000C6020000}"/>
            </a:ext>
          </a:extLst>
        </xdr:cNvPr>
        <xdr:cNvSpPr/>
      </xdr:nvSpPr>
      <xdr:spPr>
        <a:xfrm>
          <a:off x="12763500" y="16266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93</xdr:row>
      <xdr:rowOff>97790</xdr:rowOff>
    </xdr:from>
    <xdr:ext cx="597535" cy="257810"/>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2514580" y="1604264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136,507</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2" name="正方形/長方形 711">
          <a:extLst>
            <a:ext uri="{FF2B5EF4-FFF2-40B4-BE49-F238E27FC236}">
              <a16:creationId xmlns:a16="http://schemas.microsoft.com/office/drawing/2014/main" id="{00000000-0008-0000-0700-0000C8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3" name="正方形/長方形 712">
          <a:extLst>
            <a:ext uri="{FF2B5EF4-FFF2-40B4-BE49-F238E27FC236}">
              <a16:creationId xmlns:a16="http://schemas.microsoft.com/office/drawing/2014/main" id="{00000000-0008-0000-0700-0000C9020000}"/>
            </a:ext>
          </a:extLst>
        </xdr:cNvPr>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6/79</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813</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8615" cy="224155"/>
    <xdr:sp macro="" textlink="">
      <xdr:nvSpPr>
        <xdr:cNvPr id="720" name="テキスト ボックス 719">
          <a:extLst>
            <a:ext uri="{FF2B5EF4-FFF2-40B4-BE49-F238E27FC236}">
              <a16:creationId xmlns:a16="http://schemas.microsoft.com/office/drawing/2014/main" id="{00000000-0008-0000-0700-0000D0020000}"/>
            </a:ext>
          </a:extLst>
        </xdr:cNvPr>
        <xdr:cNvSpPr txBox="1"/>
      </xdr:nvSpPr>
      <xdr:spPr>
        <a:xfrm>
          <a:off x="18249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1" name="直線コネクタ 720">
          <a:extLst>
            <a:ext uri="{FF2B5EF4-FFF2-40B4-BE49-F238E27FC236}">
              <a16:creationId xmlns:a16="http://schemas.microsoft.com/office/drawing/2014/main" id="{00000000-0008-0000-0700-0000D1020000}"/>
            </a:ext>
          </a:extLst>
        </xdr:cNvPr>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2" name="直線コネクタ 721">
          <a:extLst>
            <a:ext uri="{FF2B5EF4-FFF2-40B4-BE49-F238E27FC236}">
              <a16:creationId xmlns:a16="http://schemas.microsoft.com/office/drawing/2014/main" id="{00000000-0008-0000-0700-0000D2020000}"/>
            </a:ext>
          </a:extLst>
        </xdr:cNvPr>
        <xdr:cNvCxnSpPr/>
      </xdr:nvCxnSpPr>
      <xdr:spPr>
        <a:xfrm>
          <a:off x="18288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38</xdr:row>
      <xdr:rowOff>73660</xdr:rowOff>
    </xdr:from>
    <xdr:ext cx="247650" cy="259080"/>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8039080" y="6588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36</xdr:row>
      <xdr:rowOff>35560</xdr:rowOff>
    </xdr:from>
    <xdr:ext cx="466090" cy="259080"/>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7820640" y="620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33</xdr:row>
      <xdr:rowOff>168910</xdr:rowOff>
    </xdr:from>
    <xdr:ext cx="466090" cy="257810"/>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7820640" y="5826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31</xdr:row>
      <xdr:rowOff>130810</xdr:rowOff>
    </xdr:from>
    <xdr:ext cx="466090" cy="259080"/>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820640" y="5445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104140</xdr:colOff>
      <xdr:row>29</xdr:row>
      <xdr:rowOff>92710</xdr:rowOff>
    </xdr:from>
    <xdr:ext cx="466090" cy="259080"/>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820640" y="5064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27</xdr:row>
      <xdr:rowOff>54610</xdr:rowOff>
    </xdr:from>
    <xdr:ext cx="531495" cy="257810"/>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7756505" y="4683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4" name="諸支出金グラフ枠">
          <a:extLst>
            <a:ext uri="{FF2B5EF4-FFF2-40B4-BE49-F238E27FC236}">
              <a16:creationId xmlns:a16="http://schemas.microsoft.com/office/drawing/2014/main" id="{00000000-0008-0000-0700-0000DE020000}"/>
            </a:ext>
          </a:extLst>
        </xdr:cNvPr>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40640</xdr:rowOff>
    </xdr:from>
    <xdr:to>
      <xdr:col>116</xdr:col>
      <xdr:colOff>62865</xdr:colOff>
      <xdr:row>39</xdr:row>
      <xdr:rowOff>44450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flipV="1">
          <a:off x="22159595" y="5355590"/>
          <a:ext cx="1270" cy="13754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67945</xdr:rowOff>
    </xdr:from>
    <xdr:ext cx="249555" cy="258445"/>
    <xdr:sp macro="" textlink="">
      <xdr:nvSpPr>
        <xdr:cNvPr id="736" name="諸支出金最小値テキスト">
          <a:extLst>
            <a:ext uri="{FF2B5EF4-FFF2-40B4-BE49-F238E27FC236}">
              <a16:creationId xmlns:a16="http://schemas.microsoft.com/office/drawing/2014/main" id="{00000000-0008-0000-0700-0000E0020000}"/>
            </a:ext>
          </a:extLst>
        </xdr:cNvPr>
        <xdr:cNvSpPr txBox="1"/>
      </xdr:nvSpPr>
      <xdr:spPr>
        <a:xfrm>
          <a:off x="22212300" y="6754495"/>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22072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158115</xdr:rowOff>
    </xdr:from>
    <xdr:ext cx="469900" cy="257810"/>
    <xdr:sp macro="" textlink="">
      <xdr:nvSpPr>
        <xdr:cNvPr id="738" name="諸支出金最大値テキスト">
          <a:extLst>
            <a:ext uri="{FF2B5EF4-FFF2-40B4-BE49-F238E27FC236}">
              <a16:creationId xmlns:a16="http://schemas.microsoft.com/office/drawing/2014/main" id="{00000000-0008-0000-0700-0000E2020000}"/>
            </a:ext>
          </a:extLst>
        </xdr:cNvPr>
        <xdr:cNvSpPr txBox="1"/>
      </xdr:nvSpPr>
      <xdr:spPr>
        <a:xfrm>
          <a:off x="22212300" y="5130165"/>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7,224</a:t>
          </a:r>
          <a:endParaRPr kumimoji="1" lang="ja-JP" altLang="en-US" sz="1000" b="1">
            <a:latin typeface="ＭＳ Ｐゴシック"/>
          </a:endParaRPr>
        </a:p>
      </xdr:txBody>
    </xdr:sp>
    <xdr:clientData/>
  </xdr:oneCellAnchor>
  <xdr:twoCellAnchor>
    <xdr:from>
      <xdr:col>115</xdr:col>
      <xdr:colOff>165100</xdr:colOff>
      <xdr:row>31</xdr:row>
      <xdr:rowOff>40640</xdr:rowOff>
    </xdr:from>
    <xdr:to>
      <xdr:col>116</xdr:col>
      <xdr:colOff>152400</xdr:colOff>
      <xdr:row>31</xdr:row>
      <xdr:rowOff>40640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22072600" y="53555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21323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156845</xdr:rowOff>
    </xdr:from>
    <xdr:ext cx="378460" cy="257810"/>
    <xdr:sp macro="" textlink="">
      <xdr:nvSpPr>
        <xdr:cNvPr id="741" name="諸支出金平均値テキスト">
          <a:extLst>
            <a:ext uri="{FF2B5EF4-FFF2-40B4-BE49-F238E27FC236}">
              <a16:creationId xmlns:a16="http://schemas.microsoft.com/office/drawing/2014/main" id="{00000000-0008-0000-0700-0000E5020000}"/>
            </a:ext>
          </a:extLst>
        </xdr:cNvPr>
        <xdr:cNvSpPr txBox="1"/>
      </xdr:nvSpPr>
      <xdr:spPr>
        <a:xfrm>
          <a:off x="22212300" y="6500495"/>
          <a:ext cx="37846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164</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133985</xdr:rowOff>
    </xdr:from>
    <xdr:to>
      <xdr:col>116</xdr:col>
      <xdr:colOff>114300</xdr:colOff>
      <xdr:row>39</xdr:row>
      <xdr:rowOff>64135</xdr:rowOff>
    </xdr:to>
    <xdr:sp macro="" textlink="">
      <xdr:nvSpPr>
        <xdr:cNvPr id="742" name="フローチャート: 判断 741">
          <a:extLst>
            <a:ext uri="{FF2B5EF4-FFF2-40B4-BE49-F238E27FC236}">
              <a16:creationId xmlns:a16="http://schemas.microsoft.com/office/drawing/2014/main" id="{00000000-0008-0000-0700-0000E6020000}"/>
            </a:ext>
          </a:extLst>
        </xdr:cNvPr>
        <xdr:cNvSpPr/>
      </xdr:nvSpPr>
      <xdr:spPr>
        <a:xfrm>
          <a:off x="22110700" y="6649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20434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94615</xdr:rowOff>
    </xdr:from>
    <xdr:to>
      <xdr:col>112</xdr:col>
      <xdr:colOff>38100</xdr:colOff>
      <xdr:row>39</xdr:row>
      <xdr:rowOff>24765</xdr:rowOff>
    </xdr:to>
    <xdr:sp macro="" textlink="">
      <xdr:nvSpPr>
        <xdr:cNvPr id="744" name="フローチャート: 判断 743">
          <a:extLst>
            <a:ext uri="{FF2B5EF4-FFF2-40B4-BE49-F238E27FC236}">
              <a16:creationId xmlns:a16="http://schemas.microsoft.com/office/drawing/2014/main" id="{00000000-0008-0000-0700-0000E8020000}"/>
            </a:ext>
          </a:extLst>
        </xdr:cNvPr>
        <xdr:cNvSpPr/>
      </xdr:nvSpPr>
      <xdr:spPr>
        <a:xfrm>
          <a:off x="21272500" y="6609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179070</xdr:colOff>
      <xdr:row>37</xdr:row>
      <xdr:rowOff>41275</xdr:rowOff>
    </xdr:from>
    <xdr:ext cx="378460" cy="257810"/>
    <xdr:sp macro="" textlink="">
      <xdr:nvSpPr>
        <xdr:cNvPr id="745" name="テキスト ボックス 744">
          <a:extLst>
            <a:ext uri="{FF2B5EF4-FFF2-40B4-BE49-F238E27FC236}">
              <a16:creationId xmlns:a16="http://schemas.microsoft.com/office/drawing/2014/main" id="{00000000-0008-0000-0700-0000E9020000}"/>
            </a:ext>
          </a:extLst>
        </xdr:cNvPr>
        <xdr:cNvSpPr txBox="1"/>
      </xdr:nvSpPr>
      <xdr:spPr>
        <a:xfrm>
          <a:off x="21134070" y="6384925"/>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370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19545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167640</xdr:rowOff>
    </xdr:from>
    <xdr:to>
      <xdr:col>107</xdr:col>
      <xdr:colOff>101600</xdr:colOff>
      <xdr:row>38</xdr:row>
      <xdr:rowOff>97790</xdr:rowOff>
    </xdr:to>
    <xdr:sp macro="" textlink="">
      <xdr:nvSpPr>
        <xdr:cNvPr id="747" name="フローチャート: 判断 746">
          <a:extLst>
            <a:ext uri="{FF2B5EF4-FFF2-40B4-BE49-F238E27FC236}">
              <a16:creationId xmlns:a16="http://schemas.microsoft.com/office/drawing/2014/main" id="{00000000-0008-0000-0700-0000EB020000}"/>
            </a:ext>
          </a:extLst>
        </xdr:cNvPr>
        <xdr:cNvSpPr/>
      </xdr:nvSpPr>
      <xdr:spPr>
        <a:xfrm>
          <a:off x="20383500" y="6511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52070</xdr:colOff>
      <xdr:row>36</xdr:row>
      <xdr:rowOff>114300</xdr:rowOff>
    </xdr:from>
    <xdr:ext cx="378460" cy="259080"/>
    <xdr:sp macro="" textlink="">
      <xdr:nvSpPr>
        <xdr:cNvPr id="748" name="テキスト ボックス 747">
          <a:extLst>
            <a:ext uri="{FF2B5EF4-FFF2-40B4-BE49-F238E27FC236}">
              <a16:creationId xmlns:a16="http://schemas.microsoft.com/office/drawing/2014/main" id="{00000000-0008-0000-0700-0000EC020000}"/>
            </a:ext>
          </a:extLst>
        </xdr:cNvPr>
        <xdr:cNvSpPr txBox="1"/>
      </xdr:nvSpPr>
      <xdr:spPr>
        <a:xfrm>
          <a:off x="20245070" y="628650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886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49" name="直線コネクタ 748">
          <a:extLst>
            <a:ext uri="{FF2B5EF4-FFF2-40B4-BE49-F238E27FC236}">
              <a16:creationId xmlns:a16="http://schemas.microsoft.com/office/drawing/2014/main" id="{00000000-0008-0000-0700-0000ED020000}"/>
            </a:ext>
          </a:extLst>
        </xdr:cNvPr>
        <xdr:cNvCxnSpPr/>
      </xdr:nvCxnSpPr>
      <xdr:spPr>
        <a:xfrm>
          <a:off x="18656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116840</xdr:rowOff>
    </xdr:from>
    <xdr:to>
      <xdr:col>102</xdr:col>
      <xdr:colOff>165100</xdr:colOff>
      <xdr:row>39</xdr:row>
      <xdr:rowOff>46990</xdr:rowOff>
    </xdr:to>
    <xdr:sp macro=""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19494500" y="6631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115570</xdr:colOff>
      <xdr:row>37</xdr:row>
      <xdr:rowOff>63500</xdr:rowOff>
    </xdr:from>
    <xdr:ext cx="378460" cy="257810"/>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19356070" y="6407150"/>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254</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38</xdr:row>
      <xdr:rowOff>143510</xdr:rowOff>
    </xdr:from>
    <xdr:to>
      <xdr:col>98</xdr:col>
      <xdr:colOff>38100</xdr:colOff>
      <xdr:row>39</xdr:row>
      <xdr:rowOff>73660</xdr:rowOff>
    </xdr:to>
    <xdr:sp macro="" textlink="">
      <xdr:nvSpPr>
        <xdr:cNvPr id="752" name="フローチャート: 判断 751">
          <a:extLst>
            <a:ext uri="{FF2B5EF4-FFF2-40B4-BE49-F238E27FC236}">
              <a16:creationId xmlns:a16="http://schemas.microsoft.com/office/drawing/2014/main" id="{00000000-0008-0000-0700-0000F0020000}"/>
            </a:ext>
          </a:extLst>
        </xdr:cNvPr>
        <xdr:cNvSpPr/>
      </xdr:nvSpPr>
      <xdr:spPr>
        <a:xfrm>
          <a:off x="18605500" y="66586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179070</xdr:colOff>
      <xdr:row>37</xdr:row>
      <xdr:rowOff>90170</xdr:rowOff>
    </xdr:from>
    <xdr:ext cx="378460" cy="259080"/>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18467070" y="643382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114</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9" name="楕円 758">
          <a:extLst>
            <a:ext uri="{FF2B5EF4-FFF2-40B4-BE49-F238E27FC236}">
              <a16:creationId xmlns:a16="http://schemas.microsoft.com/office/drawing/2014/main" id="{00000000-0008-0000-0700-0000F7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112395</xdr:rowOff>
    </xdr:from>
    <xdr:ext cx="249555" cy="257810"/>
    <xdr:sp macro="" textlink="">
      <xdr:nvSpPr>
        <xdr:cNvPr id="760" name="諸支出金該当値テキスト">
          <a:extLst>
            <a:ext uri="{FF2B5EF4-FFF2-40B4-BE49-F238E27FC236}">
              <a16:creationId xmlns:a16="http://schemas.microsoft.com/office/drawing/2014/main" id="{00000000-0008-0000-0700-0000F8020000}"/>
            </a:ext>
          </a:extLst>
        </xdr:cNvPr>
        <xdr:cNvSpPr txBox="1"/>
      </xdr:nvSpPr>
      <xdr:spPr>
        <a:xfrm>
          <a:off x="22212300" y="6627495"/>
          <a:ext cx="2495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1" name="楕円 760">
          <a:extLst>
            <a:ext uri="{FF2B5EF4-FFF2-40B4-BE49-F238E27FC236}">
              <a16:creationId xmlns:a16="http://schemas.microsoft.com/office/drawing/2014/main" id="{00000000-0008-0000-0700-0000F9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39</xdr:row>
      <xdr:rowOff>86360</xdr:rowOff>
    </xdr:from>
    <xdr:ext cx="248285" cy="257810"/>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1198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39</xdr:row>
      <xdr:rowOff>86360</xdr:rowOff>
    </xdr:from>
    <xdr:ext cx="248285" cy="257810"/>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20309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39</xdr:row>
      <xdr:rowOff>86360</xdr:rowOff>
    </xdr:from>
    <xdr:ext cx="248285" cy="257810"/>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19420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67" name="楕円 766">
          <a:extLst>
            <a:ext uri="{FF2B5EF4-FFF2-40B4-BE49-F238E27FC236}">
              <a16:creationId xmlns:a16="http://schemas.microsoft.com/office/drawing/2014/main" id="{00000000-0008-0000-0700-0000FF02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39</xdr:row>
      <xdr:rowOff>86360</xdr:rowOff>
    </xdr:from>
    <xdr:ext cx="248285" cy="257810"/>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18531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9" name="正方形/長方形 768">
          <a:extLst>
            <a:ext uri="{FF2B5EF4-FFF2-40B4-BE49-F238E27FC236}">
              <a16:creationId xmlns:a16="http://schemas.microsoft.com/office/drawing/2014/main" id="{00000000-0008-0000-0700-000001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1/79</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8615" cy="224155"/>
    <xdr:sp macro="" textlink="">
      <xdr:nvSpPr>
        <xdr:cNvPr id="777" name="テキスト ボックス 776">
          <a:extLst>
            <a:ext uri="{FF2B5EF4-FFF2-40B4-BE49-F238E27FC236}">
              <a16:creationId xmlns:a16="http://schemas.microsoft.com/office/drawing/2014/main" id="{00000000-0008-0000-0700-000009030000}"/>
            </a:ext>
          </a:extLst>
        </xdr:cNvPr>
        <xdr:cNvSpPr txBox="1"/>
      </xdr:nvSpPr>
      <xdr:spPr>
        <a:xfrm>
          <a:off x="18249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8" name="直線コネクタ 777">
          <a:extLst>
            <a:ext uri="{FF2B5EF4-FFF2-40B4-BE49-F238E27FC236}">
              <a16:creationId xmlns:a16="http://schemas.microsoft.com/office/drawing/2014/main" id="{00000000-0008-0000-0700-00000A030000}"/>
            </a:ext>
          </a:extLst>
        </xdr:cNvPr>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79" name="直線コネクタ 778">
          <a:extLst>
            <a:ext uri="{FF2B5EF4-FFF2-40B4-BE49-F238E27FC236}">
              <a16:creationId xmlns:a16="http://schemas.microsoft.com/office/drawing/2014/main" id="{00000000-0008-0000-0700-00000B030000}"/>
            </a:ext>
          </a:extLst>
        </xdr:cNvPr>
        <xdr:cNvCxnSpPr/>
      </xdr:nvCxnSpPr>
      <xdr:spPr>
        <a:xfrm>
          <a:off x="18288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53</xdr:row>
      <xdr:rowOff>168910</xdr:rowOff>
    </xdr:from>
    <xdr:ext cx="247650" cy="257810"/>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18039080" y="9255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1" name="直線コネクタ 780">
          <a:extLst>
            <a:ext uri="{FF2B5EF4-FFF2-40B4-BE49-F238E27FC236}">
              <a16:creationId xmlns:a16="http://schemas.microsoft.com/office/drawing/2014/main" id="{00000000-0008-0000-0700-00000D030000}"/>
            </a:ext>
          </a:extLst>
        </xdr:cNvPr>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47</xdr:row>
      <xdr:rowOff>54610</xdr:rowOff>
    </xdr:from>
    <xdr:ext cx="247650" cy="257810"/>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8039080" y="8112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3" name="前年度繰上充用金グラフ枠">
          <a:extLst>
            <a:ext uri="{FF2B5EF4-FFF2-40B4-BE49-F238E27FC236}">
              <a16:creationId xmlns:a16="http://schemas.microsoft.com/office/drawing/2014/main" id="{00000000-0008-0000-0700-00000F030000}"/>
            </a:ext>
          </a:extLst>
        </xdr:cNvPr>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62865</xdr:colOff>
      <xdr:row>54</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22159595" y="93980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10160</xdr:rowOff>
    </xdr:from>
    <xdr:ext cx="249555" cy="259080"/>
    <xdr:sp macro="" textlink="">
      <xdr:nvSpPr>
        <xdr:cNvPr id="785" name="前年度繰上充用金最小値テキスト">
          <a:extLst>
            <a:ext uri="{FF2B5EF4-FFF2-40B4-BE49-F238E27FC236}">
              <a16:creationId xmlns:a16="http://schemas.microsoft.com/office/drawing/2014/main" id="{00000000-0008-0000-0700-000011030000}"/>
            </a:ext>
          </a:extLst>
        </xdr:cNvPr>
        <xdr:cNvSpPr txBox="1"/>
      </xdr:nvSpPr>
      <xdr:spPr>
        <a:xfrm>
          <a:off x="22212300" y="94399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10160</xdr:rowOff>
    </xdr:from>
    <xdr:ext cx="249555" cy="259080"/>
    <xdr:sp macro="" textlink="">
      <xdr:nvSpPr>
        <xdr:cNvPr id="787" name="前年度繰上充用金最大値テキスト">
          <a:extLst>
            <a:ext uri="{FF2B5EF4-FFF2-40B4-BE49-F238E27FC236}">
              <a16:creationId xmlns:a16="http://schemas.microsoft.com/office/drawing/2014/main" id="{00000000-0008-0000-0700-000013030000}"/>
            </a:ext>
          </a:extLst>
        </xdr:cNvPr>
        <xdr:cNvSpPr txBox="1"/>
      </xdr:nvSpPr>
      <xdr:spPr>
        <a:xfrm>
          <a:off x="22212300" y="90970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22072600" y="939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21323300" y="9398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67310</xdr:rowOff>
    </xdr:from>
    <xdr:ext cx="249555" cy="259080"/>
    <xdr:sp macro="" textlink="">
      <xdr:nvSpPr>
        <xdr:cNvPr id="790" name="前年度繰上充用金平均値テキスト">
          <a:extLst>
            <a:ext uri="{FF2B5EF4-FFF2-40B4-BE49-F238E27FC236}">
              <a16:creationId xmlns:a16="http://schemas.microsoft.com/office/drawing/2014/main" id="{00000000-0008-0000-0700-000016030000}"/>
            </a:ext>
          </a:extLst>
        </xdr:cNvPr>
        <xdr:cNvSpPr txBox="1"/>
      </xdr:nvSpPr>
      <xdr:spPr>
        <a:xfrm>
          <a:off x="22212300" y="93256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1" name="フローチャート: 判断 790">
          <a:extLst>
            <a:ext uri="{FF2B5EF4-FFF2-40B4-BE49-F238E27FC236}">
              <a16:creationId xmlns:a16="http://schemas.microsoft.com/office/drawing/2014/main" id="{00000000-0008-0000-0700-000017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20434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3" name="フローチャート: 判断 792">
          <a:extLst>
            <a:ext uri="{FF2B5EF4-FFF2-40B4-BE49-F238E27FC236}">
              <a16:creationId xmlns:a16="http://schemas.microsoft.com/office/drawing/2014/main" id="{00000000-0008-0000-0700-000019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55</xdr:row>
      <xdr:rowOff>10160</xdr:rowOff>
    </xdr:from>
    <xdr:ext cx="248285" cy="259080"/>
    <xdr:sp macro="" textlink="">
      <xdr:nvSpPr>
        <xdr:cNvPr id="794" name="テキスト ボックス 793">
          <a:extLst>
            <a:ext uri="{FF2B5EF4-FFF2-40B4-BE49-F238E27FC236}">
              <a16:creationId xmlns:a16="http://schemas.microsoft.com/office/drawing/2014/main" id="{00000000-0008-0000-0700-00001A030000}"/>
            </a:ext>
          </a:extLst>
        </xdr:cNvPr>
        <xdr:cNvSpPr txBox="1"/>
      </xdr:nvSpPr>
      <xdr:spPr>
        <a:xfrm>
          <a:off x="21198840" y="9439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19545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6" name="フローチャート: 判断 795">
          <a:extLst>
            <a:ext uri="{FF2B5EF4-FFF2-40B4-BE49-F238E27FC236}">
              <a16:creationId xmlns:a16="http://schemas.microsoft.com/office/drawing/2014/main" id="{00000000-0008-0000-0700-00001C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55</xdr:row>
      <xdr:rowOff>10160</xdr:rowOff>
    </xdr:from>
    <xdr:ext cx="248285" cy="259080"/>
    <xdr:sp macro="" textlink="">
      <xdr:nvSpPr>
        <xdr:cNvPr id="797" name="テキスト ボックス 796">
          <a:extLst>
            <a:ext uri="{FF2B5EF4-FFF2-40B4-BE49-F238E27FC236}">
              <a16:creationId xmlns:a16="http://schemas.microsoft.com/office/drawing/2014/main" id="{00000000-0008-0000-0700-00001D030000}"/>
            </a:ext>
          </a:extLst>
        </xdr:cNvPr>
        <xdr:cNvSpPr txBox="1"/>
      </xdr:nvSpPr>
      <xdr:spPr>
        <a:xfrm>
          <a:off x="20309840" y="9439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18656300" y="9398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799" name="フローチャート: 判断 798">
          <a:extLst>
            <a:ext uri="{FF2B5EF4-FFF2-40B4-BE49-F238E27FC236}">
              <a16:creationId xmlns:a16="http://schemas.microsoft.com/office/drawing/2014/main" id="{00000000-0008-0000-0700-00001F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55</xdr:row>
      <xdr:rowOff>10160</xdr:rowOff>
    </xdr:from>
    <xdr:ext cx="248285" cy="259080"/>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19420840" y="9439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1" name="フローチャート: 判断 800">
          <a:extLst>
            <a:ext uri="{FF2B5EF4-FFF2-40B4-BE49-F238E27FC236}">
              <a16:creationId xmlns:a16="http://schemas.microsoft.com/office/drawing/2014/main" id="{00000000-0008-0000-0700-000021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55</xdr:row>
      <xdr:rowOff>10160</xdr:rowOff>
    </xdr:from>
    <xdr:ext cx="248285" cy="259080"/>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18531840" y="94399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8" name="楕円 807">
          <a:extLst>
            <a:ext uri="{FF2B5EF4-FFF2-40B4-BE49-F238E27FC236}">
              <a16:creationId xmlns:a16="http://schemas.microsoft.com/office/drawing/2014/main" id="{00000000-0008-0000-0700-000028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124460</xdr:rowOff>
    </xdr:from>
    <xdr:ext cx="249555" cy="259080"/>
    <xdr:sp macro="" textlink="">
      <xdr:nvSpPr>
        <xdr:cNvPr id="809" name="前年度繰上充用金該当値テキスト">
          <a:extLst>
            <a:ext uri="{FF2B5EF4-FFF2-40B4-BE49-F238E27FC236}">
              <a16:creationId xmlns:a16="http://schemas.microsoft.com/office/drawing/2014/main" id="{00000000-0008-0000-0700-000029030000}"/>
            </a:ext>
          </a:extLst>
        </xdr:cNvPr>
        <xdr:cNvSpPr txBox="1"/>
      </xdr:nvSpPr>
      <xdr:spPr>
        <a:xfrm>
          <a:off x="22212300" y="92113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0" name="楕円 809">
          <a:extLst>
            <a:ext uri="{FF2B5EF4-FFF2-40B4-BE49-F238E27FC236}">
              <a16:creationId xmlns:a16="http://schemas.microsoft.com/office/drawing/2014/main" id="{00000000-0008-0000-0700-00002A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53</xdr:row>
      <xdr:rowOff>35560</xdr:rowOff>
    </xdr:from>
    <xdr:ext cx="248285" cy="259080"/>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21198840" y="9122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2" name="楕円 811">
          <a:extLst>
            <a:ext uri="{FF2B5EF4-FFF2-40B4-BE49-F238E27FC236}">
              <a16:creationId xmlns:a16="http://schemas.microsoft.com/office/drawing/2014/main" id="{00000000-0008-0000-0700-00002C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53</xdr:row>
      <xdr:rowOff>35560</xdr:rowOff>
    </xdr:from>
    <xdr:ext cx="248285" cy="259080"/>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20309840" y="9122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4" name="楕円 813">
          <a:extLst>
            <a:ext uri="{FF2B5EF4-FFF2-40B4-BE49-F238E27FC236}">
              <a16:creationId xmlns:a16="http://schemas.microsoft.com/office/drawing/2014/main" id="{00000000-0008-0000-0700-00002E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53</xdr:row>
      <xdr:rowOff>35560</xdr:rowOff>
    </xdr:from>
    <xdr:ext cx="248285" cy="259080"/>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19420840" y="9122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6" name="楕円 815">
          <a:extLst>
            <a:ext uri="{FF2B5EF4-FFF2-40B4-BE49-F238E27FC236}">
              <a16:creationId xmlns:a16="http://schemas.microsoft.com/office/drawing/2014/main" id="{00000000-0008-0000-0700-000030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53</xdr:row>
      <xdr:rowOff>35560</xdr:rowOff>
    </xdr:from>
    <xdr:ext cx="248285" cy="259080"/>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8531840" y="91224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8" name="正方形/長方形 817">
          <a:extLst>
            <a:ext uri="{FF2B5EF4-FFF2-40B4-BE49-F238E27FC236}">
              <a16:creationId xmlns:a16="http://schemas.microsoft.com/office/drawing/2014/main" id="{00000000-0008-0000-0700-000032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19" name="正方形/長方形 818">
          <a:extLst>
            <a:ext uri="{FF2B5EF4-FFF2-40B4-BE49-F238E27FC236}">
              <a16:creationId xmlns:a16="http://schemas.microsoft.com/office/drawing/2014/main" id="{00000000-0008-0000-0700-000033030000}"/>
            </a:ext>
          </a:extLst>
        </xdr:cNvPr>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300">
              <a:solidFill>
                <a:sysClr val="windowText" lastClr="000000"/>
              </a:solidFill>
              <a:latin typeface="ＭＳ Ｐゴシック"/>
              <a:ea typeface="ＭＳ Ｐゴシック"/>
            </a:rPr>
            <a:t>総務費は、住民一人当たり</a:t>
          </a:r>
          <a:r>
            <a:rPr kumimoji="1" lang="en-US" altLang="ja-JP" sz="1300">
              <a:solidFill>
                <a:sysClr val="windowText" lastClr="000000"/>
              </a:solidFill>
              <a:latin typeface="ＭＳ Ｐゴシック"/>
              <a:ea typeface="ＭＳ Ｐゴシック"/>
            </a:rPr>
            <a:t>173,146</a:t>
          </a:r>
          <a:r>
            <a:rPr kumimoji="1" lang="ja-JP" altLang="en-US" sz="1300">
              <a:solidFill>
                <a:sysClr val="windowText" lastClr="000000"/>
              </a:solidFill>
              <a:latin typeface="ＭＳ Ｐゴシック"/>
              <a:ea typeface="ＭＳ Ｐゴシック"/>
            </a:rPr>
            <a:t>円となっており、前年度と比較し大幅に減少したものの、全国、高知県平均を上回っている。前年度と比較し大幅に減少したのは、前年度に大型事業である役場庁舎の高台移転事業が完了したことによるものである。</a:t>
          </a:r>
          <a:endParaRPr kumimoji="1" lang="en-US" altLang="ja-JP" sz="1300">
            <a:solidFill>
              <a:sysClr val="windowText" lastClr="000000"/>
            </a:solidFill>
            <a:latin typeface="ＭＳ Ｐゴシック"/>
            <a:ea typeface="ＭＳ Ｐゴシック"/>
          </a:endParaRPr>
        </a:p>
        <a:p>
          <a:r>
            <a:rPr kumimoji="1" lang="ja-JP" altLang="en-US" sz="1300">
              <a:solidFill>
                <a:sysClr val="windowText" lastClr="000000"/>
              </a:solidFill>
              <a:latin typeface="ＭＳ Ｐゴシック"/>
              <a:ea typeface="ＭＳ Ｐゴシック"/>
            </a:rPr>
            <a:t>民生費は、住民一人当たり</a:t>
          </a:r>
          <a:r>
            <a:rPr kumimoji="1" lang="en-US" altLang="ja-JP" sz="1300">
              <a:solidFill>
                <a:sysClr val="windowText" lastClr="000000"/>
              </a:solidFill>
              <a:latin typeface="ＭＳ Ｐゴシック"/>
              <a:ea typeface="ＭＳ Ｐゴシック"/>
            </a:rPr>
            <a:t>319,960</a:t>
          </a:r>
          <a:r>
            <a:rPr kumimoji="1" lang="ja-JP" altLang="en-US" sz="1300">
              <a:solidFill>
                <a:sysClr val="windowText" lastClr="000000"/>
              </a:solidFill>
              <a:latin typeface="ＭＳ Ｐゴシック"/>
              <a:ea typeface="ＭＳ Ｐゴシック"/>
            </a:rPr>
            <a:t>円となっており、全国、高知県平均を上回っている。これは、住民税非課税世帯等に対する臨時特別給付金事業、子育て世帯への臨時特別給付金事業、介護保険施設整備事業、大野見保育所改修事業などを実施したことによるものである。</a:t>
          </a:r>
          <a:endParaRPr kumimoji="1" lang="en-US" altLang="ja-JP" sz="1300">
            <a:solidFill>
              <a:sysClr val="windowText" lastClr="000000"/>
            </a:solidFill>
            <a:latin typeface="ＭＳ Ｐゴシック"/>
            <a:ea typeface="ＭＳ Ｐゴシック"/>
          </a:endParaRPr>
        </a:p>
        <a:p>
          <a:r>
            <a:rPr kumimoji="1" lang="ja-JP" altLang="en-US" sz="1300">
              <a:solidFill>
                <a:sysClr val="windowText" lastClr="000000"/>
              </a:solidFill>
              <a:latin typeface="ＭＳ Ｐゴシック"/>
              <a:ea typeface="ＭＳ Ｐゴシック"/>
            </a:rPr>
            <a:t>衛生費は、住民一人当たり</a:t>
          </a:r>
          <a:r>
            <a:rPr kumimoji="1" lang="en-US" altLang="ja-JP" sz="1300">
              <a:solidFill>
                <a:sysClr val="windowText" lastClr="000000"/>
              </a:solidFill>
              <a:latin typeface="ＭＳ Ｐゴシック"/>
              <a:ea typeface="ＭＳ Ｐゴシック"/>
            </a:rPr>
            <a:t>83,268</a:t>
          </a:r>
          <a:r>
            <a:rPr kumimoji="1" lang="ja-JP" altLang="en-US" sz="1300">
              <a:solidFill>
                <a:sysClr val="windowText" lastClr="000000"/>
              </a:solidFill>
              <a:latin typeface="ＭＳ Ｐゴシック"/>
              <a:ea typeface="ＭＳ Ｐゴシック"/>
            </a:rPr>
            <a:t>円となっており、全国、高知県平均を上回っている。これは、飲料水等生活用水確保対策事業、新型コロナウイルスワクチン接種体制確保事業などを実施したことによるものである。</a:t>
          </a:r>
          <a:endParaRPr kumimoji="1" lang="en-US" altLang="ja-JP" sz="1300">
            <a:solidFill>
              <a:sysClr val="windowText" lastClr="000000"/>
            </a:solidFill>
            <a:latin typeface="ＭＳ Ｐゴシック"/>
            <a:ea typeface="ＭＳ Ｐゴシック"/>
          </a:endParaRPr>
        </a:p>
        <a:p>
          <a:r>
            <a:rPr kumimoji="1" lang="ja-JP" altLang="en-US" sz="1300">
              <a:solidFill>
                <a:sysClr val="windowText" lastClr="000000"/>
              </a:solidFill>
              <a:latin typeface="ＭＳ Ｐゴシック"/>
              <a:ea typeface="ＭＳ Ｐゴシック"/>
            </a:rPr>
            <a:t>消防費は、住民一人当たり</a:t>
          </a:r>
          <a:r>
            <a:rPr kumimoji="1" lang="en-US" altLang="ja-JP" sz="1300">
              <a:solidFill>
                <a:sysClr val="windowText" lastClr="000000"/>
              </a:solidFill>
              <a:latin typeface="ＭＳ Ｐゴシック"/>
              <a:ea typeface="ＭＳ Ｐゴシック"/>
            </a:rPr>
            <a:t>93,666</a:t>
          </a:r>
          <a:r>
            <a:rPr kumimoji="1" lang="ja-JP" altLang="en-US" sz="1300">
              <a:solidFill>
                <a:sysClr val="windowText" lastClr="000000"/>
              </a:solidFill>
              <a:latin typeface="ＭＳ Ｐゴシック"/>
              <a:ea typeface="ＭＳ Ｐゴシック"/>
            </a:rPr>
            <a:t>円となっており、前年度と比較し大幅に減少したものの、全国、高知県平均を上回っている。前年度と比較し大幅に減少したのは、前年度に大型事業である消防庁舎の高台移転事業が完了したことによるものである。</a:t>
          </a:r>
        </a:p>
        <a:p>
          <a:r>
            <a:rPr kumimoji="1" lang="ja-JP" altLang="en-US" sz="1300">
              <a:latin typeface="ＭＳ Ｐゴシック"/>
              <a:ea typeface="ＭＳ Ｐゴシック"/>
            </a:rPr>
            <a:t>公債費は、住民一人当たり</a:t>
          </a:r>
          <a:r>
            <a:rPr kumimoji="1" lang="en-US" altLang="ja-JP" sz="1300">
              <a:latin typeface="ＭＳ Ｐゴシック"/>
              <a:ea typeface="ＭＳ Ｐゴシック"/>
            </a:rPr>
            <a:t>274,346</a:t>
          </a:r>
          <a:r>
            <a:rPr kumimoji="1" lang="ja-JP" altLang="en-US" sz="1300">
              <a:latin typeface="ＭＳ Ｐゴシック"/>
              <a:ea typeface="ＭＳ Ｐゴシック"/>
            </a:rPr>
            <a:t>円となっている。これは、役場庁舎等の高台移転事業をはじめとした南海トラフ地震対策事業の財源となった地方債の償還に伴うもので、今後一定期間増加するが、令和６年度ごろをピークに減少に転じる見込みとなっ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200660</xdr:colOff>
      <xdr:row>46</xdr:row>
      <xdr:rowOff>103505</xdr:rowOff>
    </xdr:from>
    <xdr:to>
      <xdr:col>1</xdr:col>
      <xdr:colOff>895350</xdr:colOff>
      <xdr:row>46</xdr:row>
      <xdr:rowOff>618490</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dr:col>1</xdr:col>
      <xdr:colOff>200660</xdr:colOff>
      <xdr:row>47</xdr:row>
      <xdr:rowOff>114935</xdr:rowOff>
    </xdr:from>
    <xdr:to>
      <xdr:col>1</xdr:col>
      <xdr:colOff>895350</xdr:colOff>
      <xdr:row>47</xdr:row>
      <xdr:rowOff>618490</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dr:col>1</xdr:col>
      <xdr:colOff>200660</xdr:colOff>
      <xdr:row>48</xdr:row>
      <xdr:rowOff>370840</xdr:rowOff>
    </xdr:from>
    <xdr:to>
      <xdr:col>1</xdr:col>
      <xdr:colOff>895350</xdr:colOff>
      <xdr:row>48</xdr:row>
      <xdr:rowOff>370840</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466090</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dr:col>10</xdr:col>
      <xdr:colOff>323850</xdr:colOff>
      <xdr:row>45</xdr:row>
      <xdr:rowOff>10160</xdr:rowOff>
    </xdr:from>
    <xdr:to>
      <xdr:col>15</xdr:col>
      <xdr:colOff>724535</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10160</xdr:rowOff>
    </xdr:from>
    <xdr:to>
      <xdr:col>11</xdr:col>
      <xdr:colOff>104775</xdr:colOff>
      <xdr:row>45</xdr:row>
      <xdr:rowOff>323215</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12</xdr:col>
      <xdr:colOff>219075</xdr:colOff>
      <xdr:row>1</xdr:row>
      <xdr:rowOff>76200</xdr:rowOff>
    </xdr:from>
    <xdr:to>
      <xdr:col>15</xdr:col>
      <xdr:colOff>686435</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高知県中土佐町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485775</xdr:colOff>
      <xdr:row>45</xdr:row>
      <xdr:rowOff>342265</xdr:rowOff>
    </xdr:from>
    <xdr:to>
      <xdr:col>15</xdr:col>
      <xdr:colOff>542290</xdr:colOff>
      <xdr:row>48</xdr:row>
      <xdr:rowOff>589915</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200">
              <a:latin typeface="ＭＳ ゴシック"/>
              <a:ea typeface="ＭＳ ゴシック"/>
            </a:rPr>
            <a:t>　近年は、普通交付税と臨時財政対策債を合わせた実質的な普通交付税が一定額確保されていることや、公債費負担の増加等に伴う一般財源の不足に対して財政調整基金や減債基金を活用することによって、実質収支は黒字を維持している。財政力が弱く自主財源に乏しい当町は、地方交付税に依存した財政構造となっているため、地方財政制度の動向を注視しつつ、中期的な財政収支見通しの見直しを行いながら安定した健全な財政運営に努めてい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105410</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1056640</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532765</xdr:colOff>
      <xdr:row>32</xdr:row>
      <xdr:rowOff>29210</xdr:rowOff>
    </xdr:from>
    <xdr:to>
      <xdr:col>11</xdr:col>
      <xdr:colOff>913765</xdr:colOff>
      <xdr:row>33</xdr:row>
      <xdr:rowOff>19685</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10160</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151765</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170815</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12</xdr:col>
      <xdr:colOff>657225</xdr:colOff>
      <xdr:row>1</xdr:row>
      <xdr:rowOff>28575</xdr:rowOff>
    </xdr:from>
    <xdr:to>
      <xdr:col>15</xdr:col>
      <xdr:colOff>1038860</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高知県中土佐町</a:t>
          </a:r>
        </a:p>
      </xdr:txBody>
    </xdr:sp>
    <xdr:clientData/>
  </xdr:twoCellAnchor>
  <xdr:twoCellAnchor editAs="oneCell">
    <xdr:from>
      <xdr:col>1</xdr:col>
      <xdr:colOff>0</xdr:colOff>
      <xdr:row>3</xdr:row>
      <xdr:rowOff>28575</xdr:rowOff>
    </xdr:from>
    <xdr:to>
      <xdr:col>4</xdr:col>
      <xdr:colOff>913765</xdr:colOff>
      <xdr:row>4</xdr:row>
      <xdr:rowOff>199390</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351790</xdr:rowOff>
    </xdr:from>
    <xdr:to>
      <xdr:col>15</xdr:col>
      <xdr:colOff>923925</xdr:colOff>
      <xdr:row>42</xdr:row>
      <xdr:rowOff>275590</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　一般会計については、近年は普通交付税と臨時財政対策債を合わせた実質的な普通交付税が一定額確保されていることや、公債費負担の増加等に伴う一般財源の不足に対して財政調整基金や減債基金を活用することによって、実質収支は黒字を維持している。財政力が弱く自主財源に乏しい当町は、地方交付税に依存した財政構造となっているため、地方財政制度の動向を注視しつつ、中期的な財政収支見通しの見直しを行いながら安定した健全な財政運営に努めていく。</a:t>
          </a:r>
          <a:endParaRPr kumimoji="1" lang="en-US" altLang="ja-JP" sz="1400">
            <a:latin typeface="ＭＳ ゴシック"/>
            <a:ea typeface="ＭＳ ゴシック"/>
          </a:endParaRPr>
        </a:p>
        <a:p>
          <a:r>
            <a:rPr kumimoji="1" lang="ja-JP" altLang="en-US" sz="1400">
              <a:latin typeface="ＭＳ ゴシック"/>
              <a:ea typeface="ＭＳ ゴシック"/>
            </a:rPr>
            <a:t>　特別会計については、現在は健全な財政運営を行えているものの、今後も健全な財政運営を行っていくためには、中期的な財政収支を見通していく必要がある。</a:t>
          </a:r>
        </a:p>
        <a:p>
          <a:r>
            <a:rPr kumimoji="1" lang="ja-JP" altLang="en-US" sz="1400">
              <a:latin typeface="ＭＳ ゴシック"/>
              <a:ea typeface="ＭＳ ゴシック"/>
            </a:rPr>
            <a:t>　簡易水道事業会計については、平成２９年度から公営企業会計を適用（財務規定等一部適用）しており、今後も健全な財政運営を行っていくためには、水道料金の見直し等を検討していく必要がある。</a:t>
          </a:r>
        </a:p>
      </xdr:txBody>
    </xdr:sp>
    <xdr:clientData/>
  </xdr:twoCellAnchor>
  <xdr:twoCellAnchor>
    <xdr:from>
      <xdr:col>1</xdr:col>
      <xdr:colOff>0</xdr:colOff>
      <xdr:row>32</xdr:row>
      <xdr:rowOff>0</xdr:rowOff>
    </xdr:from>
    <xdr:to>
      <xdr:col>5</xdr:col>
      <xdr:colOff>10160</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89535</xdr:rowOff>
    </xdr:from>
    <xdr:to>
      <xdr:col>1</xdr:col>
      <xdr:colOff>638175</xdr:colOff>
      <xdr:row>33</xdr:row>
      <xdr:rowOff>378460</xdr:rowOff>
    </xdr:to>
    <xdr:sp macro="" textlink="">
      <xdr:nvSpPr>
        <xdr:cNvPr id="12" name="凡例1">
          <a:extLst>
            <a:ext uri="{FF2B5EF4-FFF2-40B4-BE49-F238E27FC236}">
              <a16:creationId xmlns:a16="http://schemas.microsoft.com/office/drawing/2014/main" id="{00000000-0008-0000-0900-00000C000000}"/>
            </a:ext>
          </a:extLst>
        </xdr:cNvPr>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89535</xdr:rowOff>
    </xdr:from>
    <xdr:to>
      <xdr:col>1</xdr:col>
      <xdr:colOff>638175</xdr:colOff>
      <xdr:row>34</xdr:row>
      <xdr:rowOff>378460</xdr:rowOff>
    </xdr:to>
    <xdr:sp macro="" textlink="">
      <xdr:nvSpPr>
        <xdr:cNvPr id="13" name="凡例2">
          <a:extLst>
            <a:ext uri="{FF2B5EF4-FFF2-40B4-BE49-F238E27FC236}">
              <a16:creationId xmlns:a16="http://schemas.microsoft.com/office/drawing/2014/main" id="{00000000-0008-0000-0900-00000D000000}"/>
            </a:ext>
          </a:extLst>
        </xdr:cNvPr>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89535</xdr:rowOff>
    </xdr:from>
    <xdr:to>
      <xdr:col>1</xdr:col>
      <xdr:colOff>638175</xdr:colOff>
      <xdr:row>35</xdr:row>
      <xdr:rowOff>378460</xdr:rowOff>
    </xdr:to>
    <xdr:sp macro="" textlink="">
      <xdr:nvSpPr>
        <xdr:cNvPr id="14" name="凡例3">
          <a:extLst>
            <a:ext uri="{FF2B5EF4-FFF2-40B4-BE49-F238E27FC236}">
              <a16:creationId xmlns:a16="http://schemas.microsoft.com/office/drawing/2014/main" id="{00000000-0008-0000-0900-00000E000000}"/>
            </a:ext>
          </a:extLst>
        </xdr:cNvPr>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89535</xdr:rowOff>
    </xdr:from>
    <xdr:to>
      <xdr:col>1</xdr:col>
      <xdr:colOff>638175</xdr:colOff>
      <xdr:row>36</xdr:row>
      <xdr:rowOff>378460</xdr:rowOff>
    </xdr:to>
    <xdr:sp macro="" textlink="">
      <xdr:nvSpPr>
        <xdr:cNvPr id="15" name="凡例4">
          <a:extLst>
            <a:ext uri="{FF2B5EF4-FFF2-40B4-BE49-F238E27FC236}">
              <a16:creationId xmlns:a16="http://schemas.microsoft.com/office/drawing/2014/main" id="{00000000-0008-0000-0900-00000F000000}"/>
            </a:ext>
          </a:extLst>
        </xdr:cNvPr>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89535</xdr:rowOff>
    </xdr:from>
    <xdr:to>
      <xdr:col>1</xdr:col>
      <xdr:colOff>638175</xdr:colOff>
      <xdr:row>37</xdr:row>
      <xdr:rowOff>378460</xdr:rowOff>
    </xdr:to>
    <xdr:sp macro="" textlink="">
      <xdr:nvSpPr>
        <xdr:cNvPr id="16" name="凡例5">
          <a:extLst>
            <a:ext uri="{FF2B5EF4-FFF2-40B4-BE49-F238E27FC236}">
              <a16:creationId xmlns:a16="http://schemas.microsoft.com/office/drawing/2014/main" id="{00000000-0008-0000-0900-000010000000}"/>
            </a:ext>
          </a:extLst>
        </xdr:cNvPr>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89535</xdr:rowOff>
    </xdr:from>
    <xdr:to>
      <xdr:col>1</xdr:col>
      <xdr:colOff>638175</xdr:colOff>
      <xdr:row>38</xdr:row>
      <xdr:rowOff>378460</xdr:rowOff>
    </xdr:to>
    <xdr:sp macro="" textlink="">
      <xdr:nvSpPr>
        <xdr:cNvPr id="17" name="凡例6">
          <a:extLst>
            <a:ext uri="{FF2B5EF4-FFF2-40B4-BE49-F238E27FC236}">
              <a16:creationId xmlns:a16="http://schemas.microsoft.com/office/drawing/2014/main" id="{00000000-0008-0000-0900-000011000000}"/>
            </a:ext>
          </a:extLst>
        </xdr:cNvPr>
        <xdr:cNvSpPr/>
      </xdr:nvSpPr>
      <xdr:spPr>
        <a:xfrm>
          <a:off x="635000" y="9957435"/>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89535</xdr:rowOff>
    </xdr:from>
    <xdr:to>
      <xdr:col>1</xdr:col>
      <xdr:colOff>638175</xdr:colOff>
      <xdr:row>39</xdr:row>
      <xdr:rowOff>378460</xdr:rowOff>
    </xdr:to>
    <xdr:sp macro="" textlink="">
      <xdr:nvSpPr>
        <xdr:cNvPr id="18" name="凡例7">
          <a:extLst>
            <a:ext uri="{FF2B5EF4-FFF2-40B4-BE49-F238E27FC236}">
              <a16:creationId xmlns:a16="http://schemas.microsoft.com/office/drawing/2014/main" id="{00000000-0008-0000-0900-000012000000}"/>
            </a:ext>
          </a:extLst>
        </xdr:cNvPr>
        <xdr:cNvSpPr/>
      </xdr:nvSpPr>
      <xdr:spPr>
        <a:xfrm>
          <a:off x="635000" y="10452735"/>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89535</xdr:rowOff>
    </xdr:from>
    <xdr:to>
      <xdr:col>1</xdr:col>
      <xdr:colOff>638175</xdr:colOff>
      <xdr:row>41</xdr:row>
      <xdr:rowOff>378460</xdr:rowOff>
    </xdr:to>
    <xdr:sp macro="" textlink="">
      <xdr:nvSpPr>
        <xdr:cNvPr id="19" name="凡例9">
          <a:extLst>
            <a:ext uri="{FF2B5EF4-FFF2-40B4-BE49-F238E27FC236}">
              <a16:creationId xmlns:a16="http://schemas.microsoft.com/office/drawing/2014/main" id="{00000000-0008-0000-0900-000013000000}"/>
            </a:ext>
          </a:extLst>
        </xdr:cNvPr>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89535</xdr:rowOff>
    </xdr:from>
    <xdr:to>
      <xdr:col>1</xdr:col>
      <xdr:colOff>638175</xdr:colOff>
      <xdr:row>42</xdr:row>
      <xdr:rowOff>378460</xdr:rowOff>
    </xdr:to>
    <xdr:sp macro="" textlink="">
      <xdr:nvSpPr>
        <xdr:cNvPr id="20" name="凡例10">
          <a:extLst>
            <a:ext uri="{FF2B5EF4-FFF2-40B4-BE49-F238E27FC236}">
              <a16:creationId xmlns:a16="http://schemas.microsoft.com/office/drawing/2014/main" id="{00000000-0008-0000-0900-000014000000}"/>
            </a:ext>
          </a:extLst>
        </xdr:cNvPr>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837565</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15</xdr:col>
      <xdr:colOff>762635</xdr:colOff>
      <xdr:row>1</xdr:row>
      <xdr:rowOff>19050</xdr:rowOff>
    </xdr:from>
    <xdr:to>
      <xdr:col>20</xdr:col>
      <xdr:colOff>189865</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高知県中土佐町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200660</xdr:rowOff>
    </xdr:from>
    <xdr:to>
      <xdr:col>3</xdr:col>
      <xdr:colOff>657225</xdr:colOff>
      <xdr:row>52</xdr:row>
      <xdr:rowOff>200660</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104140</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dr:col>15</xdr:col>
      <xdr:colOff>152400</xdr:colOff>
      <xdr:row>43</xdr:row>
      <xdr:rowOff>8890</xdr:rowOff>
    </xdr:from>
    <xdr:to>
      <xdr:col>20</xdr:col>
      <xdr:colOff>200660</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323215</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675640</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275590</xdr:colOff>
      <xdr:row>43</xdr:row>
      <xdr:rowOff>342900</xdr:rowOff>
    </xdr:from>
    <xdr:to>
      <xdr:col>20</xdr:col>
      <xdr:colOff>57150</xdr:colOff>
      <xdr:row>52</xdr:row>
      <xdr:rowOff>227965</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baseline="0">
              <a:latin typeface="ＭＳ ゴシック"/>
              <a:ea typeface="ＭＳ ゴシック"/>
            </a:rPr>
            <a:t>　</a:t>
          </a:r>
          <a:r>
            <a:rPr kumimoji="1" lang="ja-JP" altLang="en-US" sz="1400">
              <a:latin typeface="ＭＳ ゴシック"/>
              <a:ea typeface="ＭＳ ゴシック"/>
            </a:rPr>
            <a:t>元利償還金が前年度比６７百万円増加となったことにより、実質公債費比率の分子は６２百万円の増加となっている。 </a:t>
          </a:r>
        </a:p>
        <a:p>
          <a:r>
            <a:rPr kumimoji="1" lang="ja-JP" altLang="en-US" sz="1400">
              <a:latin typeface="ＭＳ ゴシック"/>
              <a:ea typeface="ＭＳ ゴシック"/>
            </a:rPr>
            <a:t>　役場庁舎等の高台移転事業をはじめとした南海トラフ地震対策事業の財源となった地方債の償還により、実質公債費比率の上昇が見込まれているが、今後も普通建設事業の財源には、過疎債、辺地債や合併特例債といった財政措置の大きい地方債を有効に活用しつつ、償還期間等の調整により、実質公債費比率の上昇を抑えるように努める。</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226695</xdr:colOff>
      <xdr:row>57</xdr:row>
      <xdr:rowOff>382905</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a:xfrm>
          <a:off x="13106400" y="12115800"/>
          <a:ext cx="4455795" cy="1173480"/>
        </a:xfrm>
        <a:prstGeom prst="rect">
          <a:avLst/>
        </a:prstGeom>
        <a:solidFill>
          <a:srgbClr val="FFFFFF"/>
        </a:solidFill>
        <a:ln w="19050">
          <a:solidFill>
            <a:srgbClr val="000000"/>
          </a:solidFill>
          <a:miter lim="800000"/>
          <a:headEnd/>
          <a:tailEnd/>
        </a:ln>
      </xdr:spPr>
    </xdr:sp>
    <xdr:clientData/>
  </xdr:twoCellAnchor>
  <xdr:twoCellAnchor>
    <xdr:from>
      <xdr:col>15</xdr:col>
      <xdr:colOff>177165</xdr:colOff>
      <xdr:row>55</xdr:row>
      <xdr:rowOff>0</xdr:rowOff>
    </xdr:from>
    <xdr:to>
      <xdr:col>16</xdr:col>
      <xdr:colOff>115570</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a:xfrm>
          <a:off x="13131165" y="121062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219710</xdr:rowOff>
    </xdr:from>
    <xdr:to>
      <xdr:col>20</xdr:col>
      <xdr:colOff>125095</xdr:colOff>
      <xdr:row>57</xdr:row>
      <xdr:rowOff>334010</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985"/>
          <a:ext cx="4249420" cy="9144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400">
              <a:latin typeface="ＭＳ ゴシック"/>
              <a:ea typeface="ＭＳ ゴシック"/>
            </a:rPr>
            <a:t>満期一括償還地方債は利用していない。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715010</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334645</xdr:colOff>
      <xdr:row>39</xdr:row>
      <xdr:rowOff>12700</xdr:rowOff>
    </xdr:from>
    <xdr:to>
      <xdr:col>15</xdr:col>
      <xdr:colOff>841375</xdr:colOff>
      <xdr:row>40</xdr:row>
      <xdr:rowOff>333375</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dr:col>3</xdr:col>
      <xdr:colOff>161925</xdr:colOff>
      <xdr:row>40</xdr:row>
      <xdr:rowOff>56515</xdr:rowOff>
    </xdr:from>
    <xdr:to>
      <xdr:col>3</xdr:col>
      <xdr:colOff>704850</xdr:colOff>
      <xdr:row>40</xdr:row>
      <xdr:rowOff>313690</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56515</xdr:rowOff>
    </xdr:from>
    <xdr:to>
      <xdr:col>3</xdr:col>
      <xdr:colOff>704850</xdr:colOff>
      <xdr:row>41</xdr:row>
      <xdr:rowOff>305435</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46990</xdr:rowOff>
    </xdr:from>
    <xdr:to>
      <xdr:col>3</xdr:col>
      <xdr:colOff>704850</xdr:colOff>
      <xdr:row>42</xdr:row>
      <xdr:rowOff>305435</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46990</xdr:rowOff>
    </xdr:from>
    <xdr:to>
      <xdr:col>3</xdr:col>
      <xdr:colOff>704850</xdr:colOff>
      <xdr:row>43</xdr:row>
      <xdr:rowOff>305435</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56515</xdr:rowOff>
    </xdr:from>
    <xdr:to>
      <xdr:col>3</xdr:col>
      <xdr:colOff>704850</xdr:colOff>
      <xdr:row>44</xdr:row>
      <xdr:rowOff>305435</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56515</xdr:rowOff>
    </xdr:from>
    <xdr:to>
      <xdr:col>3</xdr:col>
      <xdr:colOff>704850</xdr:colOff>
      <xdr:row>45</xdr:row>
      <xdr:rowOff>313690</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56515</xdr:rowOff>
    </xdr:from>
    <xdr:to>
      <xdr:col>3</xdr:col>
      <xdr:colOff>704850</xdr:colOff>
      <xdr:row>47</xdr:row>
      <xdr:rowOff>313690</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46990</xdr:rowOff>
    </xdr:from>
    <xdr:to>
      <xdr:col>3</xdr:col>
      <xdr:colOff>704850</xdr:colOff>
      <xdr:row>48</xdr:row>
      <xdr:rowOff>305435</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56515</xdr:rowOff>
    </xdr:from>
    <xdr:to>
      <xdr:col>3</xdr:col>
      <xdr:colOff>704850</xdr:colOff>
      <xdr:row>49</xdr:row>
      <xdr:rowOff>305435</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56515</xdr:rowOff>
    </xdr:from>
    <xdr:to>
      <xdr:col>3</xdr:col>
      <xdr:colOff>704850</xdr:colOff>
      <xdr:row>50</xdr:row>
      <xdr:rowOff>313690</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46990</xdr:rowOff>
    </xdr:from>
    <xdr:to>
      <xdr:col>3</xdr:col>
      <xdr:colOff>704850</xdr:colOff>
      <xdr:row>51</xdr:row>
      <xdr:rowOff>305435</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138430</xdr:colOff>
      <xdr:row>0</xdr:row>
      <xdr:rowOff>138430</xdr:rowOff>
    </xdr:from>
    <xdr:to>
      <xdr:col>10</xdr:col>
      <xdr:colOff>397510</xdr:colOff>
      <xdr:row>4</xdr:row>
      <xdr:rowOff>21590</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628015</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高知県中土佐町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114935</xdr:colOff>
      <xdr:row>3</xdr:row>
      <xdr:rowOff>133985</xdr:rowOff>
    </xdr:from>
    <xdr:to>
      <xdr:col>2</xdr:col>
      <xdr:colOff>934085</xdr:colOff>
      <xdr:row>5</xdr:row>
      <xdr:rowOff>133985</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19050</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200">
              <a:latin typeface="ＭＳ ゴシック"/>
              <a:ea typeface="ＭＳ ゴシック"/>
            </a:rPr>
            <a:t>　財政調整基金及び減債基金、その他の特定目的基金の積立による充当可能基金が高い水準であることや、財政措置の大きい地方債を有効活用してきたことにより、これまで将来負担比率の分子は低く抑えられてきた。しかしながら、役場庁舎等の高台移転事業をはじめとした南海トラフ地震対策事業の財源として地方債を発行してきたことによって、一般会計等に係る地方債残高が大幅に増加したことから、令和２年度を境に将来負担比率の分子は大幅に増加している。令和３年度は、退職手当負担見込額が減少したことから、将来負担比率の分子は、前年度と比較し３６百万円の減少となった。</a:t>
          </a:r>
        </a:p>
        <a:p>
          <a:r>
            <a:rPr kumimoji="1" lang="ja-JP" altLang="en-US" sz="1200">
              <a:latin typeface="ＭＳ ゴシック"/>
              <a:ea typeface="ＭＳ ゴシック"/>
            </a:rPr>
            <a:t>　今後、新たな事業を実施する際には、中期的な財政運営の視点から事業規模や実施時期等を検討するとともに、財政措置の大きい地方債を有効に活用しながら、将来負担額の抑制に努める。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8</xdr:col>
      <xdr:colOff>13335</xdr:colOff>
      <xdr:row>52</xdr:row>
      <xdr:rowOff>81280</xdr:rowOff>
    </xdr:to>
    <xdr:graphicFrame macro="">
      <xdr:nvGraphicFramePr>
        <xdr:cNvPr id="2" name="Chart 1">
          <a:extLst>
            <a:ext uri="{FF2B5EF4-FFF2-40B4-BE49-F238E27FC236}">
              <a16:creationId xmlns:a16="http://schemas.microsoft.com/office/drawing/2014/main" id="{00000000-0008-0000-0C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523240</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525145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137795</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340995</xdr:colOff>
      <xdr:row>0</xdr:row>
      <xdr:rowOff>165100</xdr:rowOff>
    </xdr:from>
    <xdr:to>
      <xdr:col>10</xdr:col>
      <xdr:colOff>367665</xdr:colOff>
      <xdr:row>2</xdr:row>
      <xdr:rowOff>165100</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3</a:t>
          </a:r>
          <a:r>
            <a:rPr lang="ja-JP" altLang="en-US" sz="1800" b="1">
              <a:solidFill>
                <a:schemeClr val="tx1"/>
              </a:solidFill>
              <a:latin typeface="ＭＳ ゴシック"/>
              <a:ea typeface="ＭＳ ゴシック"/>
            </a:rPr>
            <a:t>年度</a:t>
          </a:r>
        </a:p>
      </xdr:txBody>
    </xdr:sp>
    <xdr:clientData/>
  </xdr:twoCellAnchor>
  <xdr:twoCellAnchor>
    <xdr:from>
      <xdr:col>10</xdr:col>
      <xdr:colOff>561340</xdr:colOff>
      <xdr:row>0</xdr:row>
      <xdr:rowOff>165100</xdr:rowOff>
    </xdr:from>
    <xdr:to>
      <xdr:col>14</xdr:col>
      <xdr:colOff>81915</xdr:colOff>
      <xdr:row>2</xdr:row>
      <xdr:rowOff>165100</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高知県中土佐町</a:t>
          </a:r>
        </a:p>
      </xdr:txBody>
    </xdr:sp>
    <xdr:clientData/>
  </xdr:twoCellAnchor>
  <xdr:twoCellAnchor>
    <xdr:from>
      <xdr:col>0</xdr:col>
      <xdr:colOff>533400</xdr:colOff>
      <xdr:row>4</xdr:row>
      <xdr:rowOff>119380</xdr:rowOff>
    </xdr:from>
    <xdr:to>
      <xdr:col>2</xdr:col>
      <xdr:colOff>1009015</xdr:colOff>
      <xdr:row>6</xdr:row>
      <xdr:rowOff>185420</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114935</xdr:rowOff>
    </xdr:from>
    <xdr:to>
      <xdr:col>1</xdr:col>
      <xdr:colOff>895350</xdr:colOff>
      <xdr:row>55</xdr:row>
      <xdr:rowOff>523240</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340995</xdr:colOff>
      <xdr:row>3</xdr:row>
      <xdr:rowOff>177800</xdr:rowOff>
    </xdr:from>
    <xdr:to>
      <xdr:col>14</xdr:col>
      <xdr:colOff>81915</xdr:colOff>
      <xdr:row>24</xdr:row>
      <xdr:rowOff>108585</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dr:col>8</xdr:col>
      <xdr:colOff>340995</xdr:colOff>
      <xdr:row>6</xdr:row>
      <xdr:rowOff>40005</xdr:rowOff>
    </xdr:from>
    <xdr:to>
      <xdr:col>14</xdr:col>
      <xdr:colOff>80645</xdr:colOff>
      <xdr:row>24</xdr:row>
      <xdr:rowOff>108585</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p>
        <a:p>
          <a:r>
            <a:rPr kumimoji="1" lang="ja-JP" altLang="en-US" sz="1300">
              <a:solidFill>
                <a:schemeClr val="dk1"/>
              </a:solidFill>
              <a:effectLst/>
              <a:latin typeface="ＭＳ ゴシック"/>
              <a:ea typeface="ＭＳ ゴシック"/>
              <a:cs typeface="+mn-cs"/>
            </a:rPr>
            <a:t>　決算剰余金を減債基金に２億２，１００万円、寄付金を中土佐町立美術館輝きの基金に１億円積み立てた一方、公債費負担軽減及び繰上償還のため減債基金を８億３，５２０万円取り崩したこと等により、基金全体としては５億６，１７４万４千円の減となった。</a:t>
          </a:r>
        </a:p>
        <a:p>
          <a:endParaRPr kumimoji="1" lang="ja-JP" altLang="en-US" sz="1300">
            <a:solidFill>
              <a:schemeClr val="dk1"/>
            </a:solidFill>
            <a:effectLst/>
            <a:latin typeface="ＭＳ ゴシック"/>
            <a:ea typeface="ＭＳ ゴシック"/>
            <a:cs typeface="+mn-cs"/>
          </a:endParaRPr>
        </a:p>
        <a:p>
          <a:endParaRPr kumimoji="1" lang="ja-JP" altLang="en-US"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p>
        <a:p>
          <a:r>
            <a:rPr kumimoji="1" lang="ja-JP" altLang="en-US" sz="1300">
              <a:solidFill>
                <a:schemeClr val="dk1"/>
              </a:solidFill>
              <a:effectLst/>
              <a:latin typeface="ＭＳ ゴシック"/>
              <a:ea typeface="ＭＳ ゴシック"/>
              <a:cs typeface="+mn-cs"/>
            </a:rPr>
            <a:t>・一般財源の不足を補てんするため、一定期間、財政調整基金及び減債基金を取り崩すことを予定している。</a:t>
          </a:r>
        </a:p>
      </xdr:txBody>
    </xdr:sp>
    <xdr:clientData/>
  </xdr:twoCellAnchor>
  <xdr:twoCellAnchor>
    <xdr:from>
      <xdr:col>8</xdr:col>
      <xdr:colOff>422275</xdr:colOff>
      <xdr:row>4</xdr:row>
      <xdr:rowOff>73025</xdr:rowOff>
    </xdr:from>
    <xdr:to>
      <xdr:col>8</xdr:col>
      <xdr:colOff>1678940</xdr:colOff>
      <xdr:row>6</xdr:row>
      <xdr:rowOff>7620</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340995</xdr:colOff>
      <xdr:row>54</xdr:row>
      <xdr:rowOff>156845</xdr:rowOff>
    </xdr:from>
    <xdr:to>
      <xdr:col>14</xdr:col>
      <xdr:colOff>81915</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dr:col>8</xdr:col>
      <xdr:colOff>340995</xdr:colOff>
      <xdr:row>54</xdr:row>
      <xdr:rowOff>622300</xdr:rowOff>
    </xdr:from>
    <xdr:to>
      <xdr:col>14</xdr:col>
      <xdr:colOff>80645</xdr:colOff>
      <xdr:row>62</xdr:row>
      <xdr:rowOff>664210</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200">
              <a:solidFill>
                <a:schemeClr val="dk1"/>
              </a:solidFill>
              <a:effectLst/>
              <a:latin typeface="ＭＳ ゴシック"/>
              <a:ea typeface="ＭＳ ゴシック"/>
              <a:cs typeface="+mn-cs"/>
            </a:rPr>
            <a:t>（基金の使途）</a:t>
          </a:r>
        </a:p>
        <a:p>
          <a:r>
            <a:rPr kumimoji="1" lang="ja-JP" altLang="en-US" sz="1200">
              <a:solidFill>
                <a:schemeClr val="dk1"/>
              </a:solidFill>
              <a:effectLst/>
              <a:latin typeface="ＭＳ ゴシック"/>
              <a:ea typeface="ＭＳ ゴシック"/>
              <a:cs typeface="+mn-cs"/>
            </a:rPr>
            <a:t>・未来・夢基金：次世代育成の支援、高齢者福祉の増進、自然環境の保全、及び産業振興を通して地域活力の創出等を図り、未来に夢を持ったまちづくりを推進する。</a:t>
          </a:r>
        </a:p>
        <a:p>
          <a:r>
            <a:rPr kumimoji="1" lang="ja-JP" altLang="en-US" sz="1200">
              <a:solidFill>
                <a:schemeClr val="dk1"/>
              </a:solidFill>
              <a:effectLst/>
              <a:latin typeface="ＭＳ ゴシック"/>
              <a:ea typeface="ＭＳ ゴシック"/>
              <a:cs typeface="+mn-cs"/>
            </a:rPr>
            <a:t>・施設等整備基金：施設等の整備に要する財源を円滑に調整する。</a:t>
          </a:r>
        </a:p>
        <a:p>
          <a:r>
            <a:rPr kumimoji="1" lang="ja-JP" altLang="en-US" sz="1200">
              <a:solidFill>
                <a:schemeClr val="dk1"/>
              </a:solidFill>
              <a:effectLst/>
              <a:latin typeface="ＭＳ ゴシック"/>
              <a:ea typeface="ＭＳ ゴシック"/>
              <a:cs typeface="+mn-cs"/>
            </a:rPr>
            <a:t>・防災対策加速化基金：地域の課題や特性に応じた優先的に取り組むべき防災対策をきめ細かに進め、災害に強い地域社会の実現の加速化を図る。</a:t>
          </a:r>
        </a:p>
        <a:p>
          <a:r>
            <a:rPr kumimoji="1" lang="ja-JP" altLang="en-US" sz="1200">
              <a:solidFill>
                <a:schemeClr val="dk1"/>
              </a:solidFill>
              <a:effectLst/>
              <a:latin typeface="ＭＳ ゴシック"/>
              <a:ea typeface="ＭＳ ゴシック"/>
              <a:cs typeface="+mn-cs"/>
            </a:rPr>
            <a:t>・地域福祉基金：高齢化社会の到来に備え、在宅福祉の向上、健康づくりなど、民間活動の活発化を図りながら高齢者保健福祉施策の推進を図る。</a:t>
          </a:r>
        </a:p>
        <a:p>
          <a:r>
            <a:rPr kumimoji="1" lang="ja-JP" altLang="en-US" sz="1200">
              <a:solidFill>
                <a:schemeClr val="dk1"/>
              </a:solidFill>
              <a:effectLst/>
              <a:latin typeface="ＭＳ ゴシック"/>
              <a:ea typeface="ＭＳ ゴシック"/>
              <a:cs typeface="+mn-cs"/>
            </a:rPr>
            <a:t>・中土佐町立美術館輝きの基金：中土佐町立美術館の設置の趣旨に賛同し、頂いた寄附金等について、美術館の更なる発展・向上のため有効に活用することを目的とする。</a:t>
          </a:r>
        </a:p>
        <a:p>
          <a:endParaRPr kumimoji="1" lang="ja-JP" altLang="en-US"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（増減理由）</a:t>
          </a:r>
        </a:p>
        <a:p>
          <a:r>
            <a:rPr kumimoji="1" lang="ja-JP" altLang="en-US" sz="1200">
              <a:solidFill>
                <a:schemeClr val="dk1"/>
              </a:solidFill>
              <a:effectLst/>
              <a:latin typeface="ＭＳ ゴシック"/>
              <a:ea typeface="ＭＳ ゴシック"/>
              <a:cs typeface="+mn-cs"/>
            </a:rPr>
            <a:t>・未来・夢基金：基金利子を３４１万円積み立てたことによる増加。</a:t>
          </a:r>
        </a:p>
        <a:p>
          <a:r>
            <a:rPr kumimoji="1" lang="ja-JP" altLang="en-US" sz="1200">
              <a:solidFill>
                <a:schemeClr val="dk1"/>
              </a:solidFill>
              <a:effectLst/>
              <a:latin typeface="ＭＳ ゴシック"/>
              <a:ea typeface="ＭＳ ゴシック"/>
              <a:cs typeface="+mn-cs"/>
            </a:rPr>
            <a:t>・施設等整備基金：基金利子等を４７６万６千円積み立てたことによる増加。</a:t>
          </a:r>
        </a:p>
        <a:p>
          <a:r>
            <a:rPr kumimoji="1" lang="ja-JP" altLang="en-US" sz="1200">
              <a:solidFill>
                <a:schemeClr val="dk1"/>
              </a:solidFill>
              <a:effectLst/>
              <a:latin typeface="ＭＳ ゴシック"/>
              <a:ea typeface="ＭＳ ゴシック"/>
              <a:cs typeface="+mn-cs"/>
            </a:rPr>
            <a:t>・防災対策加速化基金：防災対策事業の財源として発行した地方債の償還の財源等として、５，６０５万７千円を充当したことによる減少。</a:t>
          </a:r>
        </a:p>
        <a:p>
          <a:r>
            <a:rPr kumimoji="1" lang="ja-JP" altLang="en-US" sz="1200">
              <a:solidFill>
                <a:schemeClr val="dk1"/>
              </a:solidFill>
              <a:effectLst/>
              <a:latin typeface="ＭＳ ゴシック"/>
              <a:ea typeface="ＭＳ ゴシック"/>
              <a:cs typeface="+mn-cs"/>
            </a:rPr>
            <a:t>・地域福祉基金：基金利子を１２万７千円積み立てて</a:t>
          </a:r>
          <a:r>
            <a:rPr kumimoji="1" lang="ja-JP" altLang="en-US" sz="1200">
              <a:solidFill>
                <a:sysClr val="windowText" lastClr="000000"/>
              </a:solidFill>
              <a:effectLst/>
              <a:latin typeface="ＭＳ ゴシック"/>
              <a:ea typeface="ＭＳ ゴシック"/>
              <a:cs typeface="+mn-cs"/>
            </a:rPr>
            <a:t>いるが、百万円単位では増減なし。</a:t>
          </a:r>
        </a:p>
        <a:p>
          <a:r>
            <a:rPr kumimoji="1" lang="ja-JP" altLang="en-US" sz="1200">
              <a:solidFill>
                <a:sysClr val="windowText" lastClr="000000"/>
              </a:solidFill>
              <a:effectLst/>
              <a:latin typeface="ＭＳ ゴシック"/>
              <a:ea typeface="ＭＳ ゴシック"/>
              <a:cs typeface="+mn-cs"/>
            </a:rPr>
            <a:t>・中土佐町立美術館輝きの基金：美術館の高台移転のためとして受領した寄付金１億円を積み立てたことによる増加。</a:t>
          </a:r>
          <a:endParaRPr kumimoji="1" lang="en-US" altLang="ja-JP" sz="1200">
            <a:solidFill>
              <a:sysClr val="windowText" lastClr="000000"/>
            </a:solidFill>
            <a:effectLst/>
            <a:latin typeface="ＭＳ ゴシック"/>
            <a:ea typeface="ＭＳ ゴシック"/>
            <a:cs typeface="+mn-cs"/>
          </a:endParaRPr>
        </a:p>
        <a:p>
          <a:endParaRPr kumimoji="1" lang="ja-JP" altLang="en-US" sz="1200">
            <a:solidFill>
              <a:schemeClr val="dk1"/>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（今後の方針）</a:t>
          </a:r>
        </a:p>
        <a:p>
          <a:r>
            <a:rPr kumimoji="1" lang="ja-JP" altLang="en-US" sz="1200">
              <a:solidFill>
                <a:schemeClr val="dk1"/>
              </a:solidFill>
              <a:effectLst/>
              <a:latin typeface="ＭＳ ゴシック"/>
              <a:ea typeface="ＭＳ ゴシック"/>
              <a:cs typeface="+mn-cs"/>
            </a:rPr>
            <a:t>・未来・夢基金：子育て支援事業等の財源として、毎年度６，０００万円程度を取り崩していく予定。</a:t>
          </a:r>
        </a:p>
        <a:p>
          <a:r>
            <a:rPr kumimoji="1" lang="ja-JP" altLang="en-US" sz="1200">
              <a:solidFill>
                <a:schemeClr val="dk1"/>
              </a:solidFill>
              <a:effectLst/>
              <a:latin typeface="ＭＳ ゴシック"/>
              <a:ea typeface="ＭＳ ゴシック"/>
              <a:cs typeface="+mn-cs"/>
            </a:rPr>
            <a:t>・施設等整備基金：町営住宅などの老朽化した公共施設を更新していくための財源とする予定。</a:t>
          </a:r>
          <a:endParaRPr kumimoji="1" lang="ja-JP" altLang="en-US" sz="1200">
            <a:solidFill>
              <a:srgbClr val="FF0000"/>
            </a:solidFill>
            <a:effectLst/>
            <a:latin typeface="ＭＳ ゴシック"/>
            <a:ea typeface="ＭＳ ゴシック"/>
            <a:cs typeface="+mn-cs"/>
          </a:endParaRPr>
        </a:p>
        <a:p>
          <a:r>
            <a:rPr kumimoji="1" lang="ja-JP" altLang="en-US" sz="1200">
              <a:solidFill>
                <a:schemeClr val="dk1"/>
              </a:solidFill>
              <a:effectLst/>
              <a:latin typeface="ＭＳ ゴシック"/>
              <a:ea typeface="ＭＳ ゴシック"/>
              <a:cs typeface="+mn-cs"/>
            </a:rPr>
            <a:t>・防災対策加速化基金：防災対策事業の財源として発行した地方債の償還財源等として、毎年度の償還額に応じた金額を令和１４年度まで取り崩していく予定。</a:t>
          </a:r>
        </a:p>
        <a:p>
          <a:r>
            <a:rPr kumimoji="1" lang="ja-JP" altLang="en-US" sz="1200">
              <a:solidFill>
                <a:schemeClr val="dk1"/>
              </a:solidFill>
              <a:effectLst/>
              <a:latin typeface="ＭＳ ゴシック"/>
              <a:ea typeface="ＭＳ ゴシック"/>
              <a:cs typeface="+mn-cs"/>
            </a:rPr>
            <a:t>・地域福祉</a:t>
          </a:r>
          <a:r>
            <a:rPr kumimoji="1" lang="ja-JP" altLang="en-US" sz="1200">
              <a:solidFill>
                <a:sysClr val="windowText" lastClr="000000"/>
              </a:solidFill>
              <a:effectLst/>
              <a:latin typeface="ＭＳ ゴシック"/>
              <a:ea typeface="ＭＳ ゴシック"/>
              <a:cs typeface="+mn-cs"/>
            </a:rPr>
            <a:t>基金：診療所医師確保事業等の財源として、毎年度１，６００万円程度を取り崩していく予定。</a:t>
          </a:r>
        </a:p>
        <a:p>
          <a:r>
            <a:rPr kumimoji="1" lang="ja-JP" altLang="en-US" sz="1200">
              <a:solidFill>
                <a:sysClr val="windowText" lastClr="000000"/>
              </a:solidFill>
              <a:effectLst/>
              <a:latin typeface="ＭＳ ゴシック"/>
              <a:ea typeface="ＭＳ ゴシック"/>
              <a:cs typeface="+mn-cs"/>
            </a:rPr>
            <a:t>・中土佐町立美術館輝きの基金：令和３年度に積立てた１億円は高台移転事業に活用し、その他は２年に１度開催している大賞展の財源とする予定。</a:t>
          </a:r>
        </a:p>
      </xdr:txBody>
    </xdr:sp>
    <xdr:clientData/>
  </xdr:twoCellAnchor>
  <xdr:twoCellAnchor>
    <xdr:from>
      <xdr:col>8</xdr:col>
      <xdr:colOff>422275</xdr:colOff>
      <xdr:row>54</xdr:row>
      <xdr:rowOff>256540</xdr:rowOff>
    </xdr:from>
    <xdr:to>
      <xdr:col>9</xdr:col>
      <xdr:colOff>953135</xdr:colOff>
      <xdr:row>54</xdr:row>
      <xdr:rowOff>585470</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340995</xdr:colOff>
      <xdr:row>25</xdr:row>
      <xdr:rowOff>40005</xdr:rowOff>
    </xdr:from>
    <xdr:to>
      <xdr:col>14</xdr:col>
      <xdr:colOff>81915</xdr:colOff>
      <xdr:row>41</xdr:row>
      <xdr:rowOff>137795</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dr:col>8</xdr:col>
      <xdr:colOff>340995</xdr:colOff>
      <xdr:row>27</xdr:row>
      <xdr:rowOff>95250</xdr:rowOff>
    </xdr:from>
    <xdr:to>
      <xdr:col>14</xdr:col>
      <xdr:colOff>80645</xdr:colOff>
      <xdr:row>41</xdr:row>
      <xdr:rowOff>121920</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p>
        <a:p>
          <a:r>
            <a:rPr kumimoji="1" lang="ja-JP" altLang="en-US" sz="1300">
              <a:solidFill>
                <a:schemeClr val="dk1"/>
              </a:solidFill>
              <a:effectLst/>
              <a:latin typeface="ＭＳ ゴシック"/>
              <a:ea typeface="ＭＳ ゴシック"/>
              <a:cs typeface="+mn-cs"/>
            </a:rPr>
            <a:t>・基金利子等を２３８万６千円積み立てたことによる増加。</a:t>
          </a:r>
        </a:p>
        <a:p>
          <a:endParaRPr kumimoji="1" lang="ja-JP" altLang="en-US" sz="1300">
            <a:solidFill>
              <a:schemeClr val="dk1"/>
            </a:solidFill>
            <a:effectLst/>
            <a:latin typeface="ＭＳ ゴシック"/>
            <a:ea typeface="ＭＳ ゴシック"/>
            <a:cs typeface="+mn-cs"/>
          </a:endParaRPr>
        </a:p>
        <a:p>
          <a:endParaRPr kumimoji="1" lang="ja-JP" altLang="en-US"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役場庁舎等の高台移転事業をはじめとした南海トラフ地震対策事業の財源となった地方債の償還に伴って公債費が増加しており、令和６年度頃をピークとして逓減していくものの、令和１１年度頃までは公債費負担の高い状態が続く見込みである。公債費の増加に伴う一般財源の不足については減債基金を取り崩すことで対応しつつ、なお不足する一般財源については、財政調整基金を取り崩すことを予定している。</a:t>
          </a:r>
        </a:p>
      </xdr:txBody>
    </xdr:sp>
    <xdr:clientData/>
  </xdr:twoCellAnchor>
  <xdr:twoCellAnchor>
    <xdr:from>
      <xdr:col>8</xdr:col>
      <xdr:colOff>422275</xdr:colOff>
      <xdr:row>25</xdr:row>
      <xdr:rowOff>133985</xdr:rowOff>
    </xdr:from>
    <xdr:to>
      <xdr:col>9</xdr:col>
      <xdr:colOff>490220</xdr:colOff>
      <xdr:row>27</xdr:row>
      <xdr:rowOff>56515</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340995</xdr:colOff>
      <xdr:row>42</xdr:row>
      <xdr:rowOff>75565</xdr:rowOff>
    </xdr:from>
    <xdr:to>
      <xdr:col>14</xdr:col>
      <xdr:colOff>81915</xdr:colOff>
      <xdr:row>54</xdr:row>
      <xdr:rowOff>18415</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dr:col>8</xdr:col>
      <xdr:colOff>340995</xdr:colOff>
      <xdr:row>44</xdr:row>
      <xdr:rowOff>129540</xdr:rowOff>
    </xdr:from>
    <xdr:to>
      <xdr:col>14</xdr:col>
      <xdr:colOff>80645</xdr:colOff>
      <xdr:row>53</xdr:row>
      <xdr:rowOff>364490</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p>
        <a:p>
          <a:r>
            <a:rPr kumimoji="1" lang="ja-JP" altLang="en-US" sz="1300">
              <a:solidFill>
                <a:schemeClr val="dk1"/>
              </a:solidFill>
              <a:effectLst/>
              <a:latin typeface="ＭＳ ゴシック"/>
              <a:ea typeface="ＭＳ ゴシック"/>
              <a:cs typeface="+mn-cs"/>
            </a:rPr>
            <a:t>・決算剰余金を２億２，１００万円積み立てた一方、公債費負担軽減及び繰上償還のため８億３，５２０万円取り崩したことによる減少。</a:t>
          </a:r>
        </a:p>
        <a:p>
          <a:endParaRPr kumimoji="1" lang="ja-JP" altLang="en-US" sz="1300">
            <a:solidFill>
              <a:schemeClr val="dk1"/>
            </a:solidFill>
            <a:effectLst/>
            <a:latin typeface="ＭＳ ゴシック"/>
            <a:ea typeface="ＭＳ ゴシック"/>
            <a:cs typeface="+mn-cs"/>
          </a:endParaRPr>
        </a:p>
        <a:p>
          <a:endParaRPr kumimoji="1" lang="ja-JP" altLang="en-US"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p>
        <a:p>
          <a:r>
            <a:rPr kumimoji="1" lang="ja-JP" altLang="en-US" sz="1300">
              <a:solidFill>
                <a:schemeClr val="dk1"/>
              </a:solidFill>
              <a:effectLst/>
              <a:latin typeface="ＭＳ ゴシック"/>
              <a:ea typeface="ＭＳ ゴシック"/>
              <a:cs typeface="+mn-cs"/>
            </a:rPr>
            <a:t>・役場庁舎等の高台移転事業をはじめとした南海トラフ地震対策事業の財源となった地方債の償還に伴って公債費が増加しており、令和６年度頃をピークとして逓減していくものの、令和１１年度頃までは公債費負担の高い状態が続く見込みである。公債費の増加に伴う一般財源の不足については減債基金を取り崩すことで対応しつつ、なお不足する一般財源については、財政調整基金を取り崩すことを予定している。</a:t>
          </a:r>
        </a:p>
      </xdr:txBody>
    </xdr:sp>
    <xdr:clientData/>
  </xdr:twoCellAnchor>
  <xdr:twoCellAnchor>
    <xdr:from>
      <xdr:col>8</xdr:col>
      <xdr:colOff>422275</xdr:colOff>
      <xdr:row>42</xdr:row>
      <xdr:rowOff>168275</xdr:rowOff>
    </xdr:from>
    <xdr:to>
      <xdr:col>8</xdr:col>
      <xdr:colOff>1678940</xdr:colOff>
      <xdr:row>44</xdr:row>
      <xdr:rowOff>91440</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9AE3B23C-8FCD-400A-BF19-F3129DD77E7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210D9261-3383-4977-ACF0-3D71C371BB7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9821E425-1C7A-4084-869F-14BD383DED34}"/>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FB783219-30E1-476A-8700-636F36191E73}"/>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E75D35E2-83DC-4245-BCF9-B346E3D3061F}"/>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8DDDD205-EDD0-471F-9EDF-B05F62B9CDE0}"/>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697198ED-F4F9-466E-904B-48318ECA0EBB}"/>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73FCF86D-31FD-4D77-AD24-F36567AA2AEE}"/>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1C93483D-30BF-464C-AA17-C9DA606A89B4}"/>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6036AC5E-A65C-41AD-AC54-645A0F17DD33}"/>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DEABEA1C-F367-4CC7-96E5-6B24BD359406}"/>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C3303ABF-F9DF-4243-9F4E-2F7B2818CD6A}"/>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12DA354B-4BAC-40D2-B821-A4A6FA779538}"/>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7A3237F5-49A8-42F9-89AE-BAD9FEF885F5}"/>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9873D0A0-0918-4188-B673-2727CA873A96}"/>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19C28FE6-E06E-4D4D-AE57-1A45B2F1D1F6}"/>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B938FBA6-748C-4619-8A6E-F6C13D24FB7B}"/>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AF1858E8-E246-446A-ADF2-1ACD15D0035F}"/>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DE2A2848-FDD2-4AFB-84ED-8A0E4E6FE1E6}"/>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2A223BEE-A4BE-4C63-85C2-2E4DD3BD2A19}"/>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69451705-D21B-45A0-AA04-68A987813FB8}"/>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60F5205C-670F-406A-A9AF-0430712D9EDC}"/>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6,283
6,251
193.21
8,412,792
7,884,858
473,260
3,841,551
13,736,692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FD516861-30AE-4196-95AA-E01681D4F1E2}"/>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A2129E86-7359-48B2-8AA3-F0DB785CE42B}"/>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7E85B99B-2474-4284-B370-59792353BFA2}"/>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11.7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F87F6CFE-20A2-4D25-8158-AD075B949971}"/>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B693991F-78C5-4C6D-A458-C7FE1857348E}"/>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27A9BA62-D698-4D59-B4F1-E0F986239DC1}"/>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15D49040-8B06-4B60-B66F-73A3BDC8391D}"/>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14CA3BB4-C563-4A65-A221-AC5AF7B39FF5}"/>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E0E52045-1CD9-4CBB-ADF0-ADC1B27FEA06}"/>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6F406D22-65D3-4FDF-8FCD-1EA3FDC4EFB6}"/>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01234F96-0465-4D8A-9FFF-17F41522A2A5}"/>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DC82D877-D7D5-46DF-826B-08774ECC9E32}"/>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C4FE367C-F013-4769-A823-B59684A380C1}"/>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8E1F20E0-3E37-44C5-B89E-8EB0186A099A}"/>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432F13EE-0A23-43F3-96FB-0441725B9072}"/>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0973C805-FCB9-4EE8-9903-8C59DF2AA683}"/>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39E9BBA6-A2F3-4A97-9442-08D1F64E7342}"/>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E349F07B-6113-4E65-A4E2-1E4EE0DA4258}"/>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07CE86DE-63B2-4497-995F-43E116995099}"/>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a:extLst>
            <a:ext uri="{FF2B5EF4-FFF2-40B4-BE49-F238E27FC236}">
              <a16:creationId xmlns:a16="http://schemas.microsoft.com/office/drawing/2014/main" id="{38C1F1C0-40A6-49F7-B22A-B5AB9FE5B92B}"/>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44" name="テキスト ボックス 43">
          <a:extLst>
            <a:ext uri="{FF2B5EF4-FFF2-40B4-BE49-F238E27FC236}">
              <a16:creationId xmlns:a16="http://schemas.microsoft.com/office/drawing/2014/main" id="{3D1DC66B-58BB-413A-BDDC-8CCB41F9C80B}"/>
            </a:ext>
          </a:extLst>
        </xdr:cNvPr>
        <xdr:cNvSpPr txBox="1"/>
      </xdr:nvSpPr>
      <xdr:spPr>
        <a:xfrm>
          <a:off x="419100" y="3492500"/>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45" name="テキスト ボックス 44">
          <a:extLst>
            <a:ext uri="{FF2B5EF4-FFF2-40B4-BE49-F238E27FC236}">
              <a16:creationId xmlns:a16="http://schemas.microsoft.com/office/drawing/2014/main" id="{D0976B6B-D8D0-4537-956C-926F29D993E4}"/>
            </a:ext>
          </a:extLst>
        </xdr:cNvPr>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C468D854-B5AD-4F1F-A012-418D2F7479F0}"/>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C36B5661-CE53-4F88-9893-9BD6D0788B40}"/>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E336C3B4-CDF9-4CB6-810C-2A4BB20859AE}"/>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[ 57.4</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5BD55548-A9CE-4801-AEE5-CDF41DC8442F}"/>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13D7C10F-08A8-4E66-B48A-4886FDDBA251}"/>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52F7DAFC-462B-406C-AB8B-7A99A6D94514}"/>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11986DA0-F8DF-432A-A983-0FFC49317B35}"/>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F69FFB11-CA05-4149-A81D-BD03E7C28FB5}"/>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8C261AE2-2833-4957-8B90-2BC6E60D987C}"/>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32E63CB6-5222-4D74-A179-3E4293E19EC7}"/>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D68CE351-6029-497F-9924-8395A12127BD}"/>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DD7EEEEB-CF87-4FC0-872A-6F546662C0BB}"/>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7FAFF0DB-821A-4E53-86FA-44090458D1CC}"/>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有形固定資産減価償却率は類似団体を下回っており、これは、庁舎建設等の大型事業の完了に伴い新規施設が増加しているためである。</a:t>
          </a:r>
        </a:p>
        <a:p>
          <a:r>
            <a:rPr kumimoji="1" lang="ja-JP" altLang="en-US" sz="1100">
              <a:latin typeface="ＭＳ Ｐゴシック" panose="020B0600070205080204" pitchFamily="50" charset="-128"/>
              <a:ea typeface="ＭＳ Ｐゴシック" panose="020B0600070205080204" pitchFamily="50" charset="-128"/>
            </a:rPr>
            <a:t>　今後は、公共施設等総合管理計画及び個別施設計画に基づき、施設保有量の適正化や管理運営の効率化、安全性の確保と長寿命化を図っていく。</a:t>
          </a: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BFFFC173-419D-492C-A14A-AB46176A12D8}"/>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1F565CE5-1FED-4BC8-A642-6AE989E7018F}"/>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61" name="テキスト ボックス 60">
          <a:extLst>
            <a:ext uri="{FF2B5EF4-FFF2-40B4-BE49-F238E27FC236}">
              <a16:creationId xmlns:a16="http://schemas.microsoft.com/office/drawing/2014/main" id="{D7B8D892-788B-41F4-A8CF-840EC82024E7}"/>
            </a:ext>
          </a:extLst>
        </xdr:cNvPr>
        <xdr:cNvSpPr txBox="1"/>
      </xdr:nvSpPr>
      <xdr:spPr>
        <a:xfrm>
          <a:off x="795811" y="70181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79375</xdr:rowOff>
    </xdr:from>
    <xdr:to>
      <xdr:col>27</xdr:col>
      <xdr:colOff>73025</xdr:colOff>
      <xdr:row>34</xdr:row>
      <xdr:rowOff>79375</xdr:rowOff>
    </xdr:to>
    <xdr:cxnSp macro="">
      <xdr:nvCxnSpPr>
        <xdr:cNvPr id="62" name="直線コネクタ 61">
          <a:extLst>
            <a:ext uri="{FF2B5EF4-FFF2-40B4-BE49-F238E27FC236}">
              <a16:creationId xmlns:a16="http://schemas.microsoft.com/office/drawing/2014/main" id="{24E4FB2C-6099-448E-924E-0AE2CC94FBD8}"/>
            </a:ext>
          </a:extLst>
        </xdr:cNvPr>
        <xdr:cNvCxnSpPr/>
      </xdr:nvCxnSpPr>
      <xdr:spPr>
        <a:xfrm>
          <a:off x="1270000" y="66802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33</xdr:row>
      <xdr:rowOff>157024</xdr:rowOff>
    </xdr:from>
    <xdr:ext cx="359394" cy="225703"/>
    <xdr:sp macro="" textlink="">
      <xdr:nvSpPr>
        <xdr:cNvPr id="63" name="テキスト ボックス 62">
          <a:extLst>
            <a:ext uri="{FF2B5EF4-FFF2-40B4-BE49-F238E27FC236}">
              <a16:creationId xmlns:a16="http://schemas.microsoft.com/office/drawing/2014/main" id="{B0AFB0D4-4168-4DBE-B74E-1947296120CC}"/>
            </a:ext>
          </a:extLst>
        </xdr:cNvPr>
        <xdr:cNvSpPr txBox="1"/>
      </xdr:nvSpPr>
      <xdr:spPr>
        <a:xfrm>
          <a:off x="847106" y="65863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161925</xdr:rowOff>
    </xdr:from>
    <xdr:to>
      <xdr:col>27</xdr:col>
      <xdr:colOff>73025</xdr:colOff>
      <xdr:row>31</xdr:row>
      <xdr:rowOff>161925</xdr:rowOff>
    </xdr:to>
    <xdr:cxnSp macro="">
      <xdr:nvCxnSpPr>
        <xdr:cNvPr id="64" name="直線コネクタ 63">
          <a:extLst>
            <a:ext uri="{FF2B5EF4-FFF2-40B4-BE49-F238E27FC236}">
              <a16:creationId xmlns:a16="http://schemas.microsoft.com/office/drawing/2014/main" id="{E85B802E-A707-4198-986B-AD6D69D4C197}"/>
            </a:ext>
          </a:extLst>
        </xdr:cNvPr>
        <xdr:cNvCxnSpPr/>
      </xdr:nvCxnSpPr>
      <xdr:spPr>
        <a:xfrm>
          <a:off x="1270000" y="62484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68124</xdr:rowOff>
    </xdr:from>
    <xdr:ext cx="359394" cy="225703"/>
    <xdr:sp macro="" textlink="">
      <xdr:nvSpPr>
        <xdr:cNvPr id="65" name="テキスト ボックス 64">
          <a:extLst>
            <a:ext uri="{FF2B5EF4-FFF2-40B4-BE49-F238E27FC236}">
              <a16:creationId xmlns:a16="http://schemas.microsoft.com/office/drawing/2014/main" id="{4C2693C4-32AA-4FC2-BA69-B1DEF6BA9A2C}"/>
            </a:ext>
          </a:extLst>
        </xdr:cNvPr>
        <xdr:cNvSpPr txBox="1"/>
      </xdr:nvSpPr>
      <xdr:spPr>
        <a:xfrm>
          <a:off x="847106" y="61545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73025</xdr:rowOff>
    </xdr:from>
    <xdr:to>
      <xdr:col>27</xdr:col>
      <xdr:colOff>73025</xdr:colOff>
      <xdr:row>29</xdr:row>
      <xdr:rowOff>73025</xdr:rowOff>
    </xdr:to>
    <xdr:cxnSp macro="">
      <xdr:nvCxnSpPr>
        <xdr:cNvPr id="66" name="直線コネクタ 65">
          <a:extLst>
            <a:ext uri="{FF2B5EF4-FFF2-40B4-BE49-F238E27FC236}">
              <a16:creationId xmlns:a16="http://schemas.microsoft.com/office/drawing/2014/main" id="{265E1DCC-DF69-4018-9494-5E56D6A03D52}"/>
            </a:ext>
          </a:extLst>
        </xdr:cNvPr>
        <xdr:cNvCxnSpPr/>
      </xdr:nvCxnSpPr>
      <xdr:spPr>
        <a:xfrm>
          <a:off x="1270000" y="58166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150674</xdr:rowOff>
    </xdr:from>
    <xdr:ext cx="359394" cy="225703"/>
    <xdr:sp macro="" textlink="">
      <xdr:nvSpPr>
        <xdr:cNvPr id="67" name="テキスト ボックス 66">
          <a:extLst>
            <a:ext uri="{FF2B5EF4-FFF2-40B4-BE49-F238E27FC236}">
              <a16:creationId xmlns:a16="http://schemas.microsoft.com/office/drawing/2014/main" id="{C37C53F1-28E3-4310-9586-2CEB954F98D5}"/>
            </a:ext>
          </a:extLst>
        </xdr:cNvPr>
        <xdr:cNvSpPr txBox="1"/>
      </xdr:nvSpPr>
      <xdr:spPr>
        <a:xfrm>
          <a:off x="847106" y="57227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155575</xdr:rowOff>
    </xdr:from>
    <xdr:to>
      <xdr:col>27</xdr:col>
      <xdr:colOff>73025</xdr:colOff>
      <xdr:row>26</xdr:row>
      <xdr:rowOff>155575</xdr:rowOff>
    </xdr:to>
    <xdr:cxnSp macro="">
      <xdr:nvCxnSpPr>
        <xdr:cNvPr id="68" name="直線コネクタ 67">
          <a:extLst>
            <a:ext uri="{FF2B5EF4-FFF2-40B4-BE49-F238E27FC236}">
              <a16:creationId xmlns:a16="http://schemas.microsoft.com/office/drawing/2014/main" id="{93F995B7-45FA-4CF6-AD4C-302647259632}"/>
            </a:ext>
          </a:extLst>
        </xdr:cNvPr>
        <xdr:cNvCxnSpPr/>
      </xdr:nvCxnSpPr>
      <xdr:spPr>
        <a:xfrm>
          <a:off x="1270000" y="53848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26</xdr:row>
      <xdr:rowOff>61774</xdr:rowOff>
    </xdr:from>
    <xdr:ext cx="359394" cy="225703"/>
    <xdr:sp macro="" textlink="">
      <xdr:nvSpPr>
        <xdr:cNvPr id="69" name="テキスト ボックス 68">
          <a:extLst>
            <a:ext uri="{FF2B5EF4-FFF2-40B4-BE49-F238E27FC236}">
              <a16:creationId xmlns:a16="http://schemas.microsoft.com/office/drawing/2014/main" id="{FC793559-B0EE-47A2-BC31-A2894903BB63}"/>
            </a:ext>
          </a:extLst>
        </xdr:cNvPr>
        <xdr:cNvSpPr txBox="1"/>
      </xdr:nvSpPr>
      <xdr:spPr>
        <a:xfrm>
          <a:off x="847106" y="52909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0" name="直線コネクタ 69">
          <a:extLst>
            <a:ext uri="{FF2B5EF4-FFF2-40B4-BE49-F238E27FC236}">
              <a16:creationId xmlns:a16="http://schemas.microsoft.com/office/drawing/2014/main" id="{68C7E271-8DF7-40DD-8CF9-6AFEAB12E75F}"/>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31628</xdr:colOff>
      <xdr:row>23</xdr:row>
      <xdr:rowOff>144324</xdr:rowOff>
    </xdr:from>
    <xdr:ext cx="308097" cy="225703"/>
    <xdr:sp macro="" textlink="">
      <xdr:nvSpPr>
        <xdr:cNvPr id="71" name="テキスト ボックス 70">
          <a:extLst>
            <a:ext uri="{FF2B5EF4-FFF2-40B4-BE49-F238E27FC236}">
              <a16:creationId xmlns:a16="http://schemas.microsoft.com/office/drawing/2014/main" id="{EE5ABBA2-75CD-4817-B466-170D20C9357F}"/>
            </a:ext>
          </a:extLst>
        </xdr:cNvPr>
        <xdr:cNvSpPr txBox="1"/>
      </xdr:nvSpPr>
      <xdr:spPr>
        <a:xfrm>
          <a:off x="898403" y="4859199"/>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2" name="有形固定資産減価償却率グラフ枠">
          <a:extLst>
            <a:ext uri="{FF2B5EF4-FFF2-40B4-BE49-F238E27FC236}">
              <a16:creationId xmlns:a16="http://schemas.microsoft.com/office/drawing/2014/main" id="{19759783-94FA-40D7-91DA-0519E2C81D1B}"/>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117983</xdr:rowOff>
    </xdr:from>
    <xdr:to>
      <xdr:col>23</xdr:col>
      <xdr:colOff>85090</xdr:colOff>
      <xdr:row>34</xdr:row>
      <xdr:rowOff>170053</xdr:rowOff>
    </xdr:to>
    <xdr:cxnSp macro="">
      <xdr:nvCxnSpPr>
        <xdr:cNvPr id="73" name="直線コネクタ 72">
          <a:extLst>
            <a:ext uri="{FF2B5EF4-FFF2-40B4-BE49-F238E27FC236}">
              <a16:creationId xmlns:a16="http://schemas.microsoft.com/office/drawing/2014/main" id="{BB553A30-0AA9-4ADC-98E6-5B6881CCB037}"/>
            </a:ext>
          </a:extLst>
        </xdr:cNvPr>
        <xdr:cNvCxnSpPr/>
      </xdr:nvCxnSpPr>
      <xdr:spPr>
        <a:xfrm flipV="1">
          <a:off x="4760595" y="5518658"/>
          <a:ext cx="1270" cy="12522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35</xdr:row>
      <xdr:rowOff>2430</xdr:rowOff>
    </xdr:from>
    <xdr:ext cx="405111" cy="259045"/>
    <xdr:sp macro="" textlink="">
      <xdr:nvSpPr>
        <xdr:cNvPr id="74" name="有形固定資産減価償却率最小値テキスト">
          <a:extLst>
            <a:ext uri="{FF2B5EF4-FFF2-40B4-BE49-F238E27FC236}">
              <a16:creationId xmlns:a16="http://schemas.microsoft.com/office/drawing/2014/main" id="{877FAC0E-CBD6-4AC0-9490-C32388A0C935}"/>
            </a:ext>
          </a:extLst>
        </xdr:cNvPr>
        <xdr:cNvSpPr txBox="1"/>
      </xdr:nvSpPr>
      <xdr:spPr>
        <a:xfrm>
          <a:off x="4813300" y="67747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170053</xdr:rowOff>
    </xdr:from>
    <xdr:to>
      <xdr:col>23</xdr:col>
      <xdr:colOff>174625</xdr:colOff>
      <xdr:row>34</xdr:row>
      <xdr:rowOff>170053</xdr:rowOff>
    </xdr:to>
    <xdr:cxnSp macro="">
      <xdr:nvCxnSpPr>
        <xdr:cNvPr id="75" name="直線コネクタ 74">
          <a:extLst>
            <a:ext uri="{FF2B5EF4-FFF2-40B4-BE49-F238E27FC236}">
              <a16:creationId xmlns:a16="http://schemas.microsoft.com/office/drawing/2014/main" id="{4FE167A2-3574-41CE-A806-4FD7EEA6270C}"/>
            </a:ext>
          </a:extLst>
        </xdr:cNvPr>
        <xdr:cNvCxnSpPr/>
      </xdr:nvCxnSpPr>
      <xdr:spPr>
        <a:xfrm>
          <a:off x="4673600" y="67708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26</xdr:row>
      <xdr:rowOff>64660</xdr:rowOff>
    </xdr:from>
    <xdr:ext cx="405111" cy="259045"/>
    <xdr:sp macro="" textlink="">
      <xdr:nvSpPr>
        <xdr:cNvPr id="76" name="有形固定資産減価償却率最大値テキスト">
          <a:extLst>
            <a:ext uri="{FF2B5EF4-FFF2-40B4-BE49-F238E27FC236}">
              <a16:creationId xmlns:a16="http://schemas.microsoft.com/office/drawing/2014/main" id="{682064D2-5848-4989-AAFD-B76B7D2D979F}"/>
            </a:ext>
          </a:extLst>
        </xdr:cNvPr>
        <xdr:cNvSpPr txBox="1"/>
      </xdr:nvSpPr>
      <xdr:spPr>
        <a:xfrm>
          <a:off x="4813300" y="52938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117983</xdr:rowOff>
    </xdr:from>
    <xdr:to>
      <xdr:col>23</xdr:col>
      <xdr:colOff>174625</xdr:colOff>
      <xdr:row>27</xdr:row>
      <xdr:rowOff>117983</xdr:rowOff>
    </xdr:to>
    <xdr:cxnSp macro="">
      <xdr:nvCxnSpPr>
        <xdr:cNvPr id="77" name="直線コネクタ 76">
          <a:extLst>
            <a:ext uri="{FF2B5EF4-FFF2-40B4-BE49-F238E27FC236}">
              <a16:creationId xmlns:a16="http://schemas.microsoft.com/office/drawing/2014/main" id="{1DD53527-A682-4B32-BED1-9D67CCB0B387}"/>
            </a:ext>
          </a:extLst>
        </xdr:cNvPr>
        <xdr:cNvCxnSpPr/>
      </xdr:nvCxnSpPr>
      <xdr:spPr>
        <a:xfrm>
          <a:off x="4673600" y="55186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32</xdr:row>
      <xdr:rowOff>23893</xdr:rowOff>
    </xdr:from>
    <xdr:ext cx="405111" cy="259045"/>
    <xdr:sp macro="" textlink="">
      <xdr:nvSpPr>
        <xdr:cNvPr id="78" name="有形固定資産減価償却率平均値テキスト">
          <a:extLst>
            <a:ext uri="{FF2B5EF4-FFF2-40B4-BE49-F238E27FC236}">
              <a16:creationId xmlns:a16="http://schemas.microsoft.com/office/drawing/2014/main" id="{45006EF3-ED73-48EE-9ED2-B690758A48EE}"/>
            </a:ext>
          </a:extLst>
        </xdr:cNvPr>
        <xdr:cNvSpPr txBox="1"/>
      </xdr:nvSpPr>
      <xdr:spPr>
        <a:xfrm>
          <a:off x="4813300" y="628181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32</xdr:row>
      <xdr:rowOff>45466</xdr:rowOff>
    </xdr:from>
    <xdr:to>
      <xdr:col>23</xdr:col>
      <xdr:colOff>136525</xdr:colOff>
      <xdr:row>32</xdr:row>
      <xdr:rowOff>147066</xdr:rowOff>
    </xdr:to>
    <xdr:sp macro="" textlink="">
      <xdr:nvSpPr>
        <xdr:cNvPr id="79" name="フローチャート: 判断 78">
          <a:extLst>
            <a:ext uri="{FF2B5EF4-FFF2-40B4-BE49-F238E27FC236}">
              <a16:creationId xmlns:a16="http://schemas.microsoft.com/office/drawing/2014/main" id="{592BA4AD-29FC-43ED-8B17-E8687FCAF6D7}"/>
            </a:ext>
          </a:extLst>
        </xdr:cNvPr>
        <xdr:cNvSpPr/>
      </xdr:nvSpPr>
      <xdr:spPr>
        <a:xfrm>
          <a:off x="4711700" y="63033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32</xdr:row>
      <xdr:rowOff>26035</xdr:rowOff>
    </xdr:from>
    <xdr:to>
      <xdr:col>19</xdr:col>
      <xdr:colOff>187325</xdr:colOff>
      <xdr:row>32</xdr:row>
      <xdr:rowOff>127635</xdr:rowOff>
    </xdr:to>
    <xdr:sp macro="" textlink="">
      <xdr:nvSpPr>
        <xdr:cNvPr id="80" name="フローチャート: 判断 79">
          <a:extLst>
            <a:ext uri="{FF2B5EF4-FFF2-40B4-BE49-F238E27FC236}">
              <a16:creationId xmlns:a16="http://schemas.microsoft.com/office/drawing/2014/main" id="{E8EF94F4-99A4-4845-B25A-AB5E93208DB0}"/>
            </a:ext>
          </a:extLst>
        </xdr:cNvPr>
        <xdr:cNvSpPr/>
      </xdr:nvSpPr>
      <xdr:spPr>
        <a:xfrm>
          <a:off x="4000500" y="6283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31</xdr:row>
      <xdr:rowOff>145669</xdr:rowOff>
    </xdr:from>
    <xdr:to>
      <xdr:col>15</xdr:col>
      <xdr:colOff>187325</xdr:colOff>
      <xdr:row>32</xdr:row>
      <xdr:rowOff>75819</xdr:rowOff>
    </xdr:to>
    <xdr:sp macro="" textlink="">
      <xdr:nvSpPr>
        <xdr:cNvPr id="81" name="フローチャート: 判断 80">
          <a:extLst>
            <a:ext uri="{FF2B5EF4-FFF2-40B4-BE49-F238E27FC236}">
              <a16:creationId xmlns:a16="http://schemas.microsoft.com/office/drawing/2014/main" id="{E45B7677-91B2-42CA-89B5-6BE91CE2A6DC}"/>
            </a:ext>
          </a:extLst>
        </xdr:cNvPr>
        <xdr:cNvSpPr/>
      </xdr:nvSpPr>
      <xdr:spPr>
        <a:xfrm>
          <a:off x="3238500" y="62321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31</xdr:row>
      <xdr:rowOff>113284</xdr:rowOff>
    </xdr:from>
    <xdr:to>
      <xdr:col>11</xdr:col>
      <xdr:colOff>187325</xdr:colOff>
      <xdr:row>32</xdr:row>
      <xdr:rowOff>43434</xdr:rowOff>
    </xdr:to>
    <xdr:sp macro="" textlink="">
      <xdr:nvSpPr>
        <xdr:cNvPr id="82" name="フローチャート: 判断 81">
          <a:extLst>
            <a:ext uri="{FF2B5EF4-FFF2-40B4-BE49-F238E27FC236}">
              <a16:creationId xmlns:a16="http://schemas.microsoft.com/office/drawing/2014/main" id="{3E06DF2D-3EBF-4F4C-86B3-04F64E46B2E4}"/>
            </a:ext>
          </a:extLst>
        </xdr:cNvPr>
        <xdr:cNvSpPr/>
      </xdr:nvSpPr>
      <xdr:spPr>
        <a:xfrm>
          <a:off x="2476500" y="61997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31</xdr:row>
      <xdr:rowOff>72263</xdr:rowOff>
    </xdr:from>
    <xdr:to>
      <xdr:col>7</xdr:col>
      <xdr:colOff>187325</xdr:colOff>
      <xdr:row>32</xdr:row>
      <xdr:rowOff>2413</xdr:rowOff>
    </xdr:to>
    <xdr:sp macro="" textlink="">
      <xdr:nvSpPr>
        <xdr:cNvPr id="83" name="フローチャート: 判断 82">
          <a:extLst>
            <a:ext uri="{FF2B5EF4-FFF2-40B4-BE49-F238E27FC236}">
              <a16:creationId xmlns:a16="http://schemas.microsoft.com/office/drawing/2014/main" id="{06C2806F-6B91-4C16-9CD5-9473BFDF2A79}"/>
            </a:ext>
          </a:extLst>
        </xdr:cNvPr>
        <xdr:cNvSpPr/>
      </xdr:nvSpPr>
      <xdr:spPr>
        <a:xfrm>
          <a:off x="1714500" y="6158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4" name="テキスト ボックス 83">
          <a:extLst>
            <a:ext uri="{FF2B5EF4-FFF2-40B4-BE49-F238E27FC236}">
              <a16:creationId xmlns:a16="http://schemas.microsoft.com/office/drawing/2014/main" id="{01B7BE72-63B2-4454-97D4-B00EABE78150}"/>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5" name="テキスト ボックス 84">
          <a:extLst>
            <a:ext uri="{FF2B5EF4-FFF2-40B4-BE49-F238E27FC236}">
              <a16:creationId xmlns:a16="http://schemas.microsoft.com/office/drawing/2014/main" id="{A469F3FB-1350-4D5E-A864-1DF4AD4520A3}"/>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6" name="テキスト ボックス 85">
          <a:extLst>
            <a:ext uri="{FF2B5EF4-FFF2-40B4-BE49-F238E27FC236}">
              <a16:creationId xmlns:a16="http://schemas.microsoft.com/office/drawing/2014/main" id="{CFFBC5D4-1227-416E-B97E-3A79BE6C7B7B}"/>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7" name="テキスト ボックス 86">
          <a:extLst>
            <a:ext uri="{FF2B5EF4-FFF2-40B4-BE49-F238E27FC236}">
              <a16:creationId xmlns:a16="http://schemas.microsoft.com/office/drawing/2014/main" id="{16181E04-7C37-45DD-9D52-87A2DE69CDC5}"/>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FC5E19E4-8748-447F-BB58-EBBC65B5B9AE}"/>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54991</xdr:rowOff>
    </xdr:from>
    <xdr:to>
      <xdr:col>23</xdr:col>
      <xdr:colOff>136525</xdr:colOff>
      <xdr:row>31</xdr:row>
      <xdr:rowOff>156591</xdr:rowOff>
    </xdr:to>
    <xdr:sp macro="" textlink="">
      <xdr:nvSpPr>
        <xdr:cNvPr id="89" name="楕円 88">
          <a:extLst>
            <a:ext uri="{FF2B5EF4-FFF2-40B4-BE49-F238E27FC236}">
              <a16:creationId xmlns:a16="http://schemas.microsoft.com/office/drawing/2014/main" id="{8F0A4CB7-D3F1-403E-8E0F-AF4CC48DA467}"/>
            </a:ext>
          </a:extLst>
        </xdr:cNvPr>
        <xdr:cNvSpPr/>
      </xdr:nvSpPr>
      <xdr:spPr>
        <a:xfrm>
          <a:off x="4711700" y="6141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30</xdr:row>
      <xdr:rowOff>77868</xdr:rowOff>
    </xdr:from>
    <xdr:ext cx="405111" cy="259045"/>
    <xdr:sp macro="" textlink="">
      <xdr:nvSpPr>
        <xdr:cNvPr id="90" name="有形固定資産減価償却率該当値テキスト">
          <a:extLst>
            <a:ext uri="{FF2B5EF4-FFF2-40B4-BE49-F238E27FC236}">
              <a16:creationId xmlns:a16="http://schemas.microsoft.com/office/drawing/2014/main" id="{038B994B-F340-4B01-AE0A-106DB1C125D5}"/>
            </a:ext>
          </a:extLst>
        </xdr:cNvPr>
        <xdr:cNvSpPr txBox="1"/>
      </xdr:nvSpPr>
      <xdr:spPr>
        <a:xfrm>
          <a:off x="4813300" y="59928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31</xdr:row>
      <xdr:rowOff>29083</xdr:rowOff>
    </xdr:from>
    <xdr:to>
      <xdr:col>19</xdr:col>
      <xdr:colOff>187325</xdr:colOff>
      <xdr:row>31</xdr:row>
      <xdr:rowOff>130683</xdr:rowOff>
    </xdr:to>
    <xdr:sp macro="" textlink="">
      <xdr:nvSpPr>
        <xdr:cNvPr id="91" name="楕円 90">
          <a:extLst>
            <a:ext uri="{FF2B5EF4-FFF2-40B4-BE49-F238E27FC236}">
              <a16:creationId xmlns:a16="http://schemas.microsoft.com/office/drawing/2014/main" id="{0EF2F3BB-76CE-4923-ADCC-CFD6B573DF69}"/>
            </a:ext>
          </a:extLst>
        </xdr:cNvPr>
        <xdr:cNvSpPr/>
      </xdr:nvSpPr>
      <xdr:spPr>
        <a:xfrm>
          <a:off x="4000500" y="6115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31</xdr:row>
      <xdr:rowOff>79883</xdr:rowOff>
    </xdr:from>
    <xdr:to>
      <xdr:col>23</xdr:col>
      <xdr:colOff>85725</xdr:colOff>
      <xdr:row>31</xdr:row>
      <xdr:rowOff>105791</xdr:rowOff>
    </xdr:to>
    <xdr:cxnSp macro="">
      <xdr:nvCxnSpPr>
        <xdr:cNvPr id="92" name="直線コネクタ 91">
          <a:extLst>
            <a:ext uri="{FF2B5EF4-FFF2-40B4-BE49-F238E27FC236}">
              <a16:creationId xmlns:a16="http://schemas.microsoft.com/office/drawing/2014/main" id="{050DC780-51FB-457E-A7DF-11DB25BFA630}"/>
            </a:ext>
          </a:extLst>
        </xdr:cNvPr>
        <xdr:cNvCxnSpPr/>
      </xdr:nvCxnSpPr>
      <xdr:spPr>
        <a:xfrm>
          <a:off x="4051300" y="6166358"/>
          <a:ext cx="711200" cy="25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31</xdr:row>
      <xdr:rowOff>117602</xdr:rowOff>
    </xdr:from>
    <xdr:to>
      <xdr:col>15</xdr:col>
      <xdr:colOff>187325</xdr:colOff>
      <xdr:row>32</xdr:row>
      <xdr:rowOff>47752</xdr:rowOff>
    </xdr:to>
    <xdr:sp macro="" textlink="">
      <xdr:nvSpPr>
        <xdr:cNvPr id="93" name="楕円 92">
          <a:extLst>
            <a:ext uri="{FF2B5EF4-FFF2-40B4-BE49-F238E27FC236}">
              <a16:creationId xmlns:a16="http://schemas.microsoft.com/office/drawing/2014/main" id="{1A02D09A-C211-400A-A5B5-EFF275CE929B}"/>
            </a:ext>
          </a:extLst>
        </xdr:cNvPr>
        <xdr:cNvSpPr/>
      </xdr:nvSpPr>
      <xdr:spPr>
        <a:xfrm>
          <a:off x="3238500" y="6204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31</xdr:row>
      <xdr:rowOff>79883</xdr:rowOff>
    </xdr:from>
    <xdr:to>
      <xdr:col>19</xdr:col>
      <xdr:colOff>136525</xdr:colOff>
      <xdr:row>31</xdr:row>
      <xdr:rowOff>168402</xdr:rowOff>
    </xdr:to>
    <xdr:cxnSp macro="">
      <xdr:nvCxnSpPr>
        <xdr:cNvPr id="94" name="直線コネクタ 93">
          <a:extLst>
            <a:ext uri="{FF2B5EF4-FFF2-40B4-BE49-F238E27FC236}">
              <a16:creationId xmlns:a16="http://schemas.microsoft.com/office/drawing/2014/main" id="{7700236F-A5BF-47D4-8553-B7ADA8E2E0BC}"/>
            </a:ext>
          </a:extLst>
        </xdr:cNvPr>
        <xdr:cNvCxnSpPr/>
      </xdr:nvCxnSpPr>
      <xdr:spPr>
        <a:xfrm flipV="1">
          <a:off x="3289300" y="6166358"/>
          <a:ext cx="762000" cy="885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31</xdr:row>
      <xdr:rowOff>89535</xdr:rowOff>
    </xdr:from>
    <xdr:to>
      <xdr:col>11</xdr:col>
      <xdr:colOff>187325</xdr:colOff>
      <xdr:row>32</xdr:row>
      <xdr:rowOff>19685</xdr:rowOff>
    </xdr:to>
    <xdr:sp macro="" textlink="">
      <xdr:nvSpPr>
        <xdr:cNvPr id="95" name="楕円 94">
          <a:extLst>
            <a:ext uri="{FF2B5EF4-FFF2-40B4-BE49-F238E27FC236}">
              <a16:creationId xmlns:a16="http://schemas.microsoft.com/office/drawing/2014/main" id="{A534AAF1-1F59-4FB9-B02C-07D46AEE67A8}"/>
            </a:ext>
          </a:extLst>
        </xdr:cNvPr>
        <xdr:cNvSpPr/>
      </xdr:nvSpPr>
      <xdr:spPr>
        <a:xfrm>
          <a:off x="2476500" y="6176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31</xdr:row>
      <xdr:rowOff>140335</xdr:rowOff>
    </xdr:from>
    <xdr:to>
      <xdr:col>15</xdr:col>
      <xdr:colOff>136525</xdr:colOff>
      <xdr:row>31</xdr:row>
      <xdr:rowOff>168402</xdr:rowOff>
    </xdr:to>
    <xdr:cxnSp macro="">
      <xdr:nvCxnSpPr>
        <xdr:cNvPr id="96" name="直線コネクタ 95">
          <a:extLst>
            <a:ext uri="{FF2B5EF4-FFF2-40B4-BE49-F238E27FC236}">
              <a16:creationId xmlns:a16="http://schemas.microsoft.com/office/drawing/2014/main" id="{DAF07DBA-92AE-410E-AE07-2149BB53A8E8}"/>
            </a:ext>
          </a:extLst>
        </xdr:cNvPr>
        <xdr:cNvCxnSpPr/>
      </xdr:nvCxnSpPr>
      <xdr:spPr>
        <a:xfrm>
          <a:off x="2527300" y="6226810"/>
          <a:ext cx="762000" cy="280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31</xdr:row>
      <xdr:rowOff>57150</xdr:rowOff>
    </xdr:from>
    <xdr:to>
      <xdr:col>7</xdr:col>
      <xdr:colOff>187325</xdr:colOff>
      <xdr:row>31</xdr:row>
      <xdr:rowOff>158750</xdr:rowOff>
    </xdr:to>
    <xdr:sp macro="" textlink="">
      <xdr:nvSpPr>
        <xdr:cNvPr id="97" name="楕円 96">
          <a:extLst>
            <a:ext uri="{FF2B5EF4-FFF2-40B4-BE49-F238E27FC236}">
              <a16:creationId xmlns:a16="http://schemas.microsoft.com/office/drawing/2014/main" id="{54635155-2DDA-4879-B2CF-AE0B03A9573A}"/>
            </a:ext>
          </a:extLst>
        </xdr:cNvPr>
        <xdr:cNvSpPr/>
      </xdr:nvSpPr>
      <xdr:spPr>
        <a:xfrm>
          <a:off x="1714500" y="6143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31</xdr:row>
      <xdr:rowOff>107950</xdr:rowOff>
    </xdr:from>
    <xdr:to>
      <xdr:col>11</xdr:col>
      <xdr:colOff>136525</xdr:colOff>
      <xdr:row>31</xdr:row>
      <xdr:rowOff>140335</xdr:rowOff>
    </xdr:to>
    <xdr:cxnSp macro="">
      <xdr:nvCxnSpPr>
        <xdr:cNvPr id="98" name="直線コネクタ 97">
          <a:extLst>
            <a:ext uri="{FF2B5EF4-FFF2-40B4-BE49-F238E27FC236}">
              <a16:creationId xmlns:a16="http://schemas.microsoft.com/office/drawing/2014/main" id="{D8AE3220-073D-45C4-B984-4A7DBB3DC99E}"/>
            </a:ext>
          </a:extLst>
        </xdr:cNvPr>
        <xdr:cNvCxnSpPr/>
      </xdr:nvCxnSpPr>
      <xdr:spPr>
        <a:xfrm>
          <a:off x="1765300" y="6194425"/>
          <a:ext cx="7620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32</xdr:row>
      <xdr:rowOff>118762</xdr:rowOff>
    </xdr:from>
    <xdr:ext cx="405111" cy="259045"/>
    <xdr:sp macro="" textlink="">
      <xdr:nvSpPr>
        <xdr:cNvPr id="99" name="n_1aveValue有形固定資産減価償却率">
          <a:extLst>
            <a:ext uri="{FF2B5EF4-FFF2-40B4-BE49-F238E27FC236}">
              <a16:creationId xmlns:a16="http://schemas.microsoft.com/office/drawing/2014/main" id="{5C2EE9D0-E2F7-4307-AA75-129456941074}"/>
            </a:ext>
          </a:extLst>
        </xdr:cNvPr>
        <xdr:cNvSpPr txBox="1"/>
      </xdr:nvSpPr>
      <xdr:spPr>
        <a:xfrm>
          <a:off x="3836044" y="63766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32</xdr:row>
      <xdr:rowOff>66946</xdr:rowOff>
    </xdr:from>
    <xdr:ext cx="405111" cy="259045"/>
    <xdr:sp macro="" textlink="">
      <xdr:nvSpPr>
        <xdr:cNvPr id="100" name="n_2aveValue有形固定資産減価償却率">
          <a:extLst>
            <a:ext uri="{FF2B5EF4-FFF2-40B4-BE49-F238E27FC236}">
              <a16:creationId xmlns:a16="http://schemas.microsoft.com/office/drawing/2014/main" id="{55752F53-610D-4DC6-B350-6A65949F6DD5}"/>
            </a:ext>
          </a:extLst>
        </xdr:cNvPr>
        <xdr:cNvSpPr txBox="1"/>
      </xdr:nvSpPr>
      <xdr:spPr>
        <a:xfrm>
          <a:off x="3086744" y="63248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32</xdr:row>
      <xdr:rowOff>34561</xdr:rowOff>
    </xdr:from>
    <xdr:ext cx="405111" cy="259045"/>
    <xdr:sp macro="" textlink="">
      <xdr:nvSpPr>
        <xdr:cNvPr id="101" name="n_3aveValue有形固定資産減価償却率">
          <a:extLst>
            <a:ext uri="{FF2B5EF4-FFF2-40B4-BE49-F238E27FC236}">
              <a16:creationId xmlns:a16="http://schemas.microsoft.com/office/drawing/2014/main" id="{5DFEEE52-C09C-4816-B7F4-D0E40ABF79DA}"/>
            </a:ext>
          </a:extLst>
        </xdr:cNvPr>
        <xdr:cNvSpPr txBox="1"/>
      </xdr:nvSpPr>
      <xdr:spPr>
        <a:xfrm>
          <a:off x="2324744" y="62924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31</xdr:row>
      <xdr:rowOff>164990</xdr:rowOff>
    </xdr:from>
    <xdr:ext cx="405111" cy="259045"/>
    <xdr:sp macro="" textlink="">
      <xdr:nvSpPr>
        <xdr:cNvPr id="102" name="n_4aveValue有形固定資産減価償却率">
          <a:extLst>
            <a:ext uri="{FF2B5EF4-FFF2-40B4-BE49-F238E27FC236}">
              <a16:creationId xmlns:a16="http://schemas.microsoft.com/office/drawing/2014/main" id="{45D512E1-C35C-4482-B483-06DF6E06816C}"/>
            </a:ext>
          </a:extLst>
        </xdr:cNvPr>
        <xdr:cNvSpPr txBox="1"/>
      </xdr:nvSpPr>
      <xdr:spPr>
        <a:xfrm>
          <a:off x="1562744" y="62514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29</xdr:row>
      <xdr:rowOff>147210</xdr:rowOff>
    </xdr:from>
    <xdr:ext cx="405111" cy="259045"/>
    <xdr:sp macro="" textlink="">
      <xdr:nvSpPr>
        <xdr:cNvPr id="103" name="n_1mainValue有形固定資産減価償却率">
          <a:extLst>
            <a:ext uri="{FF2B5EF4-FFF2-40B4-BE49-F238E27FC236}">
              <a16:creationId xmlns:a16="http://schemas.microsoft.com/office/drawing/2014/main" id="{841A10C0-E8F9-4775-9D61-18B33D2E9ABB}"/>
            </a:ext>
          </a:extLst>
        </xdr:cNvPr>
        <xdr:cNvSpPr txBox="1"/>
      </xdr:nvSpPr>
      <xdr:spPr>
        <a:xfrm>
          <a:off x="3836044" y="58907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64279</xdr:rowOff>
    </xdr:from>
    <xdr:ext cx="405111" cy="259045"/>
    <xdr:sp macro="" textlink="">
      <xdr:nvSpPr>
        <xdr:cNvPr id="104" name="n_2mainValue有形固定資産減価償却率">
          <a:extLst>
            <a:ext uri="{FF2B5EF4-FFF2-40B4-BE49-F238E27FC236}">
              <a16:creationId xmlns:a16="http://schemas.microsoft.com/office/drawing/2014/main" id="{4C465394-7975-40B7-A741-490977787ACA}"/>
            </a:ext>
          </a:extLst>
        </xdr:cNvPr>
        <xdr:cNvSpPr txBox="1"/>
      </xdr:nvSpPr>
      <xdr:spPr>
        <a:xfrm>
          <a:off x="3086744" y="59793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30</xdr:row>
      <xdr:rowOff>36212</xdr:rowOff>
    </xdr:from>
    <xdr:ext cx="405111" cy="259045"/>
    <xdr:sp macro="" textlink="">
      <xdr:nvSpPr>
        <xdr:cNvPr id="105" name="n_3mainValue有形固定資産減価償却率">
          <a:extLst>
            <a:ext uri="{FF2B5EF4-FFF2-40B4-BE49-F238E27FC236}">
              <a16:creationId xmlns:a16="http://schemas.microsoft.com/office/drawing/2014/main" id="{AD0B8463-F6CE-4783-AE58-5447A75BE32B}"/>
            </a:ext>
          </a:extLst>
        </xdr:cNvPr>
        <xdr:cNvSpPr txBox="1"/>
      </xdr:nvSpPr>
      <xdr:spPr>
        <a:xfrm>
          <a:off x="2324744" y="59512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30</xdr:row>
      <xdr:rowOff>3827</xdr:rowOff>
    </xdr:from>
    <xdr:ext cx="405111" cy="259045"/>
    <xdr:sp macro="" textlink="">
      <xdr:nvSpPr>
        <xdr:cNvPr id="106" name="n_4mainValue有形固定資産減価償却率">
          <a:extLst>
            <a:ext uri="{FF2B5EF4-FFF2-40B4-BE49-F238E27FC236}">
              <a16:creationId xmlns:a16="http://schemas.microsoft.com/office/drawing/2014/main" id="{54605096-B09E-42CD-A7EF-83CE88D3F986}"/>
            </a:ext>
          </a:extLst>
        </xdr:cNvPr>
        <xdr:cNvSpPr txBox="1"/>
      </xdr:nvSpPr>
      <xdr:spPr>
        <a:xfrm>
          <a:off x="1562744" y="59188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7" name="正方形/長方形 106">
          <a:extLst>
            <a:ext uri="{FF2B5EF4-FFF2-40B4-BE49-F238E27FC236}">
              <a16:creationId xmlns:a16="http://schemas.microsoft.com/office/drawing/2014/main" id="{6DD4690E-E063-4F81-AAE4-104D890F38B5}"/>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8" name="正方形/長方形 107">
          <a:extLst>
            <a:ext uri="{FF2B5EF4-FFF2-40B4-BE49-F238E27FC236}">
              <a16:creationId xmlns:a16="http://schemas.microsoft.com/office/drawing/2014/main" id="{5081CC29-2009-48E0-B0B7-BA680161E859}"/>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9" name="正方形/長方形 108">
          <a:extLst>
            <a:ext uri="{FF2B5EF4-FFF2-40B4-BE49-F238E27FC236}">
              <a16:creationId xmlns:a16="http://schemas.microsoft.com/office/drawing/2014/main" id="{F8C2368D-198B-48EB-B940-C5A390D02197}"/>
            </a:ext>
          </a:extLst>
        </xdr:cNvPr>
        <xdr:cNvSpPr/>
      </xdr:nvSpPr>
      <xdr:spPr>
        <a:xfrm>
          <a:off x="13818140" y="4607971"/>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[ 603.1</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0" name="正方形/長方形 109">
          <a:extLst>
            <a:ext uri="{FF2B5EF4-FFF2-40B4-BE49-F238E27FC236}">
              <a16:creationId xmlns:a16="http://schemas.microsoft.com/office/drawing/2014/main" id="{4042F6A7-7C9D-4BC0-A30F-9B8A906DBE92}"/>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1" name="正方形/長方形 110">
          <a:extLst>
            <a:ext uri="{FF2B5EF4-FFF2-40B4-BE49-F238E27FC236}">
              <a16:creationId xmlns:a16="http://schemas.microsoft.com/office/drawing/2014/main" id="{60047AD0-66B2-4EC5-B282-54227B299EF1}"/>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2" name="正方形/長方形 111">
          <a:extLst>
            <a:ext uri="{FF2B5EF4-FFF2-40B4-BE49-F238E27FC236}">
              <a16:creationId xmlns:a16="http://schemas.microsoft.com/office/drawing/2014/main" id="{0CA117FF-D364-444A-9CB6-6F90DF0822E1}"/>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3" name="正方形/長方形 112">
          <a:extLst>
            <a:ext uri="{FF2B5EF4-FFF2-40B4-BE49-F238E27FC236}">
              <a16:creationId xmlns:a16="http://schemas.microsoft.com/office/drawing/2014/main" id="{41DB211A-1A98-44A2-89A6-C7F04D225E53}"/>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4" name="正方形/長方形 113">
          <a:extLst>
            <a:ext uri="{FF2B5EF4-FFF2-40B4-BE49-F238E27FC236}">
              <a16:creationId xmlns:a16="http://schemas.microsoft.com/office/drawing/2014/main" id="{BD35E74E-5ED3-4F81-B9F0-C8E0516D9314}"/>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5" name="正方形/長方形 114">
          <a:extLst>
            <a:ext uri="{FF2B5EF4-FFF2-40B4-BE49-F238E27FC236}">
              <a16:creationId xmlns:a16="http://schemas.microsoft.com/office/drawing/2014/main" id="{8B0B5889-CD37-449A-9BBE-AC0FE4DDE7EC}"/>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6" name="正方形/長方形 115">
          <a:extLst>
            <a:ext uri="{FF2B5EF4-FFF2-40B4-BE49-F238E27FC236}">
              <a16:creationId xmlns:a16="http://schemas.microsoft.com/office/drawing/2014/main" id="{E3F9D258-8BCD-4F81-BEE9-127CE3240A64}"/>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7" name="正方形/長方形 116">
          <a:extLst>
            <a:ext uri="{FF2B5EF4-FFF2-40B4-BE49-F238E27FC236}">
              <a16:creationId xmlns:a16="http://schemas.microsoft.com/office/drawing/2014/main" id="{9C15A639-8F29-4644-AE17-C8A3C73DF6EB}"/>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8" name="正方形/長方形 117">
          <a:extLst>
            <a:ext uri="{FF2B5EF4-FFF2-40B4-BE49-F238E27FC236}">
              <a16:creationId xmlns:a16="http://schemas.microsoft.com/office/drawing/2014/main" id="{855E6AC9-0B83-4EB2-AB98-7DD20AD6AB14}"/>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9" name="テキスト ボックス 118">
          <a:extLst>
            <a:ext uri="{FF2B5EF4-FFF2-40B4-BE49-F238E27FC236}">
              <a16:creationId xmlns:a16="http://schemas.microsoft.com/office/drawing/2014/main" id="{52266438-E6A6-400B-8C7F-946412875AD8}"/>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債務償還比率は類似団体平均を上回っており、これは、南海トラフ地震対策事業の実施や庁舎建設等の大型事業の実施に伴う地方債残高の増加により将来負担額が増加しているためである。</a:t>
          </a:r>
        </a:p>
      </xdr:txBody>
    </xdr:sp>
    <xdr:clientData/>
  </xdr:twoCellAnchor>
  <xdr:oneCellAnchor>
    <xdr:from>
      <xdr:col>57</xdr:col>
      <xdr:colOff>111125</xdr:colOff>
      <xdr:row>23</xdr:row>
      <xdr:rowOff>47625</xdr:rowOff>
    </xdr:from>
    <xdr:ext cx="349839" cy="225703"/>
    <xdr:sp macro="" textlink="">
      <xdr:nvSpPr>
        <xdr:cNvPr id="120" name="テキスト ボックス 119">
          <a:extLst>
            <a:ext uri="{FF2B5EF4-FFF2-40B4-BE49-F238E27FC236}">
              <a16:creationId xmlns:a16="http://schemas.microsoft.com/office/drawing/2014/main" id="{29CC5C1D-B80F-411B-8BA6-2965E457D773}"/>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1" name="直線コネクタ 120">
          <a:extLst>
            <a:ext uri="{FF2B5EF4-FFF2-40B4-BE49-F238E27FC236}">
              <a16:creationId xmlns:a16="http://schemas.microsoft.com/office/drawing/2014/main" id="{293E1FDE-211E-48C6-854A-B491692878D2}"/>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2" name="テキスト ボックス 121">
          <a:extLst>
            <a:ext uri="{FF2B5EF4-FFF2-40B4-BE49-F238E27FC236}">
              <a16:creationId xmlns:a16="http://schemas.microsoft.com/office/drawing/2014/main" id="{2F4EB1F5-EF17-4670-8FB5-4DE16EB46AA5}"/>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35</xdr:row>
      <xdr:rowOff>31297</xdr:rowOff>
    </xdr:from>
    <xdr:to>
      <xdr:col>80</xdr:col>
      <xdr:colOff>9525</xdr:colOff>
      <xdr:row>35</xdr:row>
      <xdr:rowOff>31297</xdr:rowOff>
    </xdr:to>
    <xdr:cxnSp macro="">
      <xdr:nvCxnSpPr>
        <xdr:cNvPr id="123" name="直線コネクタ 122">
          <a:extLst>
            <a:ext uri="{FF2B5EF4-FFF2-40B4-BE49-F238E27FC236}">
              <a16:creationId xmlns:a16="http://schemas.microsoft.com/office/drawing/2014/main" id="{D8B5D152-6FAF-4BE2-A095-11898493AE7F}"/>
            </a:ext>
          </a:extLst>
        </xdr:cNvPr>
        <xdr:cNvCxnSpPr/>
      </xdr:nvCxnSpPr>
      <xdr:spPr>
        <a:xfrm>
          <a:off x="11303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108946</xdr:rowOff>
    </xdr:from>
    <xdr:ext cx="482824" cy="225703"/>
    <xdr:sp macro="" textlink="">
      <xdr:nvSpPr>
        <xdr:cNvPr id="124" name="テキスト ボックス 123">
          <a:extLst>
            <a:ext uri="{FF2B5EF4-FFF2-40B4-BE49-F238E27FC236}">
              <a16:creationId xmlns:a16="http://schemas.microsoft.com/office/drawing/2014/main" id="{37DE55B2-CC36-46C3-B83C-ACF4B264773D}"/>
            </a:ext>
          </a:extLst>
        </xdr:cNvPr>
        <xdr:cNvSpPr txBox="1"/>
      </xdr:nvSpPr>
      <xdr:spPr>
        <a:xfrm>
          <a:off x="10756676" y="6709771"/>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33</xdr:row>
      <xdr:rowOff>65768</xdr:rowOff>
    </xdr:from>
    <xdr:to>
      <xdr:col>80</xdr:col>
      <xdr:colOff>9525</xdr:colOff>
      <xdr:row>33</xdr:row>
      <xdr:rowOff>65768</xdr:rowOff>
    </xdr:to>
    <xdr:cxnSp macro="">
      <xdr:nvCxnSpPr>
        <xdr:cNvPr id="125" name="直線コネクタ 124">
          <a:extLst>
            <a:ext uri="{FF2B5EF4-FFF2-40B4-BE49-F238E27FC236}">
              <a16:creationId xmlns:a16="http://schemas.microsoft.com/office/drawing/2014/main" id="{375B6839-A055-4C7A-95C3-5713FCE5A7EF}"/>
            </a:ext>
          </a:extLst>
        </xdr:cNvPr>
        <xdr:cNvCxnSpPr/>
      </xdr:nvCxnSpPr>
      <xdr:spPr>
        <a:xfrm>
          <a:off x="11303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143417</xdr:rowOff>
    </xdr:from>
    <xdr:ext cx="410689" cy="225703"/>
    <xdr:sp macro="" textlink="">
      <xdr:nvSpPr>
        <xdr:cNvPr id="126" name="テキスト ボックス 125">
          <a:extLst>
            <a:ext uri="{FF2B5EF4-FFF2-40B4-BE49-F238E27FC236}">
              <a16:creationId xmlns:a16="http://schemas.microsoft.com/office/drawing/2014/main" id="{30E5BFC7-6D45-4AB9-9CDA-532BAAF08234}"/>
            </a:ext>
          </a:extLst>
        </xdr:cNvPr>
        <xdr:cNvSpPr txBox="1"/>
      </xdr:nvSpPr>
      <xdr:spPr>
        <a:xfrm>
          <a:off x="10828811" y="640134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100239</xdr:rowOff>
    </xdr:from>
    <xdr:to>
      <xdr:col>80</xdr:col>
      <xdr:colOff>9525</xdr:colOff>
      <xdr:row>31</xdr:row>
      <xdr:rowOff>100239</xdr:rowOff>
    </xdr:to>
    <xdr:cxnSp macro="">
      <xdr:nvCxnSpPr>
        <xdr:cNvPr id="127" name="直線コネクタ 126">
          <a:extLst>
            <a:ext uri="{FF2B5EF4-FFF2-40B4-BE49-F238E27FC236}">
              <a16:creationId xmlns:a16="http://schemas.microsoft.com/office/drawing/2014/main" id="{F117AB32-541E-4603-99A2-0F10A3494E89}"/>
            </a:ext>
          </a:extLst>
        </xdr:cNvPr>
        <xdr:cNvCxnSpPr/>
      </xdr:nvCxnSpPr>
      <xdr:spPr>
        <a:xfrm>
          <a:off x="11303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6438</xdr:rowOff>
    </xdr:from>
    <xdr:ext cx="410689" cy="225703"/>
    <xdr:sp macro="" textlink="">
      <xdr:nvSpPr>
        <xdr:cNvPr id="128" name="テキスト ボックス 127">
          <a:extLst>
            <a:ext uri="{FF2B5EF4-FFF2-40B4-BE49-F238E27FC236}">
              <a16:creationId xmlns:a16="http://schemas.microsoft.com/office/drawing/2014/main" id="{55580C6F-0531-444E-A170-C9BB563EFE88}"/>
            </a:ext>
          </a:extLst>
        </xdr:cNvPr>
        <xdr:cNvSpPr txBox="1"/>
      </xdr:nvSpPr>
      <xdr:spPr>
        <a:xfrm>
          <a:off x="10828811" y="6092913"/>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134711</xdr:rowOff>
    </xdr:from>
    <xdr:to>
      <xdr:col>80</xdr:col>
      <xdr:colOff>9525</xdr:colOff>
      <xdr:row>29</xdr:row>
      <xdr:rowOff>134711</xdr:rowOff>
    </xdr:to>
    <xdr:cxnSp macro="">
      <xdr:nvCxnSpPr>
        <xdr:cNvPr id="129" name="直線コネクタ 128">
          <a:extLst>
            <a:ext uri="{FF2B5EF4-FFF2-40B4-BE49-F238E27FC236}">
              <a16:creationId xmlns:a16="http://schemas.microsoft.com/office/drawing/2014/main" id="{8C32CE68-F857-4B3A-81A3-CEB02CA0953D}"/>
            </a:ext>
          </a:extLst>
        </xdr:cNvPr>
        <xdr:cNvCxnSpPr/>
      </xdr:nvCxnSpPr>
      <xdr:spPr>
        <a:xfrm>
          <a:off x="11303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29</xdr:row>
      <xdr:rowOff>40910</xdr:rowOff>
    </xdr:from>
    <xdr:ext cx="410689" cy="225703"/>
    <xdr:sp macro="" textlink="">
      <xdr:nvSpPr>
        <xdr:cNvPr id="130" name="テキスト ボックス 129">
          <a:extLst>
            <a:ext uri="{FF2B5EF4-FFF2-40B4-BE49-F238E27FC236}">
              <a16:creationId xmlns:a16="http://schemas.microsoft.com/office/drawing/2014/main" id="{86ACAD35-BB2F-4BD4-8EF5-FF9E7B26922F}"/>
            </a:ext>
          </a:extLst>
        </xdr:cNvPr>
        <xdr:cNvSpPr txBox="1"/>
      </xdr:nvSpPr>
      <xdr:spPr>
        <a:xfrm>
          <a:off x="10828811" y="5784485"/>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27</xdr:row>
      <xdr:rowOff>169182</xdr:rowOff>
    </xdr:from>
    <xdr:to>
      <xdr:col>80</xdr:col>
      <xdr:colOff>9525</xdr:colOff>
      <xdr:row>27</xdr:row>
      <xdr:rowOff>169182</xdr:rowOff>
    </xdr:to>
    <xdr:cxnSp macro="">
      <xdr:nvCxnSpPr>
        <xdr:cNvPr id="131" name="直線コネクタ 130">
          <a:extLst>
            <a:ext uri="{FF2B5EF4-FFF2-40B4-BE49-F238E27FC236}">
              <a16:creationId xmlns:a16="http://schemas.microsoft.com/office/drawing/2014/main" id="{7E3389C4-75CE-4250-A187-AADAABD24DE9}"/>
            </a:ext>
          </a:extLst>
        </xdr:cNvPr>
        <xdr:cNvCxnSpPr/>
      </xdr:nvCxnSpPr>
      <xdr:spPr>
        <a:xfrm>
          <a:off x="11303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27</xdr:row>
      <xdr:rowOff>75381</xdr:rowOff>
    </xdr:from>
    <xdr:ext cx="410689" cy="225703"/>
    <xdr:sp macro="" textlink="">
      <xdr:nvSpPr>
        <xdr:cNvPr id="132" name="テキスト ボックス 131">
          <a:extLst>
            <a:ext uri="{FF2B5EF4-FFF2-40B4-BE49-F238E27FC236}">
              <a16:creationId xmlns:a16="http://schemas.microsoft.com/office/drawing/2014/main" id="{10D2E978-C218-4E6C-8B13-25192F774C5A}"/>
            </a:ext>
          </a:extLst>
        </xdr:cNvPr>
        <xdr:cNvSpPr txBox="1"/>
      </xdr:nvSpPr>
      <xdr:spPr>
        <a:xfrm>
          <a:off x="10828811" y="547605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32203</xdr:rowOff>
    </xdr:from>
    <xdr:to>
      <xdr:col>80</xdr:col>
      <xdr:colOff>9525</xdr:colOff>
      <xdr:row>26</xdr:row>
      <xdr:rowOff>32203</xdr:rowOff>
    </xdr:to>
    <xdr:cxnSp macro="">
      <xdr:nvCxnSpPr>
        <xdr:cNvPr id="133" name="直線コネクタ 132">
          <a:extLst>
            <a:ext uri="{FF2B5EF4-FFF2-40B4-BE49-F238E27FC236}">
              <a16:creationId xmlns:a16="http://schemas.microsoft.com/office/drawing/2014/main" id="{A32C0829-8C19-43E0-AB0C-55C31037FA74}"/>
            </a:ext>
          </a:extLst>
        </xdr:cNvPr>
        <xdr:cNvCxnSpPr/>
      </xdr:nvCxnSpPr>
      <xdr:spPr>
        <a:xfrm>
          <a:off x="11303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109852</xdr:rowOff>
    </xdr:from>
    <xdr:ext cx="308097" cy="225703"/>
    <xdr:sp macro="" textlink="">
      <xdr:nvSpPr>
        <xdr:cNvPr id="134" name="テキスト ボックス 133">
          <a:extLst>
            <a:ext uri="{FF2B5EF4-FFF2-40B4-BE49-F238E27FC236}">
              <a16:creationId xmlns:a16="http://schemas.microsoft.com/office/drawing/2014/main" id="{1863FD61-33DF-4C91-9C9E-94F0028DEF69}"/>
            </a:ext>
          </a:extLst>
        </xdr:cNvPr>
        <xdr:cNvSpPr txBox="1"/>
      </xdr:nvSpPr>
      <xdr:spPr>
        <a:xfrm>
          <a:off x="10931403" y="516762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5" name="直線コネクタ 134">
          <a:extLst>
            <a:ext uri="{FF2B5EF4-FFF2-40B4-BE49-F238E27FC236}">
              <a16:creationId xmlns:a16="http://schemas.microsoft.com/office/drawing/2014/main" id="{231E038D-377E-4375-A2BD-D418D644D8E7}"/>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6" name="債務償還比率グラフ枠">
          <a:extLst>
            <a:ext uri="{FF2B5EF4-FFF2-40B4-BE49-F238E27FC236}">
              <a16:creationId xmlns:a16="http://schemas.microsoft.com/office/drawing/2014/main" id="{163D7A54-6031-447F-8326-3F4E1731C91D}"/>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32203</xdr:rowOff>
    </xdr:from>
    <xdr:to>
      <xdr:col>76</xdr:col>
      <xdr:colOff>21589</xdr:colOff>
      <xdr:row>34</xdr:row>
      <xdr:rowOff>51616</xdr:rowOff>
    </xdr:to>
    <xdr:cxnSp macro="">
      <xdr:nvCxnSpPr>
        <xdr:cNvPr id="137" name="直線コネクタ 136">
          <a:extLst>
            <a:ext uri="{FF2B5EF4-FFF2-40B4-BE49-F238E27FC236}">
              <a16:creationId xmlns:a16="http://schemas.microsoft.com/office/drawing/2014/main" id="{670EE6F3-4EDF-4019-AE2D-CC5C4A152F1B}"/>
            </a:ext>
          </a:extLst>
        </xdr:cNvPr>
        <xdr:cNvCxnSpPr/>
      </xdr:nvCxnSpPr>
      <xdr:spPr>
        <a:xfrm flipV="1">
          <a:off x="14793595" y="5261428"/>
          <a:ext cx="1269" cy="13910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55443</xdr:rowOff>
    </xdr:from>
    <xdr:ext cx="469744" cy="259045"/>
    <xdr:sp macro="" textlink="">
      <xdr:nvSpPr>
        <xdr:cNvPr id="138" name="債務償還比率最小値テキスト">
          <a:extLst>
            <a:ext uri="{FF2B5EF4-FFF2-40B4-BE49-F238E27FC236}">
              <a16:creationId xmlns:a16="http://schemas.microsoft.com/office/drawing/2014/main" id="{471AB215-C25F-4E80-A6BD-C5681829170B}"/>
            </a:ext>
          </a:extLst>
        </xdr:cNvPr>
        <xdr:cNvSpPr txBox="1"/>
      </xdr:nvSpPr>
      <xdr:spPr>
        <a:xfrm>
          <a:off x="14846300" y="66562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51616</xdr:rowOff>
    </xdr:from>
    <xdr:to>
      <xdr:col>76</xdr:col>
      <xdr:colOff>111125</xdr:colOff>
      <xdr:row>34</xdr:row>
      <xdr:rowOff>51616</xdr:rowOff>
    </xdr:to>
    <xdr:cxnSp macro="">
      <xdr:nvCxnSpPr>
        <xdr:cNvPr id="139" name="直線コネクタ 138">
          <a:extLst>
            <a:ext uri="{FF2B5EF4-FFF2-40B4-BE49-F238E27FC236}">
              <a16:creationId xmlns:a16="http://schemas.microsoft.com/office/drawing/2014/main" id="{CFE61CAD-904A-4AF8-83CD-E17BE1A61B3D}"/>
            </a:ext>
          </a:extLst>
        </xdr:cNvPr>
        <xdr:cNvCxnSpPr/>
      </xdr:nvCxnSpPr>
      <xdr:spPr>
        <a:xfrm>
          <a:off x="14706600" y="66524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24</xdr:row>
      <xdr:rowOff>150330</xdr:rowOff>
    </xdr:from>
    <xdr:ext cx="340478" cy="259045"/>
    <xdr:sp macro="" textlink="">
      <xdr:nvSpPr>
        <xdr:cNvPr id="140" name="債務償還比率最大値テキスト">
          <a:extLst>
            <a:ext uri="{FF2B5EF4-FFF2-40B4-BE49-F238E27FC236}">
              <a16:creationId xmlns:a16="http://schemas.microsoft.com/office/drawing/2014/main" id="{ED11A4A3-6F77-4655-B5CC-8F61FB02F7F6}"/>
            </a:ext>
          </a:extLst>
        </xdr:cNvPr>
        <xdr:cNvSpPr txBox="1"/>
      </xdr:nvSpPr>
      <xdr:spPr>
        <a:xfrm>
          <a:off x="14846300" y="503665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32203</xdr:rowOff>
    </xdr:from>
    <xdr:to>
      <xdr:col>76</xdr:col>
      <xdr:colOff>111125</xdr:colOff>
      <xdr:row>26</xdr:row>
      <xdr:rowOff>32203</xdr:rowOff>
    </xdr:to>
    <xdr:cxnSp macro="">
      <xdr:nvCxnSpPr>
        <xdr:cNvPr id="141" name="直線コネクタ 140">
          <a:extLst>
            <a:ext uri="{FF2B5EF4-FFF2-40B4-BE49-F238E27FC236}">
              <a16:creationId xmlns:a16="http://schemas.microsoft.com/office/drawing/2014/main" id="{A5D48BE1-9F47-4FAB-82E5-28560ABDB853}"/>
            </a:ext>
          </a:extLst>
        </xdr:cNvPr>
        <xdr:cNvCxnSpPr/>
      </xdr:nvCxnSpPr>
      <xdr:spPr>
        <a:xfrm>
          <a:off x="14706600" y="5261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27</xdr:row>
      <xdr:rowOff>160110</xdr:rowOff>
    </xdr:from>
    <xdr:ext cx="469744" cy="259045"/>
    <xdr:sp macro="" textlink="">
      <xdr:nvSpPr>
        <xdr:cNvPr id="142" name="債務償還比率平均値テキスト">
          <a:extLst>
            <a:ext uri="{FF2B5EF4-FFF2-40B4-BE49-F238E27FC236}">
              <a16:creationId xmlns:a16="http://schemas.microsoft.com/office/drawing/2014/main" id="{04B2D16A-5FA1-424F-91FA-A4A5DAC82005}"/>
            </a:ext>
          </a:extLst>
        </xdr:cNvPr>
        <xdr:cNvSpPr txBox="1"/>
      </xdr:nvSpPr>
      <xdr:spPr>
        <a:xfrm>
          <a:off x="14846300" y="55607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137233</xdr:rowOff>
    </xdr:from>
    <xdr:to>
      <xdr:col>76</xdr:col>
      <xdr:colOff>73025</xdr:colOff>
      <xdr:row>29</xdr:row>
      <xdr:rowOff>67383</xdr:rowOff>
    </xdr:to>
    <xdr:sp macro="" textlink="">
      <xdr:nvSpPr>
        <xdr:cNvPr id="143" name="フローチャート: 判断 142">
          <a:extLst>
            <a:ext uri="{FF2B5EF4-FFF2-40B4-BE49-F238E27FC236}">
              <a16:creationId xmlns:a16="http://schemas.microsoft.com/office/drawing/2014/main" id="{EEB7A340-DD59-4585-A057-6769C28F39D0}"/>
            </a:ext>
          </a:extLst>
        </xdr:cNvPr>
        <xdr:cNvSpPr/>
      </xdr:nvSpPr>
      <xdr:spPr>
        <a:xfrm>
          <a:off x="14744700" y="57093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29</xdr:row>
      <xdr:rowOff>87304</xdr:rowOff>
    </xdr:from>
    <xdr:to>
      <xdr:col>72</xdr:col>
      <xdr:colOff>123825</xdr:colOff>
      <xdr:row>30</xdr:row>
      <xdr:rowOff>17454</xdr:rowOff>
    </xdr:to>
    <xdr:sp macro="" textlink="">
      <xdr:nvSpPr>
        <xdr:cNvPr id="144" name="フローチャート: 判断 143">
          <a:extLst>
            <a:ext uri="{FF2B5EF4-FFF2-40B4-BE49-F238E27FC236}">
              <a16:creationId xmlns:a16="http://schemas.microsoft.com/office/drawing/2014/main" id="{9EB33728-3562-4895-AB8A-8CA543FF463E}"/>
            </a:ext>
          </a:extLst>
        </xdr:cNvPr>
        <xdr:cNvSpPr/>
      </xdr:nvSpPr>
      <xdr:spPr>
        <a:xfrm>
          <a:off x="14033500" y="58308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29</xdr:row>
      <xdr:rowOff>93164</xdr:rowOff>
    </xdr:from>
    <xdr:to>
      <xdr:col>68</xdr:col>
      <xdr:colOff>123825</xdr:colOff>
      <xdr:row>30</xdr:row>
      <xdr:rowOff>23314</xdr:rowOff>
    </xdr:to>
    <xdr:sp macro="" textlink="">
      <xdr:nvSpPr>
        <xdr:cNvPr id="145" name="フローチャート: 判断 144">
          <a:extLst>
            <a:ext uri="{FF2B5EF4-FFF2-40B4-BE49-F238E27FC236}">
              <a16:creationId xmlns:a16="http://schemas.microsoft.com/office/drawing/2014/main" id="{C445A606-B40B-42EC-9C98-F583997D89B5}"/>
            </a:ext>
          </a:extLst>
        </xdr:cNvPr>
        <xdr:cNvSpPr/>
      </xdr:nvSpPr>
      <xdr:spPr>
        <a:xfrm>
          <a:off x="13271500" y="5836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110281</xdr:rowOff>
    </xdr:from>
    <xdr:to>
      <xdr:col>64</xdr:col>
      <xdr:colOff>123825</xdr:colOff>
      <xdr:row>30</xdr:row>
      <xdr:rowOff>40431</xdr:rowOff>
    </xdr:to>
    <xdr:sp macro="" textlink="">
      <xdr:nvSpPr>
        <xdr:cNvPr id="146" name="フローチャート: 判断 145">
          <a:extLst>
            <a:ext uri="{FF2B5EF4-FFF2-40B4-BE49-F238E27FC236}">
              <a16:creationId xmlns:a16="http://schemas.microsoft.com/office/drawing/2014/main" id="{84A228E9-C4B4-47D2-B3E0-36F6EB9FC99E}"/>
            </a:ext>
          </a:extLst>
        </xdr:cNvPr>
        <xdr:cNvSpPr/>
      </xdr:nvSpPr>
      <xdr:spPr>
        <a:xfrm>
          <a:off x="12509500" y="5853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29</xdr:row>
      <xdr:rowOff>98407</xdr:rowOff>
    </xdr:from>
    <xdr:to>
      <xdr:col>60</xdr:col>
      <xdr:colOff>123825</xdr:colOff>
      <xdr:row>30</xdr:row>
      <xdr:rowOff>28557</xdr:rowOff>
    </xdr:to>
    <xdr:sp macro="" textlink="">
      <xdr:nvSpPr>
        <xdr:cNvPr id="147" name="フローチャート: 判断 146">
          <a:extLst>
            <a:ext uri="{FF2B5EF4-FFF2-40B4-BE49-F238E27FC236}">
              <a16:creationId xmlns:a16="http://schemas.microsoft.com/office/drawing/2014/main" id="{F3F9FB6A-3894-4441-8FD2-FF1F078BFF0E}"/>
            </a:ext>
          </a:extLst>
        </xdr:cNvPr>
        <xdr:cNvSpPr/>
      </xdr:nvSpPr>
      <xdr:spPr>
        <a:xfrm>
          <a:off x="11747500" y="5841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8" name="テキスト ボックス 147">
          <a:extLst>
            <a:ext uri="{FF2B5EF4-FFF2-40B4-BE49-F238E27FC236}">
              <a16:creationId xmlns:a16="http://schemas.microsoft.com/office/drawing/2014/main" id="{53E75246-AC36-489C-86FA-47BD2F5BFA02}"/>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9" name="テキスト ボックス 148">
          <a:extLst>
            <a:ext uri="{FF2B5EF4-FFF2-40B4-BE49-F238E27FC236}">
              <a16:creationId xmlns:a16="http://schemas.microsoft.com/office/drawing/2014/main" id="{BB92721E-69BD-4A88-B1A2-531A79617C7F}"/>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80B8E1FB-2C23-4962-8DF4-F26EE761D8C5}"/>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1" name="テキスト ボックス 150">
          <a:extLst>
            <a:ext uri="{FF2B5EF4-FFF2-40B4-BE49-F238E27FC236}">
              <a16:creationId xmlns:a16="http://schemas.microsoft.com/office/drawing/2014/main" id="{2DD7356E-B7A7-4E55-B959-A25DE0068BCF}"/>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A1F28F12-A24A-4D1B-B127-934024B50799}"/>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31</xdr:row>
      <xdr:rowOff>54220</xdr:rowOff>
    </xdr:from>
    <xdr:to>
      <xdr:col>76</xdr:col>
      <xdr:colOff>73025</xdr:colOff>
      <xdr:row>31</xdr:row>
      <xdr:rowOff>155820</xdr:rowOff>
    </xdr:to>
    <xdr:sp macro="" textlink="">
      <xdr:nvSpPr>
        <xdr:cNvPr id="153" name="楕円 152">
          <a:extLst>
            <a:ext uri="{FF2B5EF4-FFF2-40B4-BE49-F238E27FC236}">
              <a16:creationId xmlns:a16="http://schemas.microsoft.com/office/drawing/2014/main" id="{589A258D-C30E-4819-A4D3-10E4E9B963B6}"/>
            </a:ext>
          </a:extLst>
        </xdr:cNvPr>
        <xdr:cNvSpPr/>
      </xdr:nvSpPr>
      <xdr:spPr>
        <a:xfrm>
          <a:off x="14744700" y="6140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31</xdr:row>
      <xdr:rowOff>32647</xdr:rowOff>
    </xdr:from>
    <xdr:ext cx="469744" cy="259045"/>
    <xdr:sp macro="" textlink="">
      <xdr:nvSpPr>
        <xdr:cNvPr id="154" name="債務償還比率該当値テキスト">
          <a:extLst>
            <a:ext uri="{FF2B5EF4-FFF2-40B4-BE49-F238E27FC236}">
              <a16:creationId xmlns:a16="http://schemas.microsoft.com/office/drawing/2014/main" id="{F9751D72-14D1-40A8-96C5-A2FC69D00B06}"/>
            </a:ext>
          </a:extLst>
        </xdr:cNvPr>
        <xdr:cNvSpPr txBox="1"/>
      </xdr:nvSpPr>
      <xdr:spPr>
        <a:xfrm>
          <a:off x="14846300" y="61191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32</xdr:row>
      <xdr:rowOff>90188</xdr:rowOff>
    </xdr:from>
    <xdr:to>
      <xdr:col>72</xdr:col>
      <xdr:colOff>123825</xdr:colOff>
      <xdr:row>33</xdr:row>
      <xdr:rowOff>20338</xdr:rowOff>
    </xdr:to>
    <xdr:sp macro="" textlink="">
      <xdr:nvSpPr>
        <xdr:cNvPr id="155" name="楕円 154">
          <a:extLst>
            <a:ext uri="{FF2B5EF4-FFF2-40B4-BE49-F238E27FC236}">
              <a16:creationId xmlns:a16="http://schemas.microsoft.com/office/drawing/2014/main" id="{ED9DDCDA-D9C6-4CB0-ACDC-9D0C4DA99164}"/>
            </a:ext>
          </a:extLst>
        </xdr:cNvPr>
        <xdr:cNvSpPr/>
      </xdr:nvSpPr>
      <xdr:spPr>
        <a:xfrm>
          <a:off x="14033500" y="63481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31</xdr:row>
      <xdr:rowOff>105020</xdr:rowOff>
    </xdr:from>
    <xdr:to>
      <xdr:col>76</xdr:col>
      <xdr:colOff>22225</xdr:colOff>
      <xdr:row>32</xdr:row>
      <xdr:rowOff>140988</xdr:rowOff>
    </xdr:to>
    <xdr:cxnSp macro="">
      <xdr:nvCxnSpPr>
        <xdr:cNvPr id="156" name="直線コネクタ 155">
          <a:extLst>
            <a:ext uri="{FF2B5EF4-FFF2-40B4-BE49-F238E27FC236}">
              <a16:creationId xmlns:a16="http://schemas.microsoft.com/office/drawing/2014/main" id="{10C839E6-F4F0-4DB9-9826-E00FCAAFAF8D}"/>
            </a:ext>
          </a:extLst>
        </xdr:cNvPr>
        <xdr:cNvCxnSpPr/>
      </xdr:nvCxnSpPr>
      <xdr:spPr>
        <a:xfrm flipV="1">
          <a:off x="14084300" y="6191495"/>
          <a:ext cx="711200" cy="2074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30</xdr:row>
      <xdr:rowOff>47398</xdr:rowOff>
    </xdr:from>
    <xdr:to>
      <xdr:col>68</xdr:col>
      <xdr:colOff>123825</xdr:colOff>
      <xdr:row>30</xdr:row>
      <xdr:rowOff>148998</xdr:rowOff>
    </xdr:to>
    <xdr:sp macro="" textlink="">
      <xdr:nvSpPr>
        <xdr:cNvPr id="157" name="楕円 156">
          <a:extLst>
            <a:ext uri="{FF2B5EF4-FFF2-40B4-BE49-F238E27FC236}">
              <a16:creationId xmlns:a16="http://schemas.microsoft.com/office/drawing/2014/main" id="{043C5003-EEC5-44CC-850D-142F4E8A0AB9}"/>
            </a:ext>
          </a:extLst>
        </xdr:cNvPr>
        <xdr:cNvSpPr/>
      </xdr:nvSpPr>
      <xdr:spPr>
        <a:xfrm>
          <a:off x="13271500" y="5962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30</xdr:row>
      <xdr:rowOff>98198</xdr:rowOff>
    </xdr:from>
    <xdr:to>
      <xdr:col>72</xdr:col>
      <xdr:colOff>73025</xdr:colOff>
      <xdr:row>32</xdr:row>
      <xdr:rowOff>140988</xdr:rowOff>
    </xdr:to>
    <xdr:cxnSp macro="">
      <xdr:nvCxnSpPr>
        <xdr:cNvPr id="158" name="直線コネクタ 157">
          <a:extLst>
            <a:ext uri="{FF2B5EF4-FFF2-40B4-BE49-F238E27FC236}">
              <a16:creationId xmlns:a16="http://schemas.microsoft.com/office/drawing/2014/main" id="{14C1F2ED-DBA7-4B25-86FE-E635F698805C}"/>
            </a:ext>
          </a:extLst>
        </xdr:cNvPr>
        <xdr:cNvCxnSpPr/>
      </xdr:nvCxnSpPr>
      <xdr:spPr>
        <a:xfrm>
          <a:off x="13322300" y="6013223"/>
          <a:ext cx="762000" cy="3856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30</xdr:row>
      <xdr:rowOff>34136</xdr:rowOff>
    </xdr:from>
    <xdr:to>
      <xdr:col>64</xdr:col>
      <xdr:colOff>123825</xdr:colOff>
      <xdr:row>30</xdr:row>
      <xdr:rowOff>135736</xdr:rowOff>
    </xdr:to>
    <xdr:sp macro="" textlink="">
      <xdr:nvSpPr>
        <xdr:cNvPr id="159" name="楕円 158">
          <a:extLst>
            <a:ext uri="{FF2B5EF4-FFF2-40B4-BE49-F238E27FC236}">
              <a16:creationId xmlns:a16="http://schemas.microsoft.com/office/drawing/2014/main" id="{38B67194-5706-4B43-91DF-99C883CE365C}"/>
            </a:ext>
          </a:extLst>
        </xdr:cNvPr>
        <xdr:cNvSpPr/>
      </xdr:nvSpPr>
      <xdr:spPr>
        <a:xfrm>
          <a:off x="12509500" y="59491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30</xdr:row>
      <xdr:rowOff>84936</xdr:rowOff>
    </xdr:from>
    <xdr:to>
      <xdr:col>68</xdr:col>
      <xdr:colOff>73025</xdr:colOff>
      <xdr:row>30</xdr:row>
      <xdr:rowOff>98198</xdr:rowOff>
    </xdr:to>
    <xdr:cxnSp macro="">
      <xdr:nvCxnSpPr>
        <xdr:cNvPr id="160" name="直線コネクタ 159">
          <a:extLst>
            <a:ext uri="{FF2B5EF4-FFF2-40B4-BE49-F238E27FC236}">
              <a16:creationId xmlns:a16="http://schemas.microsoft.com/office/drawing/2014/main" id="{29F59442-53EC-445C-9EDA-42D23DD04864}"/>
            </a:ext>
          </a:extLst>
        </xdr:cNvPr>
        <xdr:cNvCxnSpPr/>
      </xdr:nvCxnSpPr>
      <xdr:spPr>
        <a:xfrm>
          <a:off x="12560300" y="5999961"/>
          <a:ext cx="762000" cy="132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29</xdr:row>
      <xdr:rowOff>18524</xdr:rowOff>
    </xdr:from>
    <xdr:to>
      <xdr:col>60</xdr:col>
      <xdr:colOff>123825</xdr:colOff>
      <xdr:row>29</xdr:row>
      <xdr:rowOff>120124</xdr:rowOff>
    </xdr:to>
    <xdr:sp macro="" textlink="">
      <xdr:nvSpPr>
        <xdr:cNvPr id="161" name="楕円 160">
          <a:extLst>
            <a:ext uri="{FF2B5EF4-FFF2-40B4-BE49-F238E27FC236}">
              <a16:creationId xmlns:a16="http://schemas.microsoft.com/office/drawing/2014/main" id="{B842E5E8-04C0-43F8-866A-569B111090F5}"/>
            </a:ext>
          </a:extLst>
        </xdr:cNvPr>
        <xdr:cNvSpPr/>
      </xdr:nvSpPr>
      <xdr:spPr>
        <a:xfrm>
          <a:off x="11747500" y="5762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29</xdr:row>
      <xdr:rowOff>69324</xdr:rowOff>
    </xdr:from>
    <xdr:to>
      <xdr:col>64</xdr:col>
      <xdr:colOff>73025</xdr:colOff>
      <xdr:row>30</xdr:row>
      <xdr:rowOff>84936</xdr:rowOff>
    </xdr:to>
    <xdr:cxnSp macro="">
      <xdr:nvCxnSpPr>
        <xdr:cNvPr id="162" name="直線コネクタ 161">
          <a:extLst>
            <a:ext uri="{FF2B5EF4-FFF2-40B4-BE49-F238E27FC236}">
              <a16:creationId xmlns:a16="http://schemas.microsoft.com/office/drawing/2014/main" id="{294CD0C7-C0EC-4339-AF69-630412D650AD}"/>
            </a:ext>
          </a:extLst>
        </xdr:cNvPr>
        <xdr:cNvCxnSpPr/>
      </xdr:nvCxnSpPr>
      <xdr:spPr>
        <a:xfrm>
          <a:off x="11798300" y="5812899"/>
          <a:ext cx="762000" cy="187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28</xdr:row>
      <xdr:rowOff>33981</xdr:rowOff>
    </xdr:from>
    <xdr:ext cx="469744" cy="259045"/>
    <xdr:sp macro="" textlink="">
      <xdr:nvSpPr>
        <xdr:cNvPr id="163" name="n_1aveValue債務償還比率">
          <a:extLst>
            <a:ext uri="{FF2B5EF4-FFF2-40B4-BE49-F238E27FC236}">
              <a16:creationId xmlns:a16="http://schemas.microsoft.com/office/drawing/2014/main" id="{0E5AAFB5-2581-452D-9779-569E26650363}"/>
            </a:ext>
          </a:extLst>
        </xdr:cNvPr>
        <xdr:cNvSpPr txBox="1"/>
      </xdr:nvSpPr>
      <xdr:spPr>
        <a:xfrm>
          <a:off x="13836727" y="56061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39841</xdr:rowOff>
    </xdr:from>
    <xdr:ext cx="469744" cy="259045"/>
    <xdr:sp macro="" textlink="">
      <xdr:nvSpPr>
        <xdr:cNvPr id="164" name="n_2aveValue債務償還比率">
          <a:extLst>
            <a:ext uri="{FF2B5EF4-FFF2-40B4-BE49-F238E27FC236}">
              <a16:creationId xmlns:a16="http://schemas.microsoft.com/office/drawing/2014/main" id="{1789477E-0AC9-4B2A-8CB1-7B67178CB14C}"/>
            </a:ext>
          </a:extLst>
        </xdr:cNvPr>
        <xdr:cNvSpPr txBox="1"/>
      </xdr:nvSpPr>
      <xdr:spPr>
        <a:xfrm>
          <a:off x="13087427" y="5611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56958</xdr:rowOff>
    </xdr:from>
    <xdr:ext cx="469744" cy="259045"/>
    <xdr:sp macro="" textlink="">
      <xdr:nvSpPr>
        <xdr:cNvPr id="165" name="n_3aveValue債務償還比率">
          <a:extLst>
            <a:ext uri="{FF2B5EF4-FFF2-40B4-BE49-F238E27FC236}">
              <a16:creationId xmlns:a16="http://schemas.microsoft.com/office/drawing/2014/main" id="{15705F9D-708B-44AA-8F1D-72CC3581698F}"/>
            </a:ext>
          </a:extLst>
        </xdr:cNvPr>
        <xdr:cNvSpPr txBox="1"/>
      </xdr:nvSpPr>
      <xdr:spPr>
        <a:xfrm>
          <a:off x="12325427" y="56290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30</xdr:row>
      <xdr:rowOff>19684</xdr:rowOff>
    </xdr:from>
    <xdr:ext cx="469744" cy="259045"/>
    <xdr:sp macro="" textlink="">
      <xdr:nvSpPr>
        <xdr:cNvPr id="166" name="n_4aveValue債務償還比率">
          <a:extLst>
            <a:ext uri="{FF2B5EF4-FFF2-40B4-BE49-F238E27FC236}">
              <a16:creationId xmlns:a16="http://schemas.microsoft.com/office/drawing/2014/main" id="{28DC7B2E-30F7-4F8A-A7F9-AB60810E1934}"/>
            </a:ext>
          </a:extLst>
        </xdr:cNvPr>
        <xdr:cNvSpPr txBox="1"/>
      </xdr:nvSpPr>
      <xdr:spPr>
        <a:xfrm>
          <a:off x="11563427" y="59347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33</xdr:row>
      <xdr:rowOff>11465</xdr:rowOff>
    </xdr:from>
    <xdr:ext cx="469744" cy="259045"/>
    <xdr:sp macro="" textlink="">
      <xdr:nvSpPr>
        <xdr:cNvPr id="167" name="n_1mainValue債務償還比率">
          <a:extLst>
            <a:ext uri="{FF2B5EF4-FFF2-40B4-BE49-F238E27FC236}">
              <a16:creationId xmlns:a16="http://schemas.microsoft.com/office/drawing/2014/main" id="{DA7E0BBC-83EA-4DE1-9B5A-9D87ED9EB648}"/>
            </a:ext>
          </a:extLst>
        </xdr:cNvPr>
        <xdr:cNvSpPr txBox="1"/>
      </xdr:nvSpPr>
      <xdr:spPr>
        <a:xfrm>
          <a:off x="13836727" y="64408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30</xdr:row>
      <xdr:rowOff>140125</xdr:rowOff>
    </xdr:from>
    <xdr:ext cx="469744" cy="259045"/>
    <xdr:sp macro="" textlink="">
      <xdr:nvSpPr>
        <xdr:cNvPr id="168" name="n_2mainValue債務償還比率">
          <a:extLst>
            <a:ext uri="{FF2B5EF4-FFF2-40B4-BE49-F238E27FC236}">
              <a16:creationId xmlns:a16="http://schemas.microsoft.com/office/drawing/2014/main" id="{565C09F7-BC6B-45EE-BBD4-B767D9AF3A54}"/>
            </a:ext>
          </a:extLst>
        </xdr:cNvPr>
        <xdr:cNvSpPr txBox="1"/>
      </xdr:nvSpPr>
      <xdr:spPr>
        <a:xfrm>
          <a:off x="13087427" y="60551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30</xdr:row>
      <xdr:rowOff>126863</xdr:rowOff>
    </xdr:from>
    <xdr:ext cx="469744" cy="259045"/>
    <xdr:sp macro="" textlink="">
      <xdr:nvSpPr>
        <xdr:cNvPr id="169" name="n_3mainValue債務償還比率">
          <a:extLst>
            <a:ext uri="{FF2B5EF4-FFF2-40B4-BE49-F238E27FC236}">
              <a16:creationId xmlns:a16="http://schemas.microsoft.com/office/drawing/2014/main" id="{6951AF36-21D9-4AEB-8C8A-A41CD1AE26AD}"/>
            </a:ext>
          </a:extLst>
        </xdr:cNvPr>
        <xdr:cNvSpPr txBox="1"/>
      </xdr:nvSpPr>
      <xdr:spPr>
        <a:xfrm>
          <a:off x="12325427" y="60418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27</xdr:row>
      <xdr:rowOff>136651</xdr:rowOff>
    </xdr:from>
    <xdr:ext cx="469744" cy="259045"/>
    <xdr:sp macro="" textlink="">
      <xdr:nvSpPr>
        <xdr:cNvPr id="170" name="n_4mainValue債務償還比率">
          <a:extLst>
            <a:ext uri="{FF2B5EF4-FFF2-40B4-BE49-F238E27FC236}">
              <a16:creationId xmlns:a16="http://schemas.microsoft.com/office/drawing/2014/main" id="{35E39923-2164-418B-AD7A-E0232BB2B4D4}"/>
            </a:ext>
          </a:extLst>
        </xdr:cNvPr>
        <xdr:cNvSpPr txBox="1"/>
      </xdr:nvSpPr>
      <xdr:spPr>
        <a:xfrm>
          <a:off x="11563427" y="55373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1" name="正方形/長方形 170">
          <a:extLst>
            <a:ext uri="{FF2B5EF4-FFF2-40B4-BE49-F238E27FC236}">
              <a16:creationId xmlns:a16="http://schemas.microsoft.com/office/drawing/2014/main" id="{0CD380B4-3CF0-4906-943B-632BC5FB2A4A}"/>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2" name="正方形/長方形 171">
          <a:extLst>
            <a:ext uri="{FF2B5EF4-FFF2-40B4-BE49-F238E27FC236}">
              <a16:creationId xmlns:a16="http://schemas.microsoft.com/office/drawing/2014/main" id="{2D35952D-0EF5-480D-ACA5-8FBADFD9D8E6}"/>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3" name="テキスト ボックス 172">
          <a:extLst>
            <a:ext uri="{FF2B5EF4-FFF2-40B4-BE49-F238E27FC236}">
              <a16:creationId xmlns:a16="http://schemas.microsoft.com/office/drawing/2014/main" id="{7E3591A1-E200-4337-93B2-968F86C6813E}"/>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4" name="テキスト ボックス 173">
          <a:extLst>
            <a:ext uri="{FF2B5EF4-FFF2-40B4-BE49-F238E27FC236}">
              <a16:creationId xmlns:a16="http://schemas.microsoft.com/office/drawing/2014/main" id="{14ED636D-33C8-4FB8-9A07-E31DBB571669}"/>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5" name="テキスト ボックス 174">
          <a:extLst>
            <a:ext uri="{FF2B5EF4-FFF2-40B4-BE49-F238E27FC236}">
              <a16:creationId xmlns:a16="http://schemas.microsoft.com/office/drawing/2014/main" id="{20336BE5-B3F0-4F87-A594-2884177448D1}"/>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6" name="テキスト ボックス 175">
          <a:extLst>
            <a:ext uri="{FF2B5EF4-FFF2-40B4-BE49-F238E27FC236}">
              <a16:creationId xmlns:a16="http://schemas.microsoft.com/office/drawing/2014/main" id="{15E49360-F880-4525-8E3A-5DAFF3864443}"/>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764A13A3-7E1F-48A3-A6BB-0986B2A9D208}"/>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72EC4C59-AA3C-41A8-ABE5-CA0678AB3926}"/>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103F84FF-F8F8-4713-ACEB-9A5A9CAEA77D}"/>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6FABDE18-6955-4E5F-8627-3D3B13E63A45}"/>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A09B3618-622E-4D29-BF41-A308FF05BE42}"/>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18622427-56E2-4047-A7A3-90273B37EE05}"/>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FB1B85A5-23DA-4648-991B-015EF9A0CD5D}"/>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62024C21-EC90-4374-A129-018C1FFBFBE5}"/>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C5C78C7C-1B99-4643-B5CA-84E3FDBC9BEB}"/>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4B0930EE-A77C-4F7F-8EC9-5096FEFFB86D}"/>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6,283
6,251
193.21
8,412,792
7,884,858
473,260
3,841,551
13,736,692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3D18C763-47B7-4858-9C70-8773FA383B53}"/>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4490EA12-2925-4CC6-BBE4-E18E0145CB59}"/>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C9D341DD-7760-44DF-9FE4-5A71BDCE61FB}"/>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11.7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D661E518-2AB9-4B59-9F62-601FA2226157}"/>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D2BCE0C6-2ADA-444D-8770-E812A16E1FD7}"/>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86DA7B16-AD63-46E1-9BF6-DA8FB4988EBB}"/>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CDCCF667-9F60-42F3-B078-1BB732BC45D4}"/>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39A5AA90-FE63-4084-A841-B5BB87F2A348}"/>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0CF35632-3924-46CD-BA79-8BB460EAF46B}"/>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B665F91C-3783-4916-87F0-0DC3CDB517B7}"/>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EC1373A1-CF95-4218-AAC3-832463EDA1A5}"/>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9F6DA849-61A9-46A1-89A9-855A45BBF383}"/>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FF0952EF-118D-4E70-8054-B82EF1A306EF}"/>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560C6D9E-4B9B-4AAD-A38E-D6D85EAE41C1}"/>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D4F9B2A9-CBAC-4C28-B87E-28D1FD3E4C93}"/>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3B51A82E-BD66-4B8E-BA5A-CC5922086728}"/>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9A85BAC5-7E1B-44E1-B5D4-0DD1B72607E3}"/>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A5136418-5352-4B60-83C0-45538D0EA431}"/>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DAA67B81-7902-48BA-A13A-0FAF660D8397}"/>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EAFB3C6E-1FEA-4C14-BE1C-EF98A9396876}"/>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F2330953-8FB1-46C4-9859-EC10C7F6141D}"/>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B238E4D7-D05F-4EF9-9D11-8B51460097F3}"/>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F9862A6E-F9D0-4B7D-9B7D-36C93AFC59F5}"/>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0EE6BA2A-A4DB-4D95-AABA-6EE43718F708}"/>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E1511C3A-358D-4655-AEC6-E0EBAC858641}"/>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31CF7D4A-E8E7-4596-B494-5F65F9316F93}"/>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988F10E8-4F51-4E72-A64E-F671F7913CF1}"/>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E75EAD71-4477-4312-8527-C6EAF9752108}"/>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01AA2509-CC3D-4060-916D-13C42E1BCD3D}"/>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09CADBEF-9D9A-4419-A61A-2DC16C5CE90B}"/>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26FFE939-8284-4AAC-BB0F-370B317ED316}"/>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6BB56B1F-BD52-4E09-BA54-CBAF180C010E}"/>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D113664E-D675-4438-B298-80323DEBA61F}"/>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a:extLst>
            <a:ext uri="{FF2B5EF4-FFF2-40B4-BE49-F238E27FC236}">
              <a16:creationId xmlns:a16="http://schemas.microsoft.com/office/drawing/2014/main" id="{B07BCC62-725C-4819-BC14-5F7CBC23698F}"/>
            </a:ext>
          </a:extLst>
        </xdr:cNvPr>
        <xdr:cNvSpPr txBox="1"/>
      </xdr:nvSpPr>
      <xdr:spPr>
        <a:xfrm>
          <a:off x="294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29E8A05F-B218-4000-A995-770A191FFC40}"/>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a:extLst>
            <a:ext uri="{FF2B5EF4-FFF2-40B4-BE49-F238E27FC236}">
              <a16:creationId xmlns:a16="http://schemas.microsoft.com/office/drawing/2014/main" id="{A750092E-C3DD-4059-B735-83AE36395941}"/>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3BD21908-3407-4F18-B10A-0D12631E3861}"/>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a:extLst>
            <a:ext uri="{FF2B5EF4-FFF2-40B4-BE49-F238E27FC236}">
              <a16:creationId xmlns:a16="http://schemas.microsoft.com/office/drawing/2014/main" id="{BCBBD6F7-DBD2-4431-BE31-553767356317}"/>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5861B7B0-2197-4B2F-809A-45C0061BB921}"/>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a:extLst>
            <a:ext uri="{FF2B5EF4-FFF2-40B4-BE49-F238E27FC236}">
              <a16:creationId xmlns:a16="http://schemas.microsoft.com/office/drawing/2014/main" id="{DA777F79-AC07-4902-BC68-15EC748F83D0}"/>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9B42A7C6-95C7-4CB3-AA0C-6A6D8BC7ADF8}"/>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a:extLst>
            <a:ext uri="{FF2B5EF4-FFF2-40B4-BE49-F238E27FC236}">
              <a16:creationId xmlns:a16="http://schemas.microsoft.com/office/drawing/2014/main" id="{8F8B89BD-BC7A-4957-8C24-771B365EA118}"/>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E512982B-C80E-4863-9C82-6BF732C6F4C0}"/>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a:extLst>
            <a:ext uri="{FF2B5EF4-FFF2-40B4-BE49-F238E27FC236}">
              <a16:creationId xmlns:a16="http://schemas.microsoft.com/office/drawing/2014/main" id="{DE78CA33-2C5C-40E4-824F-44B7C3EC8776}"/>
            </a:ext>
          </a:extLst>
        </xdr:cNvPr>
        <xdr:cNvSpPr txBox="1"/>
      </xdr:nvSpPr>
      <xdr:spPr>
        <a:xfrm>
          <a:off x="423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1A308FC8-A25D-4414-A8A9-2B05CD054B89}"/>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道路】&#10;有形固定資産減価償却率グラフ枠">
          <a:extLst>
            <a:ext uri="{FF2B5EF4-FFF2-40B4-BE49-F238E27FC236}">
              <a16:creationId xmlns:a16="http://schemas.microsoft.com/office/drawing/2014/main" id="{8C0B15E7-8FC6-449F-83DF-A602C1CB8BEE}"/>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99060</xdr:rowOff>
    </xdr:from>
    <xdr:to>
      <xdr:col>24</xdr:col>
      <xdr:colOff>62865</xdr:colOff>
      <xdr:row>41</xdr:row>
      <xdr:rowOff>169273</xdr:rowOff>
    </xdr:to>
    <xdr:cxnSp macro="">
      <xdr:nvCxnSpPr>
        <xdr:cNvPr id="58" name="直線コネクタ 57">
          <a:extLst>
            <a:ext uri="{FF2B5EF4-FFF2-40B4-BE49-F238E27FC236}">
              <a16:creationId xmlns:a16="http://schemas.microsoft.com/office/drawing/2014/main" id="{C9AB4785-DD14-4878-A4FC-36A13E39A6DF}"/>
            </a:ext>
          </a:extLst>
        </xdr:cNvPr>
        <xdr:cNvCxnSpPr/>
      </xdr:nvCxnSpPr>
      <xdr:spPr>
        <a:xfrm flipV="1">
          <a:off x="4634865" y="5756910"/>
          <a:ext cx="0" cy="14418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1650</xdr:rowOff>
    </xdr:from>
    <xdr:ext cx="405111" cy="259045"/>
    <xdr:sp macro="" textlink="">
      <xdr:nvSpPr>
        <xdr:cNvPr id="59" name="【道路】&#10;有形固定資産減価償却率最小値テキスト">
          <a:extLst>
            <a:ext uri="{FF2B5EF4-FFF2-40B4-BE49-F238E27FC236}">
              <a16:creationId xmlns:a16="http://schemas.microsoft.com/office/drawing/2014/main" id="{C6DFA53E-6B60-4CEC-A141-190567BACA34}"/>
            </a:ext>
          </a:extLst>
        </xdr:cNvPr>
        <xdr:cNvSpPr txBox="1"/>
      </xdr:nvSpPr>
      <xdr:spPr>
        <a:xfrm>
          <a:off x="4673600" y="72025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169273</xdr:rowOff>
    </xdr:from>
    <xdr:to>
      <xdr:col>24</xdr:col>
      <xdr:colOff>152400</xdr:colOff>
      <xdr:row>41</xdr:row>
      <xdr:rowOff>169273</xdr:rowOff>
    </xdr:to>
    <xdr:cxnSp macro="">
      <xdr:nvCxnSpPr>
        <xdr:cNvPr id="60" name="直線コネクタ 59">
          <a:extLst>
            <a:ext uri="{FF2B5EF4-FFF2-40B4-BE49-F238E27FC236}">
              <a16:creationId xmlns:a16="http://schemas.microsoft.com/office/drawing/2014/main" id="{5E08D241-7139-41E5-B9EE-F1CC3F97557B}"/>
            </a:ext>
          </a:extLst>
        </xdr:cNvPr>
        <xdr:cNvCxnSpPr/>
      </xdr:nvCxnSpPr>
      <xdr:spPr>
        <a:xfrm>
          <a:off x="4546600" y="71987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45737</xdr:rowOff>
    </xdr:from>
    <xdr:ext cx="340478" cy="259045"/>
    <xdr:sp macro="" textlink="">
      <xdr:nvSpPr>
        <xdr:cNvPr id="61" name="【道路】&#10;有形固定資産減価償却率最大値テキスト">
          <a:extLst>
            <a:ext uri="{FF2B5EF4-FFF2-40B4-BE49-F238E27FC236}">
              <a16:creationId xmlns:a16="http://schemas.microsoft.com/office/drawing/2014/main" id="{4A93F893-2C0A-42E9-8864-A08809FF7B4A}"/>
            </a:ext>
          </a:extLst>
        </xdr:cNvPr>
        <xdr:cNvSpPr txBox="1"/>
      </xdr:nvSpPr>
      <xdr:spPr>
        <a:xfrm>
          <a:off x="4673600" y="553213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99060</xdr:rowOff>
    </xdr:from>
    <xdr:to>
      <xdr:col>24</xdr:col>
      <xdr:colOff>152400</xdr:colOff>
      <xdr:row>33</xdr:row>
      <xdr:rowOff>99060</xdr:rowOff>
    </xdr:to>
    <xdr:cxnSp macro="">
      <xdr:nvCxnSpPr>
        <xdr:cNvPr id="62" name="直線コネクタ 61">
          <a:extLst>
            <a:ext uri="{FF2B5EF4-FFF2-40B4-BE49-F238E27FC236}">
              <a16:creationId xmlns:a16="http://schemas.microsoft.com/office/drawing/2014/main" id="{01092DE9-B293-494D-8358-1729B492F0D1}"/>
            </a:ext>
          </a:extLst>
        </xdr:cNvPr>
        <xdr:cNvCxnSpPr/>
      </xdr:nvCxnSpPr>
      <xdr:spPr>
        <a:xfrm>
          <a:off x="4546600" y="57569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39</xdr:row>
      <xdr:rowOff>21789</xdr:rowOff>
    </xdr:from>
    <xdr:ext cx="405111" cy="259045"/>
    <xdr:sp macro="" textlink="">
      <xdr:nvSpPr>
        <xdr:cNvPr id="63" name="【道路】&#10;有形固定資産減価償却率平均値テキスト">
          <a:extLst>
            <a:ext uri="{FF2B5EF4-FFF2-40B4-BE49-F238E27FC236}">
              <a16:creationId xmlns:a16="http://schemas.microsoft.com/office/drawing/2014/main" id="{49FFA649-3ED1-41A3-AB85-E79B35AADEA5}"/>
            </a:ext>
          </a:extLst>
        </xdr:cNvPr>
        <xdr:cNvSpPr txBox="1"/>
      </xdr:nvSpPr>
      <xdr:spPr>
        <a:xfrm>
          <a:off x="4673600" y="670833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39</xdr:row>
      <xdr:rowOff>43362</xdr:rowOff>
    </xdr:from>
    <xdr:to>
      <xdr:col>24</xdr:col>
      <xdr:colOff>114300</xdr:colOff>
      <xdr:row>39</xdr:row>
      <xdr:rowOff>144962</xdr:rowOff>
    </xdr:to>
    <xdr:sp macro="" textlink="">
      <xdr:nvSpPr>
        <xdr:cNvPr id="64" name="フローチャート: 判断 63">
          <a:extLst>
            <a:ext uri="{FF2B5EF4-FFF2-40B4-BE49-F238E27FC236}">
              <a16:creationId xmlns:a16="http://schemas.microsoft.com/office/drawing/2014/main" id="{50564D8A-1DD3-4DC0-8A1E-C584DB908743}"/>
            </a:ext>
          </a:extLst>
        </xdr:cNvPr>
        <xdr:cNvSpPr/>
      </xdr:nvSpPr>
      <xdr:spPr>
        <a:xfrm>
          <a:off x="4584700" y="67299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39</xdr:row>
      <xdr:rowOff>12337</xdr:rowOff>
    </xdr:from>
    <xdr:to>
      <xdr:col>20</xdr:col>
      <xdr:colOff>38100</xdr:colOff>
      <xdr:row>39</xdr:row>
      <xdr:rowOff>113937</xdr:rowOff>
    </xdr:to>
    <xdr:sp macro="" textlink="">
      <xdr:nvSpPr>
        <xdr:cNvPr id="65" name="フローチャート: 判断 64">
          <a:extLst>
            <a:ext uri="{FF2B5EF4-FFF2-40B4-BE49-F238E27FC236}">
              <a16:creationId xmlns:a16="http://schemas.microsoft.com/office/drawing/2014/main" id="{47A1D15A-362D-4D05-930B-62B8A8C090DE}"/>
            </a:ext>
          </a:extLst>
        </xdr:cNvPr>
        <xdr:cNvSpPr/>
      </xdr:nvSpPr>
      <xdr:spPr>
        <a:xfrm>
          <a:off x="3746500" y="6698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125004</xdr:rowOff>
    </xdr:from>
    <xdr:to>
      <xdr:col>15</xdr:col>
      <xdr:colOff>101600</xdr:colOff>
      <xdr:row>39</xdr:row>
      <xdr:rowOff>55154</xdr:rowOff>
    </xdr:to>
    <xdr:sp macro="" textlink="">
      <xdr:nvSpPr>
        <xdr:cNvPr id="66" name="フローチャート: 判断 65">
          <a:extLst>
            <a:ext uri="{FF2B5EF4-FFF2-40B4-BE49-F238E27FC236}">
              <a16:creationId xmlns:a16="http://schemas.microsoft.com/office/drawing/2014/main" id="{FDAEB4D8-038A-4C72-B6AB-F8EE2C65832F}"/>
            </a:ext>
          </a:extLst>
        </xdr:cNvPr>
        <xdr:cNvSpPr/>
      </xdr:nvSpPr>
      <xdr:spPr>
        <a:xfrm>
          <a:off x="2857500" y="6640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102144</xdr:rowOff>
    </xdr:from>
    <xdr:to>
      <xdr:col>10</xdr:col>
      <xdr:colOff>165100</xdr:colOff>
      <xdr:row>39</xdr:row>
      <xdr:rowOff>32294</xdr:rowOff>
    </xdr:to>
    <xdr:sp macro="" textlink="">
      <xdr:nvSpPr>
        <xdr:cNvPr id="67" name="フローチャート: 判断 66">
          <a:extLst>
            <a:ext uri="{FF2B5EF4-FFF2-40B4-BE49-F238E27FC236}">
              <a16:creationId xmlns:a16="http://schemas.microsoft.com/office/drawing/2014/main" id="{B5EEEA71-8709-46EA-88EC-AF9EF4CD7560}"/>
            </a:ext>
          </a:extLst>
        </xdr:cNvPr>
        <xdr:cNvSpPr/>
      </xdr:nvSpPr>
      <xdr:spPr>
        <a:xfrm>
          <a:off x="1968500" y="6617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38</xdr:row>
      <xdr:rowOff>48260</xdr:rowOff>
    </xdr:from>
    <xdr:to>
      <xdr:col>6</xdr:col>
      <xdr:colOff>38100</xdr:colOff>
      <xdr:row>38</xdr:row>
      <xdr:rowOff>149860</xdr:rowOff>
    </xdr:to>
    <xdr:sp macro="" textlink="">
      <xdr:nvSpPr>
        <xdr:cNvPr id="68" name="フローチャート: 判断 67">
          <a:extLst>
            <a:ext uri="{FF2B5EF4-FFF2-40B4-BE49-F238E27FC236}">
              <a16:creationId xmlns:a16="http://schemas.microsoft.com/office/drawing/2014/main" id="{BE41A3F4-3E90-4D46-8A6A-25DFFDBBE40D}"/>
            </a:ext>
          </a:extLst>
        </xdr:cNvPr>
        <xdr:cNvSpPr/>
      </xdr:nvSpPr>
      <xdr:spPr>
        <a:xfrm>
          <a:off x="1079500" y="6563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2B357EA1-C9F8-41C9-98EA-39F6E9E4CCF5}"/>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22A17ACC-D1DE-4491-A72B-B51A45CD2DDF}"/>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FB9816F1-3D0F-4358-B8CB-EE1B6364EA8E}"/>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1A68D8BD-71C1-43CF-86EA-8090491822A3}"/>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a:extLst>
            <a:ext uri="{FF2B5EF4-FFF2-40B4-BE49-F238E27FC236}">
              <a16:creationId xmlns:a16="http://schemas.microsoft.com/office/drawing/2014/main" id="{527BCE56-658F-4BEB-8C82-EA35E6DFA1C8}"/>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54791</xdr:rowOff>
    </xdr:from>
    <xdr:to>
      <xdr:col>24</xdr:col>
      <xdr:colOff>114300</xdr:colOff>
      <xdr:row>38</xdr:row>
      <xdr:rowOff>156391</xdr:rowOff>
    </xdr:to>
    <xdr:sp macro="" textlink="">
      <xdr:nvSpPr>
        <xdr:cNvPr id="74" name="楕円 73">
          <a:extLst>
            <a:ext uri="{FF2B5EF4-FFF2-40B4-BE49-F238E27FC236}">
              <a16:creationId xmlns:a16="http://schemas.microsoft.com/office/drawing/2014/main" id="{21B7FDCC-9270-4524-BF73-CF94F1CF72F6}"/>
            </a:ext>
          </a:extLst>
        </xdr:cNvPr>
        <xdr:cNvSpPr/>
      </xdr:nvSpPr>
      <xdr:spPr>
        <a:xfrm>
          <a:off x="4584700" y="6569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77669</xdr:rowOff>
    </xdr:from>
    <xdr:ext cx="405111" cy="259045"/>
    <xdr:sp macro="" textlink="">
      <xdr:nvSpPr>
        <xdr:cNvPr id="75" name="【道路】&#10;有形固定資産減価償却率該当値テキスト">
          <a:extLst>
            <a:ext uri="{FF2B5EF4-FFF2-40B4-BE49-F238E27FC236}">
              <a16:creationId xmlns:a16="http://schemas.microsoft.com/office/drawing/2014/main" id="{9E9F5FB0-C6FB-4655-9A8E-1A0257F40F3B}"/>
            </a:ext>
          </a:extLst>
        </xdr:cNvPr>
        <xdr:cNvSpPr txBox="1"/>
      </xdr:nvSpPr>
      <xdr:spPr>
        <a:xfrm>
          <a:off x="4673600" y="64213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23767</xdr:rowOff>
    </xdr:from>
    <xdr:to>
      <xdr:col>20</xdr:col>
      <xdr:colOff>38100</xdr:colOff>
      <xdr:row>38</xdr:row>
      <xdr:rowOff>125367</xdr:rowOff>
    </xdr:to>
    <xdr:sp macro="" textlink="">
      <xdr:nvSpPr>
        <xdr:cNvPr id="76" name="楕円 75">
          <a:extLst>
            <a:ext uri="{FF2B5EF4-FFF2-40B4-BE49-F238E27FC236}">
              <a16:creationId xmlns:a16="http://schemas.microsoft.com/office/drawing/2014/main" id="{1863AF8F-7A48-4F1B-A293-1EDE38379771}"/>
            </a:ext>
          </a:extLst>
        </xdr:cNvPr>
        <xdr:cNvSpPr/>
      </xdr:nvSpPr>
      <xdr:spPr>
        <a:xfrm>
          <a:off x="3746500" y="65388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74567</xdr:rowOff>
    </xdr:from>
    <xdr:to>
      <xdr:col>24</xdr:col>
      <xdr:colOff>63500</xdr:colOff>
      <xdr:row>38</xdr:row>
      <xdr:rowOff>105591</xdr:rowOff>
    </xdr:to>
    <xdr:cxnSp macro="">
      <xdr:nvCxnSpPr>
        <xdr:cNvPr id="77" name="直線コネクタ 76">
          <a:extLst>
            <a:ext uri="{FF2B5EF4-FFF2-40B4-BE49-F238E27FC236}">
              <a16:creationId xmlns:a16="http://schemas.microsoft.com/office/drawing/2014/main" id="{AB6B66BA-1A62-4E6A-8FAE-30BCA4418949}"/>
            </a:ext>
          </a:extLst>
        </xdr:cNvPr>
        <xdr:cNvCxnSpPr/>
      </xdr:nvCxnSpPr>
      <xdr:spPr>
        <a:xfrm>
          <a:off x="3797300" y="6589667"/>
          <a:ext cx="8382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167459</xdr:rowOff>
    </xdr:from>
    <xdr:to>
      <xdr:col>15</xdr:col>
      <xdr:colOff>101600</xdr:colOff>
      <xdr:row>38</xdr:row>
      <xdr:rowOff>97609</xdr:rowOff>
    </xdr:to>
    <xdr:sp macro="" textlink="">
      <xdr:nvSpPr>
        <xdr:cNvPr id="78" name="楕円 77">
          <a:extLst>
            <a:ext uri="{FF2B5EF4-FFF2-40B4-BE49-F238E27FC236}">
              <a16:creationId xmlns:a16="http://schemas.microsoft.com/office/drawing/2014/main" id="{EB36A472-3675-4704-AC7E-8AFDC31D0C42}"/>
            </a:ext>
          </a:extLst>
        </xdr:cNvPr>
        <xdr:cNvSpPr/>
      </xdr:nvSpPr>
      <xdr:spPr>
        <a:xfrm>
          <a:off x="2857500" y="6511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46809</xdr:rowOff>
    </xdr:from>
    <xdr:to>
      <xdr:col>19</xdr:col>
      <xdr:colOff>177800</xdr:colOff>
      <xdr:row>38</xdr:row>
      <xdr:rowOff>74567</xdr:rowOff>
    </xdr:to>
    <xdr:cxnSp macro="">
      <xdr:nvCxnSpPr>
        <xdr:cNvPr id="79" name="直線コネクタ 78">
          <a:extLst>
            <a:ext uri="{FF2B5EF4-FFF2-40B4-BE49-F238E27FC236}">
              <a16:creationId xmlns:a16="http://schemas.microsoft.com/office/drawing/2014/main" id="{ACDB0755-A1CB-420E-AE83-0561B1E56CDD}"/>
            </a:ext>
          </a:extLst>
        </xdr:cNvPr>
        <xdr:cNvCxnSpPr/>
      </xdr:nvCxnSpPr>
      <xdr:spPr>
        <a:xfrm>
          <a:off x="2908300" y="6561909"/>
          <a:ext cx="8890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141333</xdr:rowOff>
    </xdr:from>
    <xdr:to>
      <xdr:col>10</xdr:col>
      <xdr:colOff>165100</xdr:colOff>
      <xdr:row>38</xdr:row>
      <xdr:rowOff>71482</xdr:rowOff>
    </xdr:to>
    <xdr:sp macro="" textlink="">
      <xdr:nvSpPr>
        <xdr:cNvPr id="80" name="楕円 79">
          <a:extLst>
            <a:ext uri="{FF2B5EF4-FFF2-40B4-BE49-F238E27FC236}">
              <a16:creationId xmlns:a16="http://schemas.microsoft.com/office/drawing/2014/main" id="{81387CF9-BE59-45D7-9274-077425B904FC}"/>
            </a:ext>
          </a:extLst>
        </xdr:cNvPr>
        <xdr:cNvSpPr/>
      </xdr:nvSpPr>
      <xdr:spPr>
        <a:xfrm>
          <a:off x="1968500" y="6484983"/>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38</xdr:row>
      <xdr:rowOff>20683</xdr:rowOff>
    </xdr:from>
    <xdr:to>
      <xdr:col>15</xdr:col>
      <xdr:colOff>50800</xdr:colOff>
      <xdr:row>38</xdr:row>
      <xdr:rowOff>46809</xdr:rowOff>
    </xdr:to>
    <xdr:cxnSp macro="">
      <xdr:nvCxnSpPr>
        <xdr:cNvPr id="81" name="直線コネクタ 80">
          <a:extLst>
            <a:ext uri="{FF2B5EF4-FFF2-40B4-BE49-F238E27FC236}">
              <a16:creationId xmlns:a16="http://schemas.microsoft.com/office/drawing/2014/main" id="{D6217834-252F-4D7B-9E55-5E8B1B5D40A0}"/>
            </a:ext>
          </a:extLst>
        </xdr:cNvPr>
        <xdr:cNvCxnSpPr/>
      </xdr:nvCxnSpPr>
      <xdr:spPr>
        <a:xfrm>
          <a:off x="2019300" y="6535783"/>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37</xdr:row>
      <xdr:rowOff>113574</xdr:rowOff>
    </xdr:from>
    <xdr:to>
      <xdr:col>6</xdr:col>
      <xdr:colOff>38100</xdr:colOff>
      <xdr:row>38</xdr:row>
      <xdr:rowOff>43724</xdr:rowOff>
    </xdr:to>
    <xdr:sp macro="" textlink="">
      <xdr:nvSpPr>
        <xdr:cNvPr id="82" name="楕円 81">
          <a:extLst>
            <a:ext uri="{FF2B5EF4-FFF2-40B4-BE49-F238E27FC236}">
              <a16:creationId xmlns:a16="http://schemas.microsoft.com/office/drawing/2014/main" id="{55F4B03E-B8E4-4B16-89AF-F993A4CC87D0}"/>
            </a:ext>
          </a:extLst>
        </xdr:cNvPr>
        <xdr:cNvSpPr/>
      </xdr:nvSpPr>
      <xdr:spPr>
        <a:xfrm>
          <a:off x="1079500" y="6457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37</xdr:row>
      <xdr:rowOff>164374</xdr:rowOff>
    </xdr:from>
    <xdr:to>
      <xdr:col>10</xdr:col>
      <xdr:colOff>114300</xdr:colOff>
      <xdr:row>38</xdr:row>
      <xdr:rowOff>20683</xdr:rowOff>
    </xdr:to>
    <xdr:cxnSp macro="">
      <xdr:nvCxnSpPr>
        <xdr:cNvPr id="83" name="直線コネクタ 82">
          <a:extLst>
            <a:ext uri="{FF2B5EF4-FFF2-40B4-BE49-F238E27FC236}">
              <a16:creationId xmlns:a16="http://schemas.microsoft.com/office/drawing/2014/main" id="{8198EC73-1D81-419A-98A0-3182C3B36345}"/>
            </a:ext>
          </a:extLst>
        </xdr:cNvPr>
        <xdr:cNvCxnSpPr/>
      </xdr:nvCxnSpPr>
      <xdr:spPr>
        <a:xfrm>
          <a:off x="1130300" y="6508024"/>
          <a:ext cx="889000" cy="27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39</xdr:row>
      <xdr:rowOff>105064</xdr:rowOff>
    </xdr:from>
    <xdr:ext cx="405111" cy="259045"/>
    <xdr:sp macro="" textlink="">
      <xdr:nvSpPr>
        <xdr:cNvPr id="84" name="n_1aveValue【道路】&#10;有形固定資産減価償却率">
          <a:extLst>
            <a:ext uri="{FF2B5EF4-FFF2-40B4-BE49-F238E27FC236}">
              <a16:creationId xmlns:a16="http://schemas.microsoft.com/office/drawing/2014/main" id="{F0E5D22E-E9C2-428F-A25A-B66FE1779B4E}"/>
            </a:ext>
          </a:extLst>
        </xdr:cNvPr>
        <xdr:cNvSpPr txBox="1"/>
      </xdr:nvSpPr>
      <xdr:spPr>
        <a:xfrm>
          <a:off x="3582044" y="67916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46281</xdr:rowOff>
    </xdr:from>
    <xdr:ext cx="405111" cy="259045"/>
    <xdr:sp macro="" textlink="">
      <xdr:nvSpPr>
        <xdr:cNvPr id="85" name="n_2aveValue【道路】&#10;有形固定資産減価償却率">
          <a:extLst>
            <a:ext uri="{FF2B5EF4-FFF2-40B4-BE49-F238E27FC236}">
              <a16:creationId xmlns:a16="http://schemas.microsoft.com/office/drawing/2014/main" id="{99A81ACC-52E7-49D5-8225-1BDE25C35C50}"/>
            </a:ext>
          </a:extLst>
        </xdr:cNvPr>
        <xdr:cNvSpPr txBox="1"/>
      </xdr:nvSpPr>
      <xdr:spPr>
        <a:xfrm>
          <a:off x="2705744" y="67328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39</xdr:row>
      <xdr:rowOff>23421</xdr:rowOff>
    </xdr:from>
    <xdr:ext cx="405111" cy="259045"/>
    <xdr:sp macro="" textlink="">
      <xdr:nvSpPr>
        <xdr:cNvPr id="86" name="n_3aveValue【道路】&#10;有形固定資産減価償却率">
          <a:extLst>
            <a:ext uri="{FF2B5EF4-FFF2-40B4-BE49-F238E27FC236}">
              <a16:creationId xmlns:a16="http://schemas.microsoft.com/office/drawing/2014/main" id="{28635145-FE1F-4072-84DB-D382ED9D8448}"/>
            </a:ext>
          </a:extLst>
        </xdr:cNvPr>
        <xdr:cNvSpPr txBox="1"/>
      </xdr:nvSpPr>
      <xdr:spPr>
        <a:xfrm>
          <a:off x="1816744" y="67099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140987</xdr:rowOff>
    </xdr:from>
    <xdr:ext cx="405111" cy="259045"/>
    <xdr:sp macro="" textlink="">
      <xdr:nvSpPr>
        <xdr:cNvPr id="87" name="n_4aveValue【道路】&#10;有形固定資産減価償却率">
          <a:extLst>
            <a:ext uri="{FF2B5EF4-FFF2-40B4-BE49-F238E27FC236}">
              <a16:creationId xmlns:a16="http://schemas.microsoft.com/office/drawing/2014/main" id="{4094281D-D736-4050-8C9F-0E499A5EE492}"/>
            </a:ext>
          </a:extLst>
        </xdr:cNvPr>
        <xdr:cNvSpPr txBox="1"/>
      </xdr:nvSpPr>
      <xdr:spPr>
        <a:xfrm>
          <a:off x="927744" y="66560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36</xdr:row>
      <xdr:rowOff>141894</xdr:rowOff>
    </xdr:from>
    <xdr:ext cx="405111" cy="259045"/>
    <xdr:sp macro="" textlink="">
      <xdr:nvSpPr>
        <xdr:cNvPr id="88" name="n_1mainValue【道路】&#10;有形固定資産減価償却率">
          <a:extLst>
            <a:ext uri="{FF2B5EF4-FFF2-40B4-BE49-F238E27FC236}">
              <a16:creationId xmlns:a16="http://schemas.microsoft.com/office/drawing/2014/main" id="{50151336-5713-4AA2-B293-30B52C51B013}"/>
            </a:ext>
          </a:extLst>
        </xdr:cNvPr>
        <xdr:cNvSpPr txBox="1"/>
      </xdr:nvSpPr>
      <xdr:spPr>
        <a:xfrm>
          <a:off x="3582044" y="63140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114135</xdr:rowOff>
    </xdr:from>
    <xdr:ext cx="405111" cy="259045"/>
    <xdr:sp macro="" textlink="">
      <xdr:nvSpPr>
        <xdr:cNvPr id="89" name="n_2mainValue【道路】&#10;有形固定資産減価償却率">
          <a:extLst>
            <a:ext uri="{FF2B5EF4-FFF2-40B4-BE49-F238E27FC236}">
              <a16:creationId xmlns:a16="http://schemas.microsoft.com/office/drawing/2014/main" id="{B3704CB5-17FD-4BC6-9FB6-A7F7776DE89E}"/>
            </a:ext>
          </a:extLst>
        </xdr:cNvPr>
        <xdr:cNvSpPr txBox="1"/>
      </xdr:nvSpPr>
      <xdr:spPr>
        <a:xfrm>
          <a:off x="2705744" y="62863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88010</xdr:rowOff>
    </xdr:from>
    <xdr:ext cx="405111" cy="259045"/>
    <xdr:sp macro="" textlink="">
      <xdr:nvSpPr>
        <xdr:cNvPr id="90" name="n_3mainValue【道路】&#10;有形固定資産減価償却率">
          <a:extLst>
            <a:ext uri="{FF2B5EF4-FFF2-40B4-BE49-F238E27FC236}">
              <a16:creationId xmlns:a16="http://schemas.microsoft.com/office/drawing/2014/main" id="{710AE59E-6FF7-496C-B4ED-58337C0A9FBB}"/>
            </a:ext>
          </a:extLst>
        </xdr:cNvPr>
        <xdr:cNvSpPr txBox="1"/>
      </xdr:nvSpPr>
      <xdr:spPr>
        <a:xfrm>
          <a:off x="1816744" y="62602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36</xdr:row>
      <xdr:rowOff>60251</xdr:rowOff>
    </xdr:from>
    <xdr:ext cx="405111" cy="259045"/>
    <xdr:sp macro="" textlink="">
      <xdr:nvSpPr>
        <xdr:cNvPr id="91" name="n_4mainValue【道路】&#10;有形固定資産減価償却率">
          <a:extLst>
            <a:ext uri="{FF2B5EF4-FFF2-40B4-BE49-F238E27FC236}">
              <a16:creationId xmlns:a16="http://schemas.microsoft.com/office/drawing/2014/main" id="{FCF02023-A32F-4F67-A83E-D2DA35880610}"/>
            </a:ext>
          </a:extLst>
        </xdr:cNvPr>
        <xdr:cNvSpPr txBox="1"/>
      </xdr:nvSpPr>
      <xdr:spPr>
        <a:xfrm>
          <a:off x="927744" y="62324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a:extLst>
            <a:ext uri="{FF2B5EF4-FFF2-40B4-BE49-F238E27FC236}">
              <a16:creationId xmlns:a16="http://schemas.microsoft.com/office/drawing/2014/main" id="{C144A220-E8CD-4120-A9B7-AEE72C61E896}"/>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a:extLst>
            <a:ext uri="{FF2B5EF4-FFF2-40B4-BE49-F238E27FC236}">
              <a16:creationId xmlns:a16="http://schemas.microsoft.com/office/drawing/2014/main" id="{4BB10C5F-5F17-4494-89B0-8BB933078F86}"/>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a:extLst>
            <a:ext uri="{FF2B5EF4-FFF2-40B4-BE49-F238E27FC236}">
              <a16:creationId xmlns:a16="http://schemas.microsoft.com/office/drawing/2014/main" id="{5AB451BB-6C36-4310-A481-617E66BCC741}"/>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a:extLst>
            <a:ext uri="{FF2B5EF4-FFF2-40B4-BE49-F238E27FC236}">
              <a16:creationId xmlns:a16="http://schemas.microsoft.com/office/drawing/2014/main" id="{FE1A84BA-1738-49AE-BAC9-B1591831E5F1}"/>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a:extLst>
            <a:ext uri="{FF2B5EF4-FFF2-40B4-BE49-F238E27FC236}">
              <a16:creationId xmlns:a16="http://schemas.microsoft.com/office/drawing/2014/main" id="{46969C78-A99C-4A30-89FC-2A0D5A8C6856}"/>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a:extLst>
            <a:ext uri="{FF2B5EF4-FFF2-40B4-BE49-F238E27FC236}">
              <a16:creationId xmlns:a16="http://schemas.microsoft.com/office/drawing/2014/main" id="{2F4B45B7-21EB-4C4D-945A-1EBE9FE867F0}"/>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a:extLst>
            <a:ext uri="{FF2B5EF4-FFF2-40B4-BE49-F238E27FC236}">
              <a16:creationId xmlns:a16="http://schemas.microsoft.com/office/drawing/2014/main" id="{CD01C142-588D-47CF-BB12-DDB50140DFED}"/>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a:extLst>
            <a:ext uri="{FF2B5EF4-FFF2-40B4-BE49-F238E27FC236}">
              <a16:creationId xmlns:a16="http://schemas.microsoft.com/office/drawing/2014/main" id="{F1E2E299-9466-4752-BE41-76680D40BE4B}"/>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100" name="テキスト ボックス 99">
          <a:extLst>
            <a:ext uri="{FF2B5EF4-FFF2-40B4-BE49-F238E27FC236}">
              <a16:creationId xmlns:a16="http://schemas.microsoft.com/office/drawing/2014/main" id="{C9CE6D24-3393-4FAA-9686-093A031C33DB}"/>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a:extLst>
            <a:ext uri="{FF2B5EF4-FFF2-40B4-BE49-F238E27FC236}">
              <a16:creationId xmlns:a16="http://schemas.microsoft.com/office/drawing/2014/main" id="{FA360143-E395-484F-92C6-37A12C2757D8}"/>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2" name="直線コネクタ 101">
          <a:extLst>
            <a:ext uri="{FF2B5EF4-FFF2-40B4-BE49-F238E27FC236}">
              <a16:creationId xmlns:a16="http://schemas.microsoft.com/office/drawing/2014/main" id="{E5374F9A-A8B0-4842-AF57-7D1502D5CE6F}"/>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3" name="テキスト ボックス 102">
          <a:extLst>
            <a:ext uri="{FF2B5EF4-FFF2-40B4-BE49-F238E27FC236}">
              <a16:creationId xmlns:a16="http://schemas.microsoft.com/office/drawing/2014/main" id="{D85871C3-6D9E-47BB-B74A-C9817A1F4C2C}"/>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4" name="直線コネクタ 103">
          <a:extLst>
            <a:ext uri="{FF2B5EF4-FFF2-40B4-BE49-F238E27FC236}">
              <a16:creationId xmlns:a16="http://schemas.microsoft.com/office/drawing/2014/main" id="{761C9CE2-FE5D-4863-B5F5-2B2798F789CB}"/>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105" name="テキスト ボックス 104">
          <a:extLst>
            <a:ext uri="{FF2B5EF4-FFF2-40B4-BE49-F238E27FC236}">
              <a16:creationId xmlns:a16="http://schemas.microsoft.com/office/drawing/2014/main" id="{49AF89E0-25F9-452D-95B2-EC9E6B4BC7A3}"/>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6" name="直線コネクタ 105">
          <a:extLst>
            <a:ext uri="{FF2B5EF4-FFF2-40B4-BE49-F238E27FC236}">
              <a16:creationId xmlns:a16="http://schemas.microsoft.com/office/drawing/2014/main" id="{73404CD8-17B3-4656-85F1-A8743B47D981}"/>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7" name="テキスト ボックス 106">
          <a:extLst>
            <a:ext uri="{FF2B5EF4-FFF2-40B4-BE49-F238E27FC236}">
              <a16:creationId xmlns:a16="http://schemas.microsoft.com/office/drawing/2014/main" id="{59E9DAEF-BE39-4BB3-B0E2-1DAF50FFC1AB}"/>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8" name="直線コネクタ 107">
          <a:extLst>
            <a:ext uri="{FF2B5EF4-FFF2-40B4-BE49-F238E27FC236}">
              <a16:creationId xmlns:a16="http://schemas.microsoft.com/office/drawing/2014/main" id="{CF3F63AA-32FA-4649-934A-E77B1C122CEF}"/>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9" name="テキスト ボックス 108">
          <a:extLst>
            <a:ext uri="{FF2B5EF4-FFF2-40B4-BE49-F238E27FC236}">
              <a16:creationId xmlns:a16="http://schemas.microsoft.com/office/drawing/2014/main" id="{8EC999A9-6FA1-4AD2-B87A-9EFD9C2B07B6}"/>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10" name="直線コネクタ 109">
          <a:extLst>
            <a:ext uri="{FF2B5EF4-FFF2-40B4-BE49-F238E27FC236}">
              <a16:creationId xmlns:a16="http://schemas.microsoft.com/office/drawing/2014/main" id="{14A835B0-3256-40FA-9684-827040FCCF96}"/>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32</xdr:row>
      <xdr:rowOff>86377</xdr:rowOff>
    </xdr:from>
    <xdr:ext cx="685572" cy="259045"/>
    <xdr:sp macro="" textlink="">
      <xdr:nvSpPr>
        <xdr:cNvPr id="111" name="テキスト ボックス 110">
          <a:extLst>
            <a:ext uri="{FF2B5EF4-FFF2-40B4-BE49-F238E27FC236}">
              <a16:creationId xmlns:a16="http://schemas.microsoft.com/office/drawing/2014/main" id="{EC93B38A-EE3E-4A11-8568-2FFC83CFFADA}"/>
            </a:ext>
          </a:extLst>
        </xdr:cNvPr>
        <xdr:cNvSpPr txBox="1"/>
      </xdr:nvSpPr>
      <xdr:spPr>
        <a:xfrm>
          <a:off x="5918428" y="557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2" name="直線コネクタ 111">
          <a:extLst>
            <a:ext uri="{FF2B5EF4-FFF2-40B4-BE49-F238E27FC236}">
              <a16:creationId xmlns:a16="http://schemas.microsoft.com/office/drawing/2014/main" id="{16807743-171C-4EB0-A856-04FDABDFF0EF}"/>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13" name="テキスト ボックス 112">
          <a:extLst>
            <a:ext uri="{FF2B5EF4-FFF2-40B4-BE49-F238E27FC236}">
              <a16:creationId xmlns:a16="http://schemas.microsoft.com/office/drawing/2014/main" id="{62B2E7C4-320C-4E08-A3FA-59AE3A036082}"/>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4" name="【道路】&#10;一人当たり延長グラフ枠">
          <a:extLst>
            <a:ext uri="{FF2B5EF4-FFF2-40B4-BE49-F238E27FC236}">
              <a16:creationId xmlns:a16="http://schemas.microsoft.com/office/drawing/2014/main" id="{B4C436B3-D36E-4167-A9B0-D6FF02E2F0CF}"/>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67070</xdr:rowOff>
    </xdr:from>
    <xdr:to>
      <xdr:col>54</xdr:col>
      <xdr:colOff>189865</xdr:colOff>
      <xdr:row>42</xdr:row>
      <xdr:rowOff>34266</xdr:rowOff>
    </xdr:to>
    <xdr:cxnSp macro="">
      <xdr:nvCxnSpPr>
        <xdr:cNvPr id="115" name="直線コネクタ 114">
          <a:extLst>
            <a:ext uri="{FF2B5EF4-FFF2-40B4-BE49-F238E27FC236}">
              <a16:creationId xmlns:a16="http://schemas.microsoft.com/office/drawing/2014/main" id="{F332258D-E1A3-4669-BAB2-84D1DF8A1ADB}"/>
            </a:ext>
          </a:extLst>
        </xdr:cNvPr>
        <xdr:cNvCxnSpPr/>
      </xdr:nvCxnSpPr>
      <xdr:spPr>
        <a:xfrm flipV="1">
          <a:off x="10476865" y="5896370"/>
          <a:ext cx="0" cy="13387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38093</xdr:rowOff>
    </xdr:from>
    <xdr:ext cx="469744" cy="259045"/>
    <xdr:sp macro="" textlink="">
      <xdr:nvSpPr>
        <xdr:cNvPr id="116" name="【道路】&#10;一人当たり延長最小値テキスト">
          <a:extLst>
            <a:ext uri="{FF2B5EF4-FFF2-40B4-BE49-F238E27FC236}">
              <a16:creationId xmlns:a16="http://schemas.microsoft.com/office/drawing/2014/main" id="{7DE3A448-825E-47B8-A5E5-83E682858941}"/>
            </a:ext>
          </a:extLst>
        </xdr:cNvPr>
        <xdr:cNvSpPr txBox="1"/>
      </xdr:nvSpPr>
      <xdr:spPr>
        <a:xfrm>
          <a:off x="10515600" y="72389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34266</xdr:rowOff>
    </xdr:from>
    <xdr:to>
      <xdr:col>55</xdr:col>
      <xdr:colOff>88900</xdr:colOff>
      <xdr:row>42</xdr:row>
      <xdr:rowOff>34266</xdr:rowOff>
    </xdr:to>
    <xdr:cxnSp macro="">
      <xdr:nvCxnSpPr>
        <xdr:cNvPr id="117" name="直線コネクタ 116">
          <a:extLst>
            <a:ext uri="{FF2B5EF4-FFF2-40B4-BE49-F238E27FC236}">
              <a16:creationId xmlns:a16="http://schemas.microsoft.com/office/drawing/2014/main" id="{B7642103-87E3-4405-B0F7-4075D18C6F4C}"/>
            </a:ext>
          </a:extLst>
        </xdr:cNvPr>
        <xdr:cNvCxnSpPr/>
      </xdr:nvCxnSpPr>
      <xdr:spPr>
        <a:xfrm>
          <a:off x="10388600" y="72351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13747</xdr:rowOff>
    </xdr:from>
    <xdr:ext cx="690189" cy="259045"/>
    <xdr:sp macro="" textlink="">
      <xdr:nvSpPr>
        <xdr:cNvPr id="118" name="【道路】&#10;一人当たり延長最大値テキスト">
          <a:extLst>
            <a:ext uri="{FF2B5EF4-FFF2-40B4-BE49-F238E27FC236}">
              <a16:creationId xmlns:a16="http://schemas.microsoft.com/office/drawing/2014/main" id="{61111C00-0108-407A-94D6-1C696696B34B}"/>
            </a:ext>
          </a:extLst>
        </xdr:cNvPr>
        <xdr:cNvSpPr txBox="1"/>
      </xdr:nvSpPr>
      <xdr:spPr>
        <a:xfrm>
          <a:off x="10515600" y="567159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1,057.189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67070</xdr:rowOff>
    </xdr:from>
    <xdr:to>
      <xdr:col>55</xdr:col>
      <xdr:colOff>88900</xdr:colOff>
      <xdr:row>34</xdr:row>
      <xdr:rowOff>67070</xdr:rowOff>
    </xdr:to>
    <xdr:cxnSp macro="">
      <xdr:nvCxnSpPr>
        <xdr:cNvPr id="119" name="直線コネクタ 118">
          <a:extLst>
            <a:ext uri="{FF2B5EF4-FFF2-40B4-BE49-F238E27FC236}">
              <a16:creationId xmlns:a16="http://schemas.microsoft.com/office/drawing/2014/main" id="{C938C2A1-2A7F-4326-A284-F745D09C4A38}"/>
            </a:ext>
          </a:extLst>
        </xdr:cNvPr>
        <xdr:cNvCxnSpPr/>
      </xdr:nvCxnSpPr>
      <xdr:spPr>
        <a:xfrm>
          <a:off x="10388600" y="5896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79709</xdr:rowOff>
    </xdr:from>
    <xdr:ext cx="534377" cy="259045"/>
    <xdr:sp macro="" textlink="">
      <xdr:nvSpPr>
        <xdr:cNvPr id="120" name="【道路】&#10;一人当たり延長平均値テキスト">
          <a:extLst>
            <a:ext uri="{FF2B5EF4-FFF2-40B4-BE49-F238E27FC236}">
              <a16:creationId xmlns:a16="http://schemas.microsoft.com/office/drawing/2014/main" id="{20AE1D3B-B33D-41EE-A109-8C6E6573E813}"/>
            </a:ext>
          </a:extLst>
        </xdr:cNvPr>
        <xdr:cNvSpPr txBox="1"/>
      </xdr:nvSpPr>
      <xdr:spPr>
        <a:xfrm>
          <a:off x="10515600" y="693770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56832</xdr:rowOff>
    </xdr:from>
    <xdr:to>
      <xdr:col>55</xdr:col>
      <xdr:colOff>50800</xdr:colOff>
      <xdr:row>41</xdr:row>
      <xdr:rowOff>158432</xdr:rowOff>
    </xdr:to>
    <xdr:sp macro="" textlink="">
      <xdr:nvSpPr>
        <xdr:cNvPr id="121" name="フローチャート: 判断 120">
          <a:extLst>
            <a:ext uri="{FF2B5EF4-FFF2-40B4-BE49-F238E27FC236}">
              <a16:creationId xmlns:a16="http://schemas.microsoft.com/office/drawing/2014/main" id="{A6E4BDC9-8F34-43D3-AF95-31A583182032}"/>
            </a:ext>
          </a:extLst>
        </xdr:cNvPr>
        <xdr:cNvSpPr/>
      </xdr:nvSpPr>
      <xdr:spPr>
        <a:xfrm>
          <a:off x="10426700" y="7086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41</xdr:row>
      <xdr:rowOff>87478</xdr:rowOff>
    </xdr:from>
    <xdr:to>
      <xdr:col>50</xdr:col>
      <xdr:colOff>165100</xdr:colOff>
      <xdr:row>42</xdr:row>
      <xdr:rowOff>17628</xdr:rowOff>
    </xdr:to>
    <xdr:sp macro="" textlink="">
      <xdr:nvSpPr>
        <xdr:cNvPr id="122" name="フローチャート: 判断 121">
          <a:extLst>
            <a:ext uri="{FF2B5EF4-FFF2-40B4-BE49-F238E27FC236}">
              <a16:creationId xmlns:a16="http://schemas.microsoft.com/office/drawing/2014/main" id="{F97E5B51-F661-41C6-85A9-723415AD1BC2}"/>
            </a:ext>
          </a:extLst>
        </xdr:cNvPr>
        <xdr:cNvSpPr/>
      </xdr:nvSpPr>
      <xdr:spPr>
        <a:xfrm>
          <a:off x="9588500" y="7116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41</xdr:row>
      <xdr:rowOff>81782</xdr:rowOff>
    </xdr:from>
    <xdr:to>
      <xdr:col>46</xdr:col>
      <xdr:colOff>38100</xdr:colOff>
      <xdr:row>42</xdr:row>
      <xdr:rowOff>11932</xdr:rowOff>
    </xdr:to>
    <xdr:sp macro="" textlink="">
      <xdr:nvSpPr>
        <xdr:cNvPr id="123" name="フローチャート: 判断 122">
          <a:extLst>
            <a:ext uri="{FF2B5EF4-FFF2-40B4-BE49-F238E27FC236}">
              <a16:creationId xmlns:a16="http://schemas.microsoft.com/office/drawing/2014/main" id="{D33A921E-3D6F-4419-8D2D-042092BD7115}"/>
            </a:ext>
          </a:extLst>
        </xdr:cNvPr>
        <xdr:cNvSpPr/>
      </xdr:nvSpPr>
      <xdr:spPr>
        <a:xfrm>
          <a:off x="8699500" y="7111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41</xdr:row>
      <xdr:rowOff>67562</xdr:rowOff>
    </xdr:from>
    <xdr:to>
      <xdr:col>41</xdr:col>
      <xdr:colOff>101600</xdr:colOff>
      <xdr:row>41</xdr:row>
      <xdr:rowOff>169162</xdr:rowOff>
    </xdr:to>
    <xdr:sp macro="" textlink="">
      <xdr:nvSpPr>
        <xdr:cNvPr id="124" name="フローチャート: 判断 123">
          <a:extLst>
            <a:ext uri="{FF2B5EF4-FFF2-40B4-BE49-F238E27FC236}">
              <a16:creationId xmlns:a16="http://schemas.microsoft.com/office/drawing/2014/main" id="{34E0E01D-9D86-4FE6-8D57-C41E65160543}"/>
            </a:ext>
          </a:extLst>
        </xdr:cNvPr>
        <xdr:cNvSpPr/>
      </xdr:nvSpPr>
      <xdr:spPr>
        <a:xfrm>
          <a:off x="7810500" y="7097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41</xdr:row>
      <xdr:rowOff>85791</xdr:rowOff>
    </xdr:from>
    <xdr:to>
      <xdr:col>36</xdr:col>
      <xdr:colOff>165100</xdr:colOff>
      <xdr:row>42</xdr:row>
      <xdr:rowOff>15941</xdr:rowOff>
    </xdr:to>
    <xdr:sp macro="" textlink="">
      <xdr:nvSpPr>
        <xdr:cNvPr id="125" name="フローチャート: 判断 124">
          <a:extLst>
            <a:ext uri="{FF2B5EF4-FFF2-40B4-BE49-F238E27FC236}">
              <a16:creationId xmlns:a16="http://schemas.microsoft.com/office/drawing/2014/main" id="{73D1BA30-AA7B-4491-9147-F04B685C4026}"/>
            </a:ext>
          </a:extLst>
        </xdr:cNvPr>
        <xdr:cNvSpPr/>
      </xdr:nvSpPr>
      <xdr:spPr>
        <a:xfrm>
          <a:off x="6921500" y="7115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D7E81EBB-742E-4403-9500-47B357CE8950}"/>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740809CB-9F53-4CEA-BD5B-F1B03AE63FEA}"/>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2FA416BD-495B-4C78-A88B-A82D991997DC}"/>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87ABD8D8-094C-4A7F-8CB9-FEEF8362EF57}"/>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0" name="テキスト ボックス 129">
          <a:extLst>
            <a:ext uri="{FF2B5EF4-FFF2-40B4-BE49-F238E27FC236}">
              <a16:creationId xmlns:a16="http://schemas.microsoft.com/office/drawing/2014/main" id="{DFCAA2F1-9555-47B6-B854-9727D571F612}"/>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94827</xdr:rowOff>
    </xdr:from>
    <xdr:to>
      <xdr:col>55</xdr:col>
      <xdr:colOff>50800</xdr:colOff>
      <xdr:row>42</xdr:row>
      <xdr:rowOff>24977</xdr:rowOff>
    </xdr:to>
    <xdr:sp macro="" textlink="">
      <xdr:nvSpPr>
        <xdr:cNvPr id="131" name="楕円 130">
          <a:extLst>
            <a:ext uri="{FF2B5EF4-FFF2-40B4-BE49-F238E27FC236}">
              <a16:creationId xmlns:a16="http://schemas.microsoft.com/office/drawing/2014/main" id="{7C9AB647-CAFC-4F5E-A72F-6E5417CA37BF}"/>
            </a:ext>
          </a:extLst>
        </xdr:cNvPr>
        <xdr:cNvSpPr/>
      </xdr:nvSpPr>
      <xdr:spPr>
        <a:xfrm>
          <a:off x="10426700" y="7124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41</xdr:row>
      <xdr:rowOff>35259</xdr:rowOff>
    </xdr:from>
    <xdr:ext cx="534377" cy="259045"/>
    <xdr:sp macro="" textlink="">
      <xdr:nvSpPr>
        <xdr:cNvPr id="132" name="【道路】&#10;一人当たり延長該当値テキスト">
          <a:extLst>
            <a:ext uri="{FF2B5EF4-FFF2-40B4-BE49-F238E27FC236}">
              <a16:creationId xmlns:a16="http://schemas.microsoft.com/office/drawing/2014/main" id="{E77D6929-9D3F-45F8-A096-D36418EA4923}"/>
            </a:ext>
          </a:extLst>
        </xdr:cNvPr>
        <xdr:cNvSpPr txBox="1"/>
      </xdr:nvSpPr>
      <xdr:spPr>
        <a:xfrm>
          <a:off x="10515600" y="7064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50.333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96704</xdr:rowOff>
    </xdr:from>
    <xdr:to>
      <xdr:col>50</xdr:col>
      <xdr:colOff>165100</xdr:colOff>
      <xdr:row>42</xdr:row>
      <xdr:rowOff>26854</xdr:rowOff>
    </xdr:to>
    <xdr:sp macro="" textlink="">
      <xdr:nvSpPr>
        <xdr:cNvPr id="133" name="楕円 132">
          <a:extLst>
            <a:ext uri="{FF2B5EF4-FFF2-40B4-BE49-F238E27FC236}">
              <a16:creationId xmlns:a16="http://schemas.microsoft.com/office/drawing/2014/main" id="{7EC504F4-632E-4487-9C83-3A97042EB79F}"/>
            </a:ext>
          </a:extLst>
        </xdr:cNvPr>
        <xdr:cNvSpPr/>
      </xdr:nvSpPr>
      <xdr:spPr>
        <a:xfrm>
          <a:off x="9588500" y="71261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145627</xdr:rowOff>
    </xdr:from>
    <xdr:to>
      <xdr:col>55</xdr:col>
      <xdr:colOff>0</xdr:colOff>
      <xdr:row>41</xdr:row>
      <xdr:rowOff>147504</xdr:rowOff>
    </xdr:to>
    <xdr:cxnSp macro="">
      <xdr:nvCxnSpPr>
        <xdr:cNvPr id="134" name="直線コネクタ 133">
          <a:extLst>
            <a:ext uri="{FF2B5EF4-FFF2-40B4-BE49-F238E27FC236}">
              <a16:creationId xmlns:a16="http://schemas.microsoft.com/office/drawing/2014/main" id="{1D556473-19E6-4DB6-95B9-137236A29614}"/>
            </a:ext>
          </a:extLst>
        </xdr:cNvPr>
        <xdr:cNvCxnSpPr/>
      </xdr:nvCxnSpPr>
      <xdr:spPr>
        <a:xfrm flipV="1">
          <a:off x="9639300" y="7175077"/>
          <a:ext cx="838200" cy="18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98823</xdr:rowOff>
    </xdr:from>
    <xdr:to>
      <xdr:col>46</xdr:col>
      <xdr:colOff>38100</xdr:colOff>
      <xdr:row>42</xdr:row>
      <xdr:rowOff>28973</xdr:rowOff>
    </xdr:to>
    <xdr:sp macro="" textlink="">
      <xdr:nvSpPr>
        <xdr:cNvPr id="135" name="楕円 134">
          <a:extLst>
            <a:ext uri="{FF2B5EF4-FFF2-40B4-BE49-F238E27FC236}">
              <a16:creationId xmlns:a16="http://schemas.microsoft.com/office/drawing/2014/main" id="{EF58703D-B5F8-48F6-8717-391D93E49D5F}"/>
            </a:ext>
          </a:extLst>
        </xdr:cNvPr>
        <xdr:cNvSpPr/>
      </xdr:nvSpPr>
      <xdr:spPr>
        <a:xfrm>
          <a:off x="8699500" y="71282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147504</xdr:rowOff>
    </xdr:from>
    <xdr:to>
      <xdr:col>50</xdr:col>
      <xdr:colOff>114300</xdr:colOff>
      <xdr:row>41</xdr:row>
      <xdr:rowOff>149623</xdr:rowOff>
    </xdr:to>
    <xdr:cxnSp macro="">
      <xdr:nvCxnSpPr>
        <xdr:cNvPr id="136" name="直線コネクタ 135">
          <a:extLst>
            <a:ext uri="{FF2B5EF4-FFF2-40B4-BE49-F238E27FC236}">
              <a16:creationId xmlns:a16="http://schemas.microsoft.com/office/drawing/2014/main" id="{47F9DF4B-CA50-4F77-9C09-865C0F498AD1}"/>
            </a:ext>
          </a:extLst>
        </xdr:cNvPr>
        <xdr:cNvCxnSpPr/>
      </xdr:nvCxnSpPr>
      <xdr:spPr>
        <a:xfrm flipV="1">
          <a:off x="8750300" y="7176954"/>
          <a:ext cx="889000" cy="2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100349</xdr:rowOff>
    </xdr:from>
    <xdr:to>
      <xdr:col>41</xdr:col>
      <xdr:colOff>101600</xdr:colOff>
      <xdr:row>42</xdr:row>
      <xdr:rowOff>30499</xdr:rowOff>
    </xdr:to>
    <xdr:sp macro="" textlink="">
      <xdr:nvSpPr>
        <xdr:cNvPr id="137" name="楕円 136">
          <a:extLst>
            <a:ext uri="{FF2B5EF4-FFF2-40B4-BE49-F238E27FC236}">
              <a16:creationId xmlns:a16="http://schemas.microsoft.com/office/drawing/2014/main" id="{D9D0BEB4-469B-420F-AD30-8DE53F55E226}"/>
            </a:ext>
          </a:extLst>
        </xdr:cNvPr>
        <xdr:cNvSpPr/>
      </xdr:nvSpPr>
      <xdr:spPr>
        <a:xfrm>
          <a:off x="7810500" y="7129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149623</xdr:rowOff>
    </xdr:from>
    <xdr:to>
      <xdr:col>45</xdr:col>
      <xdr:colOff>177800</xdr:colOff>
      <xdr:row>41</xdr:row>
      <xdr:rowOff>151149</xdr:rowOff>
    </xdr:to>
    <xdr:cxnSp macro="">
      <xdr:nvCxnSpPr>
        <xdr:cNvPr id="138" name="直線コネクタ 137">
          <a:extLst>
            <a:ext uri="{FF2B5EF4-FFF2-40B4-BE49-F238E27FC236}">
              <a16:creationId xmlns:a16="http://schemas.microsoft.com/office/drawing/2014/main" id="{7630950C-027F-4E3D-8FDF-F648D54EBF8E}"/>
            </a:ext>
          </a:extLst>
        </xdr:cNvPr>
        <xdr:cNvCxnSpPr/>
      </xdr:nvCxnSpPr>
      <xdr:spPr>
        <a:xfrm flipV="1">
          <a:off x="7861300" y="7179073"/>
          <a:ext cx="889000" cy="1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101598</xdr:rowOff>
    </xdr:from>
    <xdr:to>
      <xdr:col>36</xdr:col>
      <xdr:colOff>165100</xdr:colOff>
      <xdr:row>42</xdr:row>
      <xdr:rowOff>31748</xdr:rowOff>
    </xdr:to>
    <xdr:sp macro="" textlink="">
      <xdr:nvSpPr>
        <xdr:cNvPr id="139" name="楕円 138">
          <a:extLst>
            <a:ext uri="{FF2B5EF4-FFF2-40B4-BE49-F238E27FC236}">
              <a16:creationId xmlns:a16="http://schemas.microsoft.com/office/drawing/2014/main" id="{02FC9CAE-E9F3-48C6-8E87-C710CA46D61F}"/>
            </a:ext>
          </a:extLst>
        </xdr:cNvPr>
        <xdr:cNvSpPr/>
      </xdr:nvSpPr>
      <xdr:spPr>
        <a:xfrm>
          <a:off x="6921500" y="7131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151149</xdr:rowOff>
    </xdr:from>
    <xdr:to>
      <xdr:col>41</xdr:col>
      <xdr:colOff>50800</xdr:colOff>
      <xdr:row>41</xdr:row>
      <xdr:rowOff>152398</xdr:rowOff>
    </xdr:to>
    <xdr:cxnSp macro="">
      <xdr:nvCxnSpPr>
        <xdr:cNvPr id="140" name="直線コネクタ 139">
          <a:extLst>
            <a:ext uri="{FF2B5EF4-FFF2-40B4-BE49-F238E27FC236}">
              <a16:creationId xmlns:a16="http://schemas.microsoft.com/office/drawing/2014/main" id="{2C81504D-4B9D-4EDA-B267-3C6F82D2B74F}"/>
            </a:ext>
          </a:extLst>
        </xdr:cNvPr>
        <xdr:cNvCxnSpPr/>
      </xdr:nvCxnSpPr>
      <xdr:spPr>
        <a:xfrm flipV="1">
          <a:off x="6972300" y="7180599"/>
          <a:ext cx="889000" cy="12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40</xdr:row>
      <xdr:rowOff>34155</xdr:rowOff>
    </xdr:from>
    <xdr:ext cx="534377" cy="259045"/>
    <xdr:sp macro="" textlink="">
      <xdr:nvSpPr>
        <xdr:cNvPr id="141" name="n_1aveValue【道路】&#10;一人当たり延長">
          <a:extLst>
            <a:ext uri="{FF2B5EF4-FFF2-40B4-BE49-F238E27FC236}">
              <a16:creationId xmlns:a16="http://schemas.microsoft.com/office/drawing/2014/main" id="{51D1AFF2-009F-47BD-9E79-0FEBE82B36B6}"/>
            </a:ext>
          </a:extLst>
        </xdr:cNvPr>
        <xdr:cNvSpPr txBox="1"/>
      </xdr:nvSpPr>
      <xdr:spPr>
        <a:xfrm>
          <a:off x="9359411" y="68921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40</xdr:row>
      <xdr:rowOff>28459</xdr:rowOff>
    </xdr:from>
    <xdr:ext cx="534377" cy="259045"/>
    <xdr:sp macro="" textlink="">
      <xdr:nvSpPr>
        <xdr:cNvPr id="142" name="n_2aveValue【道路】&#10;一人当たり延長">
          <a:extLst>
            <a:ext uri="{FF2B5EF4-FFF2-40B4-BE49-F238E27FC236}">
              <a16:creationId xmlns:a16="http://schemas.microsoft.com/office/drawing/2014/main" id="{7821AEF7-B3E0-4C31-B68C-05645EAB47DB}"/>
            </a:ext>
          </a:extLst>
        </xdr:cNvPr>
        <xdr:cNvSpPr txBox="1"/>
      </xdr:nvSpPr>
      <xdr:spPr>
        <a:xfrm>
          <a:off x="8483111" y="68864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40</xdr:row>
      <xdr:rowOff>14239</xdr:rowOff>
    </xdr:from>
    <xdr:ext cx="534377" cy="259045"/>
    <xdr:sp macro="" textlink="">
      <xdr:nvSpPr>
        <xdr:cNvPr id="143" name="n_3aveValue【道路】&#10;一人当たり延長">
          <a:extLst>
            <a:ext uri="{FF2B5EF4-FFF2-40B4-BE49-F238E27FC236}">
              <a16:creationId xmlns:a16="http://schemas.microsoft.com/office/drawing/2014/main" id="{C02077A8-46E4-4443-9E04-114101A04A83}"/>
            </a:ext>
          </a:extLst>
        </xdr:cNvPr>
        <xdr:cNvSpPr txBox="1"/>
      </xdr:nvSpPr>
      <xdr:spPr>
        <a:xfrm>
          <a:off x="7594111" y="68722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40</xdr:row>
      <xdr:rowOff>32468</xdr:rowOff>
    </xdr:from>
    <xdr:ext cx="534377" cy="259045"/>
    <xdr:sp macro="" textlink="">
      <xdr:nvSpPr>
        <xdr:cNvPr id="144" name="n_4aveValue【道路】&#10;一人当たり延長">
          <a:extLst>
            <a:ext uri="{FF2B5EF4-FFF2-40B4-BE49-F238E27FC236}">
              <a16:creationId xmlns:a16="http://schemas.microsoft.com/office/drawing/2014/main" id="{BAB61AE5-1708-427A-838F-3409A1B01B59}"/>
            </a:ext>
          </a:extLst>
        </xdr:cNvPr>
        <xdr:cNvSpPr txBox="1"/>
      </xdr:nvSpPr>
      <xdr:spPr>
        <a:xfrm>
          <a:off x="6705111" y="68904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42</xdr:row>
      <xdr:rowOff>17981</xdr:rowOff>
    </xdr:from>
    <xdr:ext cx="534377" cy="259045"/>
    <xdr:sp macro="" textlink="">
      <xdr:nvSpPr>
        <xdr:cNvPr id="145" name="n_1mainValue【道路】&#10;一人当たり延長">
          <a:extLst>
            <a:ext uri="{FF2B5EF4-FFF2-40B4-BE49-F238E27FC236}">
              <a16:creationId xmlns:a16="http://schemas.microsoft.com/office/drawing/2014/main" id="{02082C89-0FB3-45C3-9730-CE3942B74992}"/>
            </a:ext>
          </a:extLst>
        </xdr:cNvPr>
        <xdr:cNvSpPr txBox="1"/>
      </xdr:nvSpPr>
      <xdr:spPr>
        <a:xfrm>
          <a:off x="9359411" y="72188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48.855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42</xdr:row>
      <xdr:rowOff>20100</xdr:rowOff>
    </xdr:from>
    <xdr:ext cx="534377" cy="259045"/>
    <xdr:sp macro="" textlink="">
      <xdr:nvSpPr>
        <xdr:cNvPr id="146" name="n_2mainValue【道路】&#10;一人当たり延長">
          <a:extLst>
            <a:ext uri="{FF2B5EF4-FFF2-40B4-BE49-F238E27FC236}">
              <a16:creationId xmlns:a16="http://schemas.microsoft.com/office/drawing/2014/main" id="{89C67D88-A862-4C3E-8D6D-B9A0BC353FFC}"/>
            </a:ext>
          </a:extLst>
        </xdr:cNvPr>
        <xdr:cNvSpPr txBox="1"/>
      </xdr:nvSpPr>
      <xdr:spPr>
        <a:xfrm>
          <a:off x="8483111" y="72210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42</xdr:row>
      <xdr:rowOff>21626</xdr:rowOff>
    </xdr:from>
    <xdr:ext cx="534377" cy="259045"/>
    <xdr:sp macro="" textlink="">
      <xdr:nvSpPr>
        <xdr:cNvPr id="147" name="n_3mainValue【道路】&#10;一人当たり延長">
          <a:extLst>
            <a:ext uri="{FF2B5EF4-FFF2-40B4-BE49-F238E27FC236}">
              <a16:creationId xmlns:a16="http://schemas.microsoft.com/office/drawing/2014/main" id="{A010CAA0-9A29-498A-B5A8-2072C208AFCF}"/>
            </a:ext>
          </a:extLst>
        </xdr:cNvPr>
        <xdr:cNvSpPr txBox="1"/>
      </xdr:nvSpPr>
      <xdr:spPr>
        <a:xfrm>
          <a:off x="7594111" y="7222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42</xdr:row>
      <xdr:rowOff>22875</xdr:rowOff>
    </xdr:from>
    <xdr:ext cx="534377" cy="259045"/>
    <xdr:sp macro="" textlink="">
      <xdr:nvSpPr>
        <xdr:cNvPr id="148" name="n_4mainValue【道路】&#10;一人当たり延長">
          <a:extLst>
            <a:ext uri="{FF2B5EF4-FFF2-40B4-BE49-F238E27FC236}">
              <a16:creationId xmlns:a16="http://schemas.microsoft.com/office/drawing/2014/main" id="{7DD08313-2011-4EEE-8C27-92021B510F39}"/>
            </a:ext>
          </a:extLst>
        </xdr:cNvPr>
        <xdr:cNvSpPr txBox="1"/>
      </xdr:nvSpPr>
      <xdr:spPr>
        <a:xfrm>
          <a:off x="6705111" y="72237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45.002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9" name="正方形/長方形 148">
          <a:extLst>
            <a:ext uri="{FF2B5EF4-FFF2-40B4-BE49-F238E27FC236}">
              <a16:creationId xmlns:a16="http://schemas.microsoft.com/office/drawing/2014/main" id="{5F2612DB-7D5F-41FF-A0C7-43C870858DD8}"/>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0" name="正方形/長方形 149">
          <a:extLst>
            <a:ext uri="{FF2B5EF4-FFF2-40B4-BE49-F238E27FC236}">
              <a16:creationId xmlns:a16="http://schemas.microsoft.com/office/drawing/2014/main" id="{497D80A2-936D-44DC-927B-F217BDF0B67E}"/>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1" name="正方形/長方形 150">
          <a:extLst>
            <a:ext uri="{FF2B5EF4-FFF2-40B4-BE49-F238E27FC236}">
              <a16:creationId xmlns:a16="http://schemas.microsoft.com/office/drawing/2014/main" id="{F4EB9EAA-F5A2-4243-9FCF-31FBA079C1C9}"/>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2" name="正方形/長方形 151">
          <a:extLst>
            <a:ext uri="{FF2B5EF4-FFF2-40B4-BE49-F238E27FC236}">
              <a16:creationId xmlns:a16="http://schemas.microsoft.com/office/drawing/2014/main" id="{5F0FA643-4EDF-4DCF-9DBB-2137DFC51BF5}"/>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3" name="正方形/長方形 152">
          <a:extLst>
            <a:ext uri="{FF2B5EF4-FFF2-40B4-BE49-F238E27FC236}">
              <a16:creationId xmlns:a16="http://schemas.microsoft.com/office/drawing/2014/main" id="{38243022-0095-43A0-ACAE-A112538E2254}"/>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4" name="正方形/長方形 153">
          <a:extLst>
            <a:ext uri="{FF2B5EF4-FFF2-40B4-BE49-F238E27FC236}">
              <a16:creationId xmlns:a16="http://schemas.microsoft.com/office/drawing/2014/main" id="{48AD0E86-A92E-4188-8F6A-48EFE099185A}"/>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5" name="正方形/長方形 154">
          <a:extLst>
            <a:ext uri="{FF2B5EF4-FFF2-40B4-BE49-F238E27FC236}">
              <a16:creationId xmlns:a16="http://schemas.microsoft.com/office/drawing/2014/main" id="{A23B4B50-87D8-4EF0-8ABF-48CCC446DA8E}"/>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6" name="正方形/長方形 155">
          <a:extLst>
            <a:ext uri="{FF2B5EF4-FFF2-40B4-BE49-F238E27FC236}">
              <a16:creationId xmlns:a16="http://schemas.microsoft.com/office/drawing/2014/main" id="{B19F1127-410F-456E-8BFF-66E027326A4F}"/>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7" name="テキスト ボックス 156">
          <a:extLst>
            <a:ext uri="{FF2B5EF4-FFF2-40B4-BE49-F238E27FC236}">
              <a16:creationId xmlns:a16="http://schemas.microsoft.com/office/drawing/2014/main" id="{2DAC955B-6F1F-4CA5-A5F0-CB1870C77B11}"/>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8" name="直線コネクタ 157">
          <a:extLst>
            <a:ext uri="{FF2B5EF4-FFF2-40B4-BE49-F238E27FC236}">
              <a16:creationId xmlns:a16="http://schemas.microsoft.com/office/drawing/2014/main" id="{576797E6-53B3-47B7-BE48-5451FC65A2B5}"/>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9" name="テキスト ボックス 158">
          <a:extLst>
            <a:ext uri="{FF2B5EF4-FFF2-40B4-BE49-F238E27FC236}">
              <a16:creationId xmlns:a16="http://schemas.microsoft.com/office/drawing/2014/main" id="{E6C11A72-7E40-4D0D-A156-0E188AA542FA}"/>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60" name="直線コネクタ 159">
          <a:extLst>
            <a:ext uri="{FF2B5EF4-FFF2-40B4-BE49-F238E27FC236}">
              <a16:creationId xmlns:a16="http://schemas.microsoft.com/office/drawing/2014/main" id="{9F62CE2E-DCFF-4E6F-A3BF-C2E5265EC343}"/>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1" name="テキスト ボックス 160">
          <a:extLst>
            <a:ext uri="{FF2B5EF4-FFF2-40B4-BE49-F238E27FC236}">
              <a16:creationId xmlns:a16="http://schemas.microsoft.com/office/drawing/2014/main" id="{AE46394A-314A-447F-980F-12A836A94B33}"/>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2" name="直線コネクタ 161">
          <a:extLst>
            <a:ext uri="{FF2B5EF4-FFF2-40B4-BE49-F238E27FC236}">
              <a16:creationId xmlns:a16="http://schemas.microsoft.com/office/drawing/2014/main" id="{4E7EBCDB-C5A4-4261-9196-28C1E97D9B14}"/>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3" name="テキスト ボックス 162">
          <a:extLst>
            <a:ext uri="{FF2B5EF4-FFF2-40B4-BE49-F238E27FC236}">
              <a16:creationId xmlns:a16="http://schemas.microsoft.com/office/drawing/2014/main" id="{81030982-A92F-4039-B7E0-3C2184C1365C}"/>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4" name="直線コネクタ 163">
          <a:extLst>
            <a:ext uri="{FF2B5EF4-FFF2-40B4-BE49-F238E27FC236}">
              <a16:creationId xmlns:a16="http://schemas.microsoft.com/office/drawing/2014/main" id="{391C16B3-8CFF-4D88-80C7-22808B379C6E}"/>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5" name="テキスト ボックス 164">
          <a:extLst>
            <a:ext uri="{FF2B5EF4-FFF2-40B4-BE49-F238E27FC236}">
              <a16:creationId xmlns:a16="http://schemas.microsoft.com/office/drawing/2014/main" id="{7FA218D5-9EA6-4CDF-A1F1-D406EFEE4205}"/>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6" name="直線コネクタ 165">
          <a:extLst>
            <a:ext uri="{FF2B5EF4-FFF2-40B4-BE49-F238E27FC236}">
              <a16:creationId xmlns:a16="http://schemas.microsoft.com/office/drawing/2014/main" id="{31BEC5C3-93AA-433E-8F9B-C0EEAC5CC5C1}"/>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7" name="テキスト ボックス 166">
          <a:extLst>
            <a:ext uri="{FF2B5EF4-FFF2-40B4-BE49-F238E27FC236}">
              <a16:creationId xmlns:a16="http://schemas.microsoft.com/office/drawing/2014/main" id="{8A645E8B-DEB5-4D04-B47D-045505863418}"/>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8" name="直線コネクタ 167">
          <a:extLst>
            <a:ext uri="{FF2B5EF4-FFF2-40B4-BE49-F238E27FC236}">
              <a16:creationId xmlns:a16="http://schemas.microsoft.com/office/drawing/2014/main" id="{55AB1DB5-A99B-4DD7-A914-9C0469F947C2}"/>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9" name="テキスト ボックス 168">
          <a:extLst>
            <a:ext uri="{FF2B5EF4-FFF2-40B4-BE49-F238E27FC236}">
              <a16:creationId xmlns:a16="http://schemas.microsoft.com/office/drawing/2014/main" id="{DA948E39-A91E-4DB2-A072-B3E7521DF2A0}"/>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70" name="直線コネクタ 169">
          <a:extLst>
            <a:ext uri="{FF2B5EF4-FFF2-40B4-BE49-F238E27FC236}">
              <a16:creationId xmlns:a16="http://schemas.microsoft.com/office/drawing/2014/main" id="{089C8D36-E206-407E-99DD-453CD9B588ED}"/>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1" name="テキスト ボックス 170">
          <a:extLst>
            <a:ext uri="{FF2B5EF4-FFF2-40B4-BE49-F238E27FC236}">
              <a16:creationId xmlns:a16="http://schemas.microsoft.com/office/drawing/2014/main" id="{AFED517C-569C-488A-A91F-34665891E9AB}"/>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2" name="直線コネクタ 171">
          <a:extLst>
            <a:ext uri="{FF2B5EF4-FFF2-40B4-BE49-F238E27FC236}">
              <a16:creationId xmlns:a16="http://schemas.microsoft.com/office/drawing/2014/main" id="{F7E2660F-5A04-421F-A79F-3C1E9B1AF67B}"/>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3" name="【橋りょう・トンネル】&#10;有形固定資産減価償却率グラフ枠">
          <a:extLst>
            <a:ext uri="{FF2B5EF4-FFF2-40B4-BE49-F238E27FC236}">
              <a16:creationId xmlns:a16="http://schemas.microsoft.com/office/drawing/2014/main" id="{67A4C029-A7D3-4B93-A287-66477907261A}"/>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101237</xdr:rowOff>
    </xdr:from>
    <xdr:to>
      <xdr:col>24</xdr:col>
      <xdr:colOff>62865</xdr:colOff>
      <xdr:row>64</xdr:row>
      <xdr:rowOff>58783</xdr:rowOff>
    </xdr:to>
    <xdr:cxnSp macro="">
      <xdr:nvCxnSpPr>
        <xdr:cNvPr id="174" name="直線コネクタ 173">
          <a:extLst>
            <a:ext uri="{FF2B5EF4-FFF2-40B4-BE49-F238E27FC236}">
              <a16:creationId xmlns:a16="http://schemas.microsoft.com/office/drawing/2014/main" id="{8C94E65A-2AFD-4708-999F-76762CA39074}"/>
            </a:ext>
          </a:extLst>
        </xdr:cNvPr>
        <xdr:cNvCxnSpPr/>
      </xdr:nvCxnSpPr>
      <xdr:spPr>
        <a:xfrm flipV="1">
          <a:off x="4634865" y="9530987"/>
          <a:ext cx="0" cy="15005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62610</xdr:rowOff>
    </xdr:from>
    <xdr:ext cx="405111" cy="259045"/>
    <xdr:sp macro="" textlink="">
      <xdr:nvSpPr>
        <xdr:cNvPr id="175" name="【橋りょう・トンネル】&#10;有形固定資産減価償却率最小値テキスト">
          <a:extLst>
            <a:ext uri="{FF2B5EF4-FFF2-40B4-BE49-F238E27FC236}">
              <a16:creationId xmlns:a16="http://schemas.microsoft.com/office/drawing/2014/main" id="{D3310697-9825-4596-9116-C3373BF2CAE3}"/>
            </a:ext>
          </a:extLst>
        </xdr:cNvPr>
        <xdr:cNvSpPr txBox="1"/>
      </xdr:nvSpPr>
      <xdr:spPr>
        <a:xfrm>
          <a:off x="4673600" y="110354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58783</xdr:rowOff>
    </xdr:from>
    <xdr:to>
      <xdr:col>24</xdr:col>
      <xdr:colOff>152400</xdr:colOff>
      <xdr:row>64</xdr:row>
      <xdr:rowOff>58783</xdr:rowOff>
    </xdr:to>
    <xdr:cxnSp macro="">
      <xdr:nvCxnSpPr>
        <xdr:cNvPr id="176" name="直線コネクタ 175">
          <a:extLst>
            <a:ext uri="{FF2B5EF4-FFF2-40B4-BE49-F238E27FC236}">
              <a16:creationId xmlns:a16="http://schemas.microsoft.com/office/drawing/2014/main" id="{4B4FF1E6-738E-434C-8A4A-236D56799283}"/>
            </a:ext>
          </a:extLst>
        </xdr:cNvPr>
        <xdr:cNvCxnSpPr/>
      </xdr:nvCxnSpPr>
      <xdr:spPr>
        <a:xfrm>
          <a:off x="4546600" y="110315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47914</xdr:rowOff>
    </xdr:from>
    <xdr:ext cx="340478" cy="259045"/>
    <xdr:sp macro="" textlink="">
      <xdr:nvSpPr>
        <xdr:cNvPr id="177" name="【橋りょう・トンネル】&#10;有形固定資産減価償却率最大値テキスト">
          <a:extLst>
            <a:ext uri="{FF2B5EF4-FFF2-40B4-BE49-F238E27FC236}">
              <a16:creationId xmlns:a16="http://schemas.microsoft.com/office/drawing/2014/main" id="{1B8AA24F-F535-44BD-ABA6-20509CA2A2A3}"/>
            </a:ext>
          </a:extLst>
        </xdr:cNvPr>
        <xdr:cNvSpPr txBox="1"/>
      </xdr:nvSpPr>
      <xdr:spPr>
        <a:xfrm>
          <a:off x="4673600" y="930621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101237</xdr:rowOff>
    </xdr:from>
    <xdr:to>
      <xdr:col>24</xdr:col>
      <xdr:colOff>152400</xdr:colOff>
      <xdr:row>55</xdr:row>
      <xdr:rowOff>101237</xdr:rowOff>
    </xdr:to>
    <xdr:cxnSp macro="">
      <xdr:nvCxnSpPr>
        <xdr:cNvPr id="178" name="直線コネクタ 177">
          <a:extLst>
            <a:ext uri="{FF2B5EF4-FFF2-40B4-BE49-F238E27FC236}">
              <a16:creationId xmlns:a16="http://schemas.microsoft.com/office/drawing/2014/main" id="{E5D1E769-0B2B-4CC0-9DAC-CBBF9B4CD96D}"/>
            </a:ext>
          </a:extLst>
        </xdr:cNvPr>
        <xdr:cNvCxnSpPr/>
      </xdr:nvCxnSpPr>
      <xdr:spPr>
        <a:xfrm>
          <a:off x="4546600" y="95309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122300</xdr:rowOff>
    </xdr:from>
    <xdr:ext cx="405111" cy="259045"/>
    <xdr:sp macro="" textlink="">
      <xdr:nvSpPr>
        <xdr:cNvPr id="179" name="【橋りょう・トンネル】&#10;有形固定資産減価償却率平均値テキスト">
          <a:extLst>
            <a:ext uri="{FF2B5EF4-FFF2-40B4-BE49-F238E27FC236}">
              <a16:creationId xmlns:a16="http://schemas.microsoft.com/office/drawing/2014/main" id="{6D1B2E4E-DDFF-4495-A4B0-BC5B762E9521}"/>
            </a:ext>
          </a:extLst>
        </xdr:cNvPr>
        <xdr:cNvSpPr txBox="1"/>
      </xdr:nvSpPr>
      <xdr:spPr>
        <a:xfrm>
          <a:off x="4673600" y="1023785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99423</xdr:rowOff>
    </xdr:from>
    <xdr:to>
      <xdr:col>24</xdr:col>
      <xdr:colOff>114300</xdr:colOff>
      <xdr:row>61</xdr:row>
      <xdr:rowOff>29573</xdr:rowOff>
    </xdr:to>
    <xdr:sp macro="" textlink="">
      <xdr:nvSpPr>
        <xdr:cNvPr id="180" name="フローチャート: 判断 179">
          <a:extLst>
            <a:ext uri="{FF2B5EF4-FFF2-40B4-BE49-F238E27FC236}">
              <a16:creationId xmlns:a16="http://schemas.microsoft.com/office/drawing/2014/main" id="{4CE5B3F9-B638-4E95-AD02-E2680361A50D}"/>
            </a:ext>
          </a:extLst>
        </xdr:cNvPr>
        <xdr:cNvSpPr/>
      </xdr:nvSpPr>
      <xdr:spPr>
        <a:xfrm>
          <a:off x="4584700" y="10386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110853</xdr:rowOff>
    </xdr:from>
    <xdr:to>
      <xdr:col>20</xdr:col>
      <xdr:colOff>38100</xdr:colOff>
      <xdr:row>61</xdr:row>
      <xdr:rowOff>41003</xdr:rowOff>
    </xdr:to>
    <xdr:sp macro="" textlink="">
      <xdr:nvSpPr>
        <xdr:cNvPr id="181" name="フローチャート: 判断 180">
          <a:extLst>
            <a:ext uri="{FF2B5EF4-FFF2-40B4-BE49-F238E27FC236}">
              <a16:creationId xmlns:a16="http://schemas.microsoft.com/office/drawing/2014/main" id="{939C372E-8877-4855-93DA-C1D9460B2377}"/>
            </a:ext>
          </a:extLst>
        </xdr:cNvPr>
        <xdr:cNvSpPr/>
      </xdr:nvSpPr>
      <xdr:spPr>
        <a:xfrm>
          <a:off x="3746500" y="10397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71665</xdr:rowOff>
    </xdr:from>
    <xdr:to>
      <xdr:col>15</xdr:col>
      <xdr:colOff>101600</xdr:colOff>
      <xdr:row>61</xdr:row>
      <xdr:rowOff>1815</xdr:rowOff>
    </xdr:to>
    <xdr:sp macro="" textlink="">
      <xdr:nvSpPr>
        <xdr:cNvPr id="182" name="フローチャート: 判断 181">
          <a:extLst>
            <a:ext uri="{FF2B5EF4-FFF2-40B4-BE49-F238E27FC236}">
              <a16:creationId xmlns:a16="http://schemas.microsoft.com/office/drawing/2014/main" id="{6CC326F8-4C34-49B1-93FE-8AB2A53FDB70}"/>
            </a:ext>
          </a:extLst>
        </xdr:cNvPr>
        <xdr:cNvSpPr/>
      </xdr:nvSpPr>
      <xdr:spPr>
        <a:xfrm>
          <a:off x="2857500" y="10358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37374</xdr:rowOff>
    </xdr:from>
    <xdr:to>
      <xdr:col>10</xdr:col>
      <xdr:colOff>165100</xdr:colOff>
      <xdr:row>60</xdr:row>
      <xdr:rowOff>138974</xdr:rowOff>
    </xdr:to>
    <xdr:sp macro="" textlink="">
      <xdr:nvSpPr>
        <xdr:cNvPr id="183" name="フローチャート: 判断 182">
          <a:extLst>
            <a:ext uri="{FF2B5EF4-FFF2-40B4-BE49-F238E27FC236}">
              <a16:creationId xmlns:a16="http://schemas.microsoft.com/office/drawing/2014/main" id="{65476B9A-125A-48F4-86C0-67AE20E685EB}"/>
            </a:ext>
          </a:extLst>
        </xdr:cNvPr>
        <xdr:cNvSpPr/>
      </xdr:nvSpPr>
      <xdr:spPr>
        <a:xfrm>
          <a:off x="1968500" y="10324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22678</xdr:rowOff>
    </xdr:from>
    <xdr:to>
      <xdr:col>6</xdr:col>
      <xdr:colOff>38100</xdr:colOff>
      <xdr:row>60</xdr:row>
      <xdr:rowOff>124278</xdr:rowOff>
    </xdr:to>
    <xdr:sp macro="" textlink="">
      <xdr:nvSpPr>
        <xdr:cNvPr id="184" name="フローチャート: 判断 183">
          <a:extLst>
            <a:ext uri="{FF2B5EF4-FFF2-40B4-BE49-F238E27FC236}">
              <a16:creationId xmlns:a16="http://schemas.microsoft.com/office/drawing/2014/main" id="{1A330771-C867-4F20-AE2E-4C5BC780622A}"/>
            </a:ext>
          </a:extLst>
        </xdr:cNvPr>
        <xdr:cNvSpPr/>
      </xdr:nvSpPr>
      <xdr:spPr>
        <a:xfrm>
          <a:off x="1079500" y="10309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93756C46-A79C-48E9-BE8F-AD495EE8FC7A}"/>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F34F43DB-63C1-4E0E-A1E2-0C57C436B3F7}"/>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B45087D3-89D2-468D-A912-44DC11C860F6}"/>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8" name="テキスト ボックス 187">
          <a:extLst>
            <a:ext uri="{FF2B5EF4-FFF2-40B4-BE49-F238E27FC236}">
              <a16:creationId xmlns:a16="http://schemas.microsoft.com/office/drawing/2014/main" id="{AB695954-E57E-47A8-AC22-E6F4DC021508}"/>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9" name="テキスト ボックス 188">
          <a:extLst>
            <a:ext uri="{FF2B5EF4-FFF2-40B4-BE49-F238E27FC236}">
              <a16:creationId xmlns:a16="http://schemas.microsoft.com/office/drawing/2014/main" id="{2C3ED1AA-B7F1-4983-AF24-EED71210FAEF}"/>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79828</xdr:rowOff>
    </xdr:from>
    <xdr:to>
      <xdr:col>24</xdr:col>
      <xdr:colOff>114300</xdr:colOff>
      <xdr:row>63</xdr:row>
      <xdr:rowOff>9978</xdr:rowOff>
    </xdr:to>
    <xdr:sp macro="" textlink="">
      <xdr:nvSpPr>
        <xdr:cNvPr id="190" name="楕円 189">
          <a:extLst>
            <a:ext uri="{FF2B5EF4-FFF2-40B4-BE49-F238E27FC236}">
              <a16:creationId xmlns:a16="http://schemas.microsoft.com/office/drawing/2014/main" id="{07BC07C2-AACB-43E7-B1B6-0F5FF9F052CC}"/>
            </a:ext>
          </a:extLst>
        </xdr:cNvPr>
        <xdr:cNvSpPr/>
      </xdr:nvSpPr>
      <xdr:spPr>
        <a:xfrm>
          <a:off x="4584700" y="10709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58255</xdr:rowOff>
    </xdr:from>
    <xdr:ext cx="405111" cy="259045"/>
    <xdr:sp macro="" textlink="">
      <xdr:nvSpPr>
        <xdr:cNvPr id="191" name="【橋りょう・トンネル】&#10;有形固定資産減価償却率該当値テキスト">
          <a:extLst>
            <a:ext uri="{FF2B5EF4-FFF2-40B4-BE49-F238E27FC236}">
              <a16:creationId xmlns:a16="http://schemas.microsoft.com/office/drawing/2014/main" id="{CB8B420E-B747-4AC7-8E99-15A36C8D8764}"/>
            </a:ext>
          </a:extLst>
        </xdr:cNvPr>
        <xdr:cNvSpPr txBox="1"/>
      </xdr:nvSpPr>
      <xdr:spPr>
        <a:xfrm>
          <a:off x="4673600" y="106881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94524</xdr:rowOff>
    </xdr:from>
    <xdr:to>
      <xdr:col>20</xdr:col>
      <xdr:colOff>38100</xdr:colOff>
      <xdr:row>63</xdr:row>
      <xdr:rowOff>24674</xdr:rowOff>
    </xdr:to>
    <xdr:sp macro="" textlink="">
      <xdr:nvSpPr>
        <xdr:cNvPr id="192" name="楕円 191">
          <a:extLst>
            <a:ext uri="{FF2B5EF4-FFF2-40B4-BE49-F238E27FC236}">
              <a16:creationId xmlns:a16="http://schemas.microsoft.com/office/drawing/2014/main" id="{5DB289EE-D6F6-4A8B-8AA7-327274107464}"/>
            </a:ext>
          </a:extLst>
        </xdr:cNvPr>
        <xdr:cNvSpPr/>
      </xdr:nvSpPr>
      <xdr:spPr>
        <a:xfrm>
          <a:off x="3746500" y="10724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130628</xdr:rowOff>
    </xdr:from>
    <xdr:to>
      <xdr:col>24</xdr:col>
      <xdr:colOff>63500</xdr:colOff>
      <xdr:row>62</xdr:row>
      <xdr:rowOff>145324</xdr:rowOff>
    </xdr:to>
    <xdr:cxnSp macro="">
      <xdr:nvCxnSpPr>
        <xdr:cNvPr id="193" name="直線コネクタ 192">
          <a:extLst>
            <a:ext uri="{FF2B5EF4-FFF2-40B4-BE49-F238E27FC236}">
              <a16:creationId xmlns:a16="http://schemas.microsoft.com/office/drawing/2014/main" id="{0C342FB4-3BA5-429A-A7F9-8A5BF34D6B49}"/>
            </a:ext>
          </a:extLst>
        </xdr:cNvPr>
        <xdr:cNvCxnSpPr/>
      </xdr:nvCxnSpPr>
      <xdr:spPr>
        <a:xfrm flipV="1">
          <a:off x="3797300" y="10760528"/>
          <a:ext cx="83820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117384</xdr:rowOff>
    </xdr:from>
    <xdr:to>
      <xdr:col>15</xdr:col>
      <xdr:colOff>101600</xdr:colOff>
      <xdr:row>63</xdr:row>
      <xdr:rowOff>47534</xdr:rowOff>
    </xdr:to>
    <xdr:sp macro="" textlink="">
      <xdr:nvSpPr>
        <xdr:cNvPr id="194" name="楕円 193">
          <a:extLst>
            <a:ext uri="{FF2B5EF4-FFF2-40B4-BE49-F238E27FC236}">
              <a16:creationId xmlns:a16="http://schemas.microsoft.com/office/drawing/2014/main" id="{ED0B4591-7553-480D-AC26-47226060D173}"/>
            </a:ext>
          </a:extLst>
        </xdr:cNvPr>
        <xdr:cNvSpPr/>
      </xdr:nvSpPr>
      <xdr:spPr>
        <a:xfrm>
          <a:off x="2857500" y="10747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145324</xdr:rowOff>
    </xdr:from>
    <xdr:to>
      <xdr:col>19</xdr:col>
      <xdr:colOff>177800</xdr:colOff>
      <xdr:row>62</xdr:row>
      <xdr:rowOff>168184</xdr:rowOff>
    </xdr:to>
    <xdr:cxnSp macro="">
      <xdr:nvCxnSpPr>
        <xdr:cNvPr id="195" name="直線コネクタ 194">
          <a:extLst>
            <a:ext uri="{FF2B5EF4-FFF2-40B4-BE49-F238E27FC236}">
              <a16:creationId xmlns:a16="http://schemas.microsoft.com/office/drawing/2014/main" id="{70EFA588-E374-4A40-A617-3767009F2A6D}"/>
            </a:ext>
          </a:extLst>
        </xdr:cNvPr>
        <xdr:cNvCxnSpPr/>
      </xdr:nvCxnSpPr>
      <xdr:spPr>
        <a:xfrm flipV="1">
          <a:off x="2908300" y="10775224"/>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62</xdr:row>
      <xdr:rowOff>110853</xdr:rowOff>
    </xdr:from>
    <xdr:to>
      <xdr:col>10</xdr:col>
      <xdr:colOff>165100</xdr:colOff>
      <xdr:row>63</xdr:row>
      <xdr:rowOff>41003</xdr:rowOff>
    </xdr:to>
    <xdr:sp macro="" textlink="">
      <xdr:nvSpPr>
        <xdr:cNvPr id="196" name="楕円 195">
          <a:extLst>
            <a:ext uri="{FF2B5EF4-FFF2-40B4-BE49-F238E27FC236}">
              <a16:creationId xmlns:a16="http://schemas.microsoft.com/office/drawing/2014/main" id="{F1AD1E00-A89C-4957-9E84-E621611FA043}"/>
            </a:ext>
          </a:extLst>
        </xdr:cNvPr>
        <xdr:cNvSpPr/>
      </xdr:nvSpPr>
      <xdr:spPr>
        <a:xfrm>
          <a:off x="1968500" y="10740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161653</xdr:rowOff>
    </xdr:from>
    <xdr:to>
      <xdr:col>15</xdr:col>
      <xdr:colOff>50800</xdr:colOff>
      <xdr:row>62</xdr:row>
      <xdr:rowOff>168184</xdr:rowOff>
    </xdr:to>
    <xdr:cxnSp macro="">
      <xdr:nvCxnSpPr>
        <xdr:cNvPr id="197" name="直線コネクタ 196">
          <a:extLst>
            <a:ext uri="{FF2B5EF4-FFF2-40B4-BE49-F238E27FC236}">
              <a16:creationId xmlns:a16="http://schemas.microsoft.com/office/drawing/2014/main" id="{6B78FF50-3C14-4D17-9058-BBD43C8E3BDA}"/>
            </a:ext>
          </a:extLst>
        </xdr:cNvPr>
        <xdr:cNvCxnSpPr/>
      </xdr:nvCxnSpPr>
      <xdr:spPr>
        <a:xfrm>
          <a:off x="2019300" y="10791553"/>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62</xdr:row>
      <xdr:rowOff>97790</xdr:rowOff>
    </xdr:from>
    <xdr:to>
      <xdr:col>6</xdr:col>
      <xdr:colOff>38100</xdr:colOff>
      <xdr:row>63</xdr:row>
      <xdr:rowOff>27940</xdr:rowOff>
    </xdr:to>
    <xdr:sp macro="" textlink="">
      <xdr:nvSpPr>
        <xdr:cNvPr id="198" name="楕円 197">
          <a:extLst>
            <a:ext uri="{FF2B5EF4-FFF2-40B4-BE49-F238E27FC236}">
              <a16:creationId xmlns:a16="http://schemas.microsoft.com/office/drawing/2014/main" id="{B2DB11FB-A9BD-42D0-96BC-FA65FA65A27D}"/>
            </a:ext>
          </a:extLst>
        </xdr:cNvPr>
        <xdr:cNvSpPr/>
      </xdr:nvSpPr>
      <xdr:spPr>
        <a:xfrm>
          <a:off x="1079500" y="10727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62</xdr:row>
      <xdr:rowOff>148590</xdr:rowOff>
    </xdr:from>
    <xdr:to>
      <xdr:col>10</xdr:col>
      <xdr:colOff>114300</xdr:colOff>
      <xdr:row>62</xdr:row>
      <xdr:rowOff>161653</xdr:rowOff>
    </xdr:to>
    <xdr:cxnSp macro="">
      <xdr:nvCxnSpPr>
        <xdr:cNvPr id="199" name="直線コネクタ 198">
          <a:extLst>
            <a:ext uri="{FF2B5EF4-FFF2-40B4-BE49-F238E27FC236}">
              <a16:creationId xmlns:a16="http://schemas.microsoft.com/office/drawing/2014/main" id="{B1A5A10F-B339-4E66-B62E-106C4710E871}"/>
            </a:ext>
          </a:extLst>
        </xdr:cNvPr>
        <xdr:cNvCxnSpPr/>
      </xdr:nvCxnSpPr>
      <xdr:spPr>
        <a:xfrm>
          <a:off x="1130300" y="10778490"/>
          <a:ext cx="889000" cy="13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57530</xdr:rowOff>
    </xdr:from>
    <xdr:ext cx="405111" cy="259045"/>
    <xdr:sp macro="" textlink="">
      <xdr:nvSpPr>
        <xdr:cNvPr id="200" name="n_1aveValue【橋りょう・トンネル】&#10;有形固定資産減価償却率">
          <a:extLst>
            <a:ext uri="{FF2B5EF4-FFF2-40B4-BE49-F238E27FC236}">
              <a16:creationId xmlns:a16="http://schemas.microsoft.com/office/drawing/2014/main" id="{3C6B9E3B-7296-4D8A-B77C-130C671313AE}"/>
            </a:ext>
          </a:extLst>
        </xdr:cNvPr>
        <xdr:cNvSpPr txBox="1"/>
      </xdr:nvSpPr>
      <xdr:spPr>
        <a:xfrm>
          <a:off x="3582044" y="101730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18342</xdr:rowOff>
    </xdr:from>
    <xdr:ext cx="405111" cy="259045"/>
    <xdr:sp macro="" textlink="">
      <xdr:nvSpPr>
        <xdr:cNvPr id="201" name="n_2aveValue【橋りょう・トンネル】&#10;有形固定資産減価償却率">
          <a:extLst>
            <a:ext uri="{FF2B5EF4-FFF2-40B4-BE49-F238E27FC236}">
              <a16:creationId xmlns:a16="http://schemas.microsoft.com/office/drawing/2014/main" id="{828492A3-D5E9-4B85-9B58-FF28CAB8E2B3}"/>
            </a:ext>
          </a:extLst>
        </xdr:cNvPr>
        <xdr:cNvSpPr txBox="1"/>
      </xdr:nvSpPr>
      <xdr:spPr>
        <a:xfrm>
          <a:off x="2705744" y="101338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155501</xdr:rowOff>
    </xdr:from>
    <xdr:ext cx="405111" cy="259045"/>
    <xdr:sp macro="" textlink="">
      <xdr:nvSpPr>
        <xdr:cNvPr id="202" name="n_3aveValue【橋りょう・トンネル】&#10;有形固定資産減価償却率">
          <a:extLst>
            <a:ext uri="{FF2B5EF4-FFF2-40B4-BE49-F238E27FC236}">
              <a16:creationId xmlns:a16="http://schemas.microsoft.com/office/drawing/2014/main" id="{85883107-CF1A-4C25-A7FA-DE3C70AA1157}"/>
            </a:ext>
          </a:extLst>
        </xdr:cNvPr>
        <xdr:cNvSpPr txBox="1"/>
      </xdr:nvSpPr>
      <xdr:spPr>
        <a:xfrm>
          <a:off x="1816744" y="100996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140805</xdr:rowOff>
    </xdr:from>
    <xdr:ext cx="405111" cy="259045"/>
    <xdr:sp macro="" textlink="">
      <xdr:nvSpPr>
        <xdr:cNvPr id="203" name="n_4aveValue【橋りょう・トンネル】&#10;有形固定資産減価償却率">
          <a:extLst>
            <a:ext uri="{FF2B5EF4-FFF2-40B4-BE49-F238E27FC236}">
              <a16:creationId xmlns:a16="http://schemas.microsoft.com/office/drawing/2014/main" id="{3767DF43-9D53-44DC-8A72-58FBCC89D7B9}"/>
            </a:ext>
          </a:extLst>
        </xdr:cNvPr>
        <xdr:cNvSpPr txBox="1"/>
      </xdr:nvSpPr>
      <xdr:spPr>
        <a:xfrm>
          <a:off x="927744" y="100849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63</xdr:row>
      <xdr:rowOff>15801</xdr:rowOff>
    </xdr:from>
    <xdr:ext cx="405111" cy="259045"/>
    <xdr:sp macro="" textlink="">
      <xdr:nvSpPr>
        <xdr:cNvPr id="204" name="n_1mainValue【橋りょう・トンネル】&#10;有形固定資産減価償却率">
          <a:extLst>
            <a:ext uri="{FF2B5EF4-FFF2-40B4-BE49-F238E27FC236}">
              <a16:creationId xmlns:a16="http://schemas.microsoft.com/office/drawing/2014/main" id="{2E4AFA2C-A497-4890-9D70-890F62D0F24A}"/>
            </a:ext>
          </a:extLst>
        </xdr:cNvPr>
        <xdr:cNvSpPr txBox="1"/>
      </xdr:nvSpPr>
      <xdr:spPr>
        <a:xfrm>
          <a:off x="3582044" y="108171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63</xdr:row>
      <xdr:rowOff>38661</xdr:rowOff>
    </xdr:from>
    <xdr:ext cx="405111" cy="259045"/>
    <xdr:sp macro="" textlink="">
      <xdr:nvSpPr>
        <xdr:cNvPr id="205" name="n_2mainValue【橋りょう・トンネル】&#10;有形固定資産減価償却率">
          <a:extLst>
            <a:ext uri="{FF2B5EF4-FFF2-40B4-BE49-F238E27FC236}">
              <a16:creationId xmlns:a16="http://schemas.microsoft.com/office/drawing/2014/main" id="{C1C9B6A0-3CF1-4465-A4F4-DDC56884F34C}"/>
            </a:ext>
          </a:extLst>
        </xdr:cNvPr>
        <xdr:cNvSpPr txBox="1"/>
      </xdr:nvSpPr>
      <xdr:spPr>
        <a:xfrm>
          <a:off x="2705744" y="108400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63</xdr:row>
      <xdr:rowOff>32130</xdr:rowOff>
    </xdr:from>
    <xdr:ext cx="405111" cy="259045"/>
    <xdr:sp macro="" textlink="">
      <xdr:nvSpPr>
        <xdr:cNvPr id="206" name="n_3mainValue【橋りょう・トンネル】&#10;有形固定資産減価償却率">
          <a:extLst>
            <a:ext uri="{FF2B5EF4-FFF2-40B4-BE49-F238E27FC236}">
              <a16:creationId xmlns:a16="http://schemas.microsoft.com/office/drawing/2014/main" id="{B4FD7713-E6DB-4BEB-A14A-D943A23A8842}"/>
            </a:ext>
          </a:extLst>
        </xdr:cNvPr>
        <xdr:cNvSpPr txBox="1"/>
      </xdr:nvSpPr>
      <xdr:spPr>
        <a:xfrm>
          <a:off x="1816744" y="108334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63</xdr:row>
      <xdr:rowOff>19067</xdr:rowOff>
    </xdr:from>
    <xdr:ext cx="405111" cy="259045"/>
    <xdr:sp macro="" textlink="">
      <xdr:nvSpPr>
        <xdr:cNvPr id="207" name="n_4mainValue【橋りょう・トンネル】&#10;有形固定資産減価償却率">
          <a:extLst>
            <a:ext uri="{FF2B5EF4-FFF2-40B4-BE49-F238E27FC236}">
              <a16:creationId xmlns:a16="http://schemas.microsoft.com/office/drawing/2014/main" id="{A6D2D1D5-284B-4A9F-BA32-0C282EBF827D}"/>
            </a:ext>
          </a:extLst>
        </xdr:cNvPr>
        <xdr:cNvSpPr txBox="1"/>
      </xdr:nvSpPr>
      <xdr:spPr>
        <a:xfrm>
          <a:off x="927744" y="108204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8" name="正方形/長方形 207">
          <a:extLst>
            <a:ext uri="{FF2B5EF4-FFF2-40B4-BE49-F238E27FC236}">
              <a16:creationId xmlns:a16="http://schemas.microsoft.com/office/drawing/2014/main" id="{D35DE18D-5B91-4BF8-A84F-3EB1A6C402E8}"/>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9" name="正方形/長方形 208">
          <a:extLst>
            <a:ext uri="{FF2B5EF4-FFF2-40B4-BE49-F238E27FC236}">
              <a16:creationId xmlns:a16="http://schemas.microsoft.com/office/drawing/2014/main" id="{BB292EF1-38F4-435B-A9D9-80FCB31971F3}"/>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10" name="正方形/長方形 209">
          <a:extLst>
            <a:ext uri="{FF2B5EF4-FFF2-40B4-BE49-F238E27FC236}">
              <a16:creationId xmlns:a16="http://schemas.microsoft.com/office/drawing/2014/main" id="{F9C35A6B-0FCB-4027-8E10-DDBE83157230}"/>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1" name="正方形/長方形 210">
          <a:extLst>
            <a:ext uri="{FF2B5EF4-FFF2-40B4-BE49-F238E27FC236}">
              <a16:creationId xmlns:a16="http://schemas.microsoft.com/office/drawing/2014/main" id="{54F0E0B9-C255-4770-8ED2-A8D19FA40B30}"/>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2" name="正方形/長方形 211">
          <a:extLst>
            <a:ext uri="{FF2B5EF4-FFF2-40B4-BE49-F238E27FC236}">
              <a16:creationId xmlns:a16="http://schemas.microsoft.com/office/drawing/2014/main" id="{3AC8DF0B-5B6C-40C8-9020-20FEA9BC4FBA}"/>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3" name="正方形/長方形 212">
          <a:extLst>
            <a:ext uri="{FF2B5EF4-FFF2-40B4-BE49-F238E27FC236}">
              <a16:creationId xmlns:a16="http://schemas.microsoft.com/office/drawing/2014/main" id="{9DCEDAFE-0CFA-4807-BEA1-AD17D166C15C}"/>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4" name="正方形/長方形 213">
          <a:extLst>
            <a:ext uri="{FF2B5EF4-FFF2-40B4-BE49-F238E27FC236}">
              <a16:creationId xmlns:a16="http://schemas.microsoft.com/office/drawing/2014/main" id="{C42EFA9D-1201-48FB-AE9D-8ED4267BA747}"/>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388,826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5" name="正方形/長方形 214">
          <a:extLst>
            <a:ext uri="{FF2B5EF4-FFF2-40B4-BE49-F238E27FC236}">
              <a16:creationId xmlns:a16="http://schemas.microsoft.com/office/drawing/2014/main" id="{793A0634-5430-426A-95D6-BA4D041C7A1D}"/>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6" name="テキスト ボックス 215">
          <a:extLst>
            <a:ext uri="{FF2B5EF4-FFF2-40B4-BE49-F238E27FC236}">
              <a16:creationId xmlns:a16="http://schemas.microsoft.com/office/drawing/2014/main" id="{B8942C2B-8EE5-4DFD-92EA-EACA7FBAECF5}"/>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7" name="直線コネクタ 216">
          <a:extLst>
            <a:ext uri="{FF2B5EF4-FFF2-40B4-BE49-F238E27FC236}">
              <a16:creationId xmlns:a16="http://schemas.microsoft.com/office/drawing/2014/main" id="{040210F7-7B6B-483C-BAC2-A9F69632235A}"/>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18" name="直線コネクタ 217">
          <a:extLst>
            <a:ext uri="{FF2B5EF4-FFF2-40B4-BE49-F238E27FC236}">
              <a16:creationId xmlns:a16="http://schemas.microsoft.com/office/drawing/2014/main" id="{F33F6C9D-ED90-4E0C-9307-7849F8EC20D9}"/>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219" name="テキスト ボックス 218">
          <a:extLst>
            <a:ext uri="{FF2B5EF4-FFF2-40B4-BE49-F238E27FC236}">
              <a16:creationId xmlns:a16="http://schemas.microsoft.com/office/drawing/2014/main" id="{DC57321E-554C-4275-8A46-FCE44B651E00}"/>
            </a:ext>
          </a:extLst>
        </xdr:cNvPr>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20" name="直線コネクタ 219">
          <a:extLst>
            <a:ext uri="{FF2B5EF4-FFF2-40B4-BE49-F238E27FC236}">
              <a16:creationId xmlns:a16="http://schemas.microsoft.com/office/drawing/2014/main" id="{73531D87-0F7A-4260-B754-07811F28922D}"/>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86377</xdr:rowOff>
    </xdr:from>
    <xdr:ext cx="685572" cy="259045"/>
    <xdr:sp macro="" textlink="">
      <xdr:nvSpPr>
        <xdr:cNvPr id="221" name="テキスト ボックス 220">
          <a:extLst>
            <a:ext uri="{FF2B5EF4-FFF2-40B4-BE49-F238E27FC236}">
              <a16:creationId xmlns:a16="http://schemas.microsoft.com/office/drawing/2014/main" id="{28D02D5D-6DB2-4732-990C-85F5527F545C}"/>
            </a:ext>
          </a:extLst>
        </xdr:cNvPr>
        <xdr:cNvSpPr txBox="1"/>
      </xdr:nvSpPr>
      <xdr:spPr>
        <a:xfrm>
          <a:off x="5918428" y="1037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22" name="直線コネクタ 221">
          <a:extLst>
            <a:ext uri="{FF2B5EF4-FFF2-40B4-BE49-F238E27FC236}">
              <a16:creationId xmlns:a16="http://schemas.microsoft.com/office/drawing/2014/main" id="{F5EF6D96-09C3-4AA8-9247-9872E7685111}"/>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223" name="テキスト ボックス 222">
          <a:extLst>
            <a:ext uri="{FF2B5EF4-FFF2-40B4-BE49-F238E27FC236}">
              <a16:creationId xmlns:a16="http://schemas.microsoft.com/office/drawing/2014/main" id="{21B9FE04-13AA-4669-A774-2EBBFA46F05B}"/>
            </a:ext>
          </a:extLst>
        </xdr:cNvPr>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24" name="直線コネクタ 223">
          <a:extLst>
            <a:ext uri="{FF2B5EF4-FFF2-40B4-BE49-F238E27FC236}">
              <a16:creationId xmlns:a16="http://schemas.microsoft.com/office/drawing/2014/main" id="{016368A5-5AC1-4676-89EE-8EC24EE361ED}"/>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25" name="テキスト ボックス 224">
          <a:extLst>
            <a:ext uri="{FF2B5EF4-FFF2-40B4-BE49-F238E27FC236}">
              <a16:creationId xmlns:a16="http://schemas.microsoft.com/office/drawing/2014/main" id="{35984BD3-23A6-4452-81AC-280E09869320}"/>
            </a:ext>
          </a:extLst>
        </xdr:cNvPr>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6" name="直線コネクタ 225">
          <a:extLst>
            <a:ext uri="{FF2B5EF4-FFF2-40B4-BE49-F238E27FC236}">
              <a16:creationId xmlns:a16="http://schemas.microsoft.com/office/drawing/2014/main" id="{8D41FC87-01A6-4B68-A08D-5A55B1A5108F}"/>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7" name="テキスト ボックス 226">
          <a:extLst>
            <a:ext uri="{FF2B5EF4-FFF2-40B4-BE49-F238E27FC236}">
              <a16:creationId xmlns:a16="http://schemas.microsoft.com/office/drawing/2014/main" id="{BFB1F473-8EA8-42D1-83E6-7A27E73A24C0}"/>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8" name="【橋りょう・トンネル】&#10;一人当たり有形固定資産（償却資産）額グラフ枠">
          <a:extLst>
            <a:ext uri="{FF2B5EF4-FFF2-40B4-BE49-F238E27FC236}">
              <a16:creationId xmlns:a16="http://schemas.microsoft.com/office/drawing/2014/main" id="{A67A59D1-0387-490D-9E06-EF157DC8BAC7}"/>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36751</xdr:rowOff>
    </xdr:from>
    <xdr:to>
      <xdr:col>54</xdr:col>
      <xdr:colOff>189865</xdr:colOff>
      <xdr:row>63</xdr:row>
      <xdr:rowOff>160712</xdr:rowOff>
    </xdr:to>
    <xdr:cxnSp macro="">
      <xdr:nvCxnSpPr>
        <xdr:cNvPr id="229" name="直線コネクタ 228">
          <a:extLst>
            <a:ext uri="{FF2B5EF4-FFF2-40B4-BE49-F238E27FC236}">
              <a16:creationId xmlns:a16="http://schemas.microsoft.com/office/drawing/2014/main" id="{FC4813DB-B888-4B7B-BAC8-19F689397A01}"/>
            </a:ext>
          </a:extLst>
        </xdr:cNvPr>
        <xdr:cNvCxnSpPr/>
      </xdr:nvCxnSpPr>
      <xdr:spPr>
        <a:xfrm flipV="1">
          <a:off x="10476865" y="9466501"/>
          <a:ext cx="0" cy="14955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164539</xdr:rowOff>
    </xdr:from>
    <xdr:ext cx="534377" cy="259045"/>
    <xdr:sp macro="" textlink="">
      <xdr:nvSpPr>
        <xdr:cNvPr id="230" name="【橋りょう・トンネル】&#10;一人当たり有形固定資産（償却資産）額最小値テキスト">
          <a:extLst>
            <a:ext uri="{FF2B5EF4-FFF2-40B4-BE49-F238E27FC236}">
              <a16:creationId xmlns:a16="http://schemas.microsoft.com/office/drawing/2014/main" id="{A4653946-4B80-45EB-A387-6E04E507B186}"/>
            </a:ext>
          </a:extLst>
        </xdr:cNvPr>
        <xdr:cNvSpPr txBox="1"/>
      </xdr:nvSpPr>
      <xdr:spPr>
        <a:xfrm>
          <a:off x="10515600" y="109658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23,487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160712</xdr:rowOff>
    </xdr:from>
    <xdr:to>
      <xdr:col>55</xdr:col>
      <xdr:colOff>88900</xdr:colOff>
      <xdr:row>63</xdr:row>
      <xdr:rowOff>160712</xdr:rowOff>
    </xdr:to>
    <xdr:cxnSp macro="">
      <xdr:nvCxnSpPr>
        <xdr:cNvPr id="231" name="直線コネクタ 230">
          <a:extLst>
            <a:ext uri="{FF2B5EF4-FFF2-40B4-BE49-F238E27FC236}">
              <a16:creationId xmlns:a16="http://schemas.microsoft.com/office/drawing/2014/main" id="{3193ED79-3EE6-4910-A0EE-5D73A305AA36}"/>
            </a:ext>
          </a:extLst>
        </xdr:cNvPr>
        <xdr:cNvCxnSpPr/>
      </xdr:nvCxnSpPr>
      <xdr:spPr>
        <a:xfrm>
          <a:off x="10388600" y="109620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53</xdr:row>
      <xdr:rowOff>154878</xdr:rowOff>
    </xdr:from>
    <xdr:ext cx="690189" cy="259045"/>
    <xdr:sp macro="" textlink="">
      <xdr:nvSpPr>
        <xdr:cNvPr id="232" name="【橋りょう・トンネル】&#10;一人当たり有形固定資産（償却資産）額最大値テキスト">
          <a:extLst>
            <a:ext uri="{FF2B5EF4-FFF2-40B4-BE49-F238E27FC236}">
              <a16:creationId xmlns:a16="http://schemas.microsoft.com/office/drawing/2014/main" id="{51F8B326-708A-4DC5-BABE-CD8118655730}"/>
            </a:ext>
          </a:extLst>
        </xdr:cNvPr>
        <xdr:cNvSpPr txBox="1"/>
      </xdr:nvSpPr>
      <xdr:spPr>
        <a:xfrm>
          <a:off x="10515600" y="924172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3,294,617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36751</xdr:rowOff>
    </xdr:from>
    <xdr:to>
      <xdr:col>55</xdr:col>
      <xdr:colOff>88900</xdr:colOff>
      <xdr:row>55</xdr:row>
      <xdr:rowOff>36751</xdr:rowOff>
    </xdr:to>
    <xdr:cxnSp macro="">
      <xdr:nvCxnSpPr>
        <xdr:cNvPr id="233" name="直線コネクタ 232">
          <a:extLst>
            <a:ext uri="{FF2B5EF4-FFF2-40B4-BE49-F238E27FC236}">
              <a16:creationId xmlns:a16="http://schemas.microsoft.com/office/drawing/2014/main" id="{6DA29843-AB1A-415F-A4B4-D16B4650E36E}"/>
            </a:ext>
          </a:extLst>
        </xdr:cNvPr>
        <xdr:cNvCxnSpPr/>
      </xdr:nvCxnSpPr>
      <xdr:spPr>
        <a:xfrm>
          <a:off x="10388600" y="94665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72479</xdr:rowOff>
    </xdr:from>
    <xdr:ext cx="599010" cy="259045"/>
    <xdr:sp macro="" textlink="">
      <xdr:nvSpPr>
        <xdr:cNvPr id="234" name="【橋りょう・トンネル】&#10;一人当たり有形固定資産（償却資産）額平均値テキスト">
          <a:extLst>
            <a:ext uri="{FF2B5EF4-FFF2-40B4-BE49-F238E27FC236}">
              <a16:creationId xmlns:a16="http://schemas.microsoft.com/office/drawing/2014/main" id="{41E8299D-6DB0-4DFB-A0AD-397B946EABA5}"/>
            </a:ext>
          </a:extLst>
        </xdr:cNvPr>
        <xdr:cNvSpPr txBox="1"/>
      </xdr:nvSpPr>
      <xdr:spPr>
        <a:xfrm>
          <a:off x="10515600" y="1053092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808,176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94052</xdr:rowOff>
    </xdr:from>
    <xdr:to>
      <xdr:col>55</xdr:col>
      <xdr:colOff>50800</xdr:colOff>
      <xdr:row>62</xdr:row>
      <xdr:rowOff>24202</xdr:rowOff>
    </xdr:to>
    <xdr:sp macro="" textlink="">
      <xdr:nvSpPr>
        <xdr:cNvPr id="235" name="フローチャート: 判断 234">
          <a:extLst>
            <a:ext uri="{FF2B5EF4-FFF2-40B4-BE49-F238E27FC236}">
              <a16:creationId xmlns:a16="http://schemas.microsoft.com/office/drawing/2014/main" id="{A183E8DC-6984-46F6-A0B3-0B9722CB596A}"/>
            </a:ext>
          </a:extLst>
        </xdr:cNvPr>
        <xdr:cNvSpPr/>
      </xdr:nvSpPr>
      <xdr:spPr>
        <a:xfrm>
          <a:off x="10426700" y="10552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80589</xdr:rowOff>
    </xdr:from>
    <xdr:to>
      <xdr:col>50</xdr:col>
      <xdr:colOff>165100</xdr:colOff>
      <xdr:row>62</xdr:row>
      <xdr:rowOff>10739</xdr:rowOff>
    </xdr:to>
    <xdr:sp macro="" textlink="">
      <xdr:nvSpPr>
        <xdr:cNvPr id="236" name="フローチャート: 判断 235">
          <a:extLst>
            <a:ext uri="{FF2B5EF4-FFF2-40B4-BE49-F238E27FC236}">
              <a16:creationId xmlns:a16="http://schemas.microsoft.com/office/drawing/2014/main" id="{63F51890-29C0-4E28-A03B-F1F60FFA23EB}"/>
            </a:ext>
          </a:extLst>
        </xdr:cNvPr>
        <xdr:cNvSpPr/>
      </xdr:nvSpPr>
      <xdr:spPr>
        <a:xfrm>
          <a:off x="9588500" y="10539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31826</xdr:rowOff>
    </xdr:from>
    <xdr:to>
      <xdr:col>46</xdr:col>
      <xdr:colOff>38100</xdr:colOff>
      <xdr:row>61</xdr:row>
      <xdr:rowOff>133426</xdr:rowOff>
    </xdr:to>
    <xdr:sp macro="" textlink="">
      <xdr:nvSpPr>
        <xdr:cNvPr id="237" name="フローチャート: 判断 236">
          <a:extLst>
            <a:ext uri="{FF2B5EF4-FFF2-40B4-BE49-F238E27FC236}">
              <a16:creationId xmlns:a16="http://schemas.microsoft.com/office/drawing/2014/main" id="{AD35DEA9-7006-42D8-8DE6-2602E70C35D0}"/>
            </a:ext>
          </a:extLst>
        </xdr:cNvPr>
        <xdr:cNvSpPr/>
      </xdr:nvSpPr>
      <xdr:spPr>
        <a:xfrm>
          <a:off x="8699500" y="10490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41794</xdr:rowOff>
    </xdr:from>
    <xdr:to>
      <xdr:col>41</xdr:col>
      <xdr:colOff>101600</xdr:colOff>
      <xdr:row>61</xdr:row>
      <xdr:rowOff>143394</xdr:rowOff>
    </xdr:to>
    <xdr:sp macro="" textlink="">
      <xdr:nvSpPr>
        <xdr:cNvPr id="238" name="フローチャート: 判断 237">
          <a:extLst>
            <a:ext uri="{FF2B5EF4-FFF2-40B4-BE49-F238E27FC236}">
              <a16:creationId xmlns:a16="http://schemas.microsoft.com/office/drawing/2014/main" id="{3A580E7A-4A81-465F-B047-776A5F93661D}"/>
            </a:ext>
          </a:extLst>
        </xdr:cNvPr>
        <xdr:cNvSpPr/>
      </xdr:nvSpPr>
      <xdr:spPr>
        <a:xfrm>
          <a:off x="7810500" y="10500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61</xdr:row>
      <xdr:rowOff>123359</xdr:rowOff>
    </xdr:from>
    <xdr:to>
      <xdr:col>36</xdr:col>
      <xdr:colOff>165100</xdr:colOff>
      <xdr:row>62</xdr:row>
      <xdr:rowOff>53509</xdr:rowOff>
    </xdr:to>
    <xdr:sp macro="" textlink="">
      <xdr:nvSpPr>
        <xdr:cNvPr id="239" name="フローチャート: 判断 238">
          <a:extLst>
            <a:ext uri="{FF2B5EF4-FFF2-40B4-BE49-F238E27FC236}">
              <a16:creationId xmlns:a16="http://schemas.microsoft.com/office/drawing/2014/main" id="{FD366C99-F1D0-4CBC-A7CB-E8ED523AC7B9}"/>
            </a:ext>
          </a:extLst>
        </xdr:cNvPr>
        <xdr:cNvSpPr/>
      </xdr:nvSpPr>
      <xdr:spPr>
        <a:xfrm>
          <a:off x="6921500" y="10581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BBF488AF-B221-4A71-956F-CF3EF11B0625}"/>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9667F024-194A-4484-96B2-E25CB9AFA293}"/>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52CCEFC8-EA05-4C06-9031-623DB21CF2C4}"/>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E0117DD5-83FB-4B27-B5BF-68662638BAF2}"/>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A6A94C79-3BE5-481F-ABF2-ED75DBF424A4}"/>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5080</xdr:rowOff>
    </xdr:from>
    <xdr:to>
      <xdr:col>55</xdr:col>
      <xdr:colOff>50800</xdr:colOff>
      <xdr:row>60</xdr:row>
      <xdr:rowOff>106680</xdr:rowOff>
    </xdr:to>
    <xdr:sp macro="" textlink="">
      <xdr:nvSpPr>
        <xdr:cNvPr id="245" name="楕円 244">
          <a:extLst>
            <a:ext uri="{FF2B5EF4-FFF2-40B4-BE49-F238E27FC236}">
              <a16:creationId xmlns:a16="http://schemas.microsoft.com/office/drawing/2014/main" id="{A79394C5-0C10-4E86-AC33-80135F339613}"/>
            </a:ext>
          </a:extLst>
        </xdr:cNvPr>
        <xdr:cNvSpPr/>
      </xdr:nvSpPr>
      <xdr:spPr>
        <a:xfrm>
          <a:off x="10426700" y="10292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59</xdr:row>
      <xdr:rowOff>27957</xdr:rowOff>
    </xdr:from>
    <xdr:ext cx="690189" cy="259045"/>
    <xdr:sp macro="" textlink="">
      <xdr:nvSpPr>
        <xdr:cNvPr id="246" name="【橋りょう・トンネル】&#10;一人当たり有形固定資産（償却資産）額該当値テキスト">
          <a:extLst>
            <a:ext uri="{FF2B5EF4-FFF2-40B4-BE49-F238E27FC236}">
              <a16:creationId xmlns:a16="http://schemas.microsoft.com/office/drawing/2014/main" id="{C4280E05-669F-4CF1-B71D-DCC0D594DA95}"/>
            </a:ext>
          </a:extLst>
        </xdr:cNvPr>
        <xdr:cNvSpPr txBox="1"/>
      </xdr:nvSpPr>
      <xdr:spPr>
        <a:xfrm>
          <a:off x="10515600" y="1014350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1,377,777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37510</xdr:rowOff>
    </xdr:from>
    <xdr:to>
      <xdr:col>50</xdr:col>
      <xdr:colOff>165100</xdr:colOff>
      <xdr:row>60</xdr:row>
      <xdr:rowOff>139110</xdr:rowOff>
    </xdr:to>
    <xdr:sp macro="" textlink="">
      <xdr:nvSpPr>
        <xdr:cNvPr id="247" name="楕円 246">
          <a:extLst>
            <a:ext uri="{FF2B5EF4-FFF2-40B4-BE49-F238E27FC236}">
              <a16:creationId xmlns:a16="http://schemas.microsoft.com/office/drawing/2014/main" id="{8BA96295-6A54-4818-9C66-06679A096197}"/>
            </a:ext>
          </a:extLst>
        </xdr:cNvPr>
        <xdr:cNvSpPr/>
      </xdr:nvSpPr>
      <xdr:spPr>
        <a:xfrm>
          <a:off x="9588500" y="10324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60</xdr:row>
      <xdr:rowOff>55880</xdr:rowOff>
    </xdr:from>
    <xdr:to>
      <xdr:col>55</xdr:col>
      <xdr:colOff>0</xdr:colOff>
      <xdr:row>60</xdr:row>
      <xdr:rowOff>88310</xdr:rowOff>
    </xdr:to>
    <xdr:cxnSp macro="">
      <xdr:nvCxnSpPr>
        <xdr:cNvPr id="248" name="直線コネクタ 247">
          <a:extLst>
            <a:ext uri="{FF2B5EF4-FFF2-40B4-BE49-F238E27FC236}">
              <a16:creationId xmlns:a16="http://schemas.microsoft.com/office/drawing/2014/main" id="{870B5BAC-1623-4BC2-BF0B-296BF7DE4FD5}"/>
            </a:ext>
          </a:extLst>
        </xdr:cNvPr>
        <xdr:cNvCxnSpPr/>
      </xdr:nvCxnSpPr>
      <xdr:spPr>
        <a:xfrm flipV="1">
          <a:off x="9639300" y="10342880"/>
          <a:ext cx="838200" cy="32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60</xdr:row>
      <xdr:rowOff>73575</xdr:rowOff>
    </xdr:from>
    <xdr:to>
      <xdr:col>46</xdr:col>
      <xdr:colOff>38100</xdr:colOff>
      <xdr:row>61</xdr:row>
      <xdr:rowOff>3725</xdr:rowOff>
    </xdr:to>
    <xdr:sp macro="" textlink="">
      <xdr:nvSpPr>
        <xdr:cNvPr id="249" name="楕円 248">
          <a:extLst>
            <a:ext uri="{FF2B5EF4-FFF2-40B4-BE49-F238E27FC236}">
              <a16:creationId xmlns:a16="http://schemas.microsoft.com/office/drawing/2014/main" id="{4C415B5B-3F8B-4CB0-8CE3-9FE394C97A23}"/>
            </a:ext>
          </a:extLst>
        </xdr:cNvPr>
        <xdr:cNvSpPr/>
      </xdr:nvSpPr>
      <xdr:spPr>
        <a:xfrm>
          <a:off x="8699500" y="10360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60</xdr:row>
      <xdr:rowOff>88310</xdr:rowOff>
    </xdr:from>
    <xdr:to>
      <xdr:col>50</xdr:col>
      <xdr:colOff>114300</xdr:colOff>
      <xdr:row>60</xdr:row>
      <xdr:rowOff>124375</xdr:rowOff>
    </xdr:to>
    <xdr:cxnSp macro="">
      <xdr:nvCxnSpPr>
        <xdr:cNvPr id="250" name="直線コネクタ 249">
          <a:extLst>
            <a:ext uri="{FF2B5EF4-FFF2-40B4-BE49-F238E27FC236}">
              <a16:creationId xmlns:a16="http://schemas.microsoft.com/office/drawing/2014/main" id="{0E7F8B47-EB71-49B8-AA3A-B6567B7BC4CA}"/>
            </a:ext>
          </a:extLst>
        </xdr:cNvPr>
        <xdr:cNvCxnSpPr/>
      </xdr:nvCxnSpPr>
      <xdr:spPr>
        <a:xfrm flipV="1">
          <a:off x="8750300" y="10375310"/>
          <a:ext cx="889000" cy="36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60</xdr:row>
      <xdr:rowOff>91387</xdr:rowOff>
    </xdr:from>
    <xdr:to>
      <xdr:col>41</xdr:col>
      <xdr:colOff>101600</xdr:colOff>
      <xdr:row>61</xdr:row>
      <xdr:rowOff>21537</xdr:rowOff>
    </xdr:to>
    <xdr:sp macro="" textlink="">
      <xdr:nvSpPr>
        <xdr:cNvPr id="251" name="楕円 250">
          <a:extLst>
            <a:ext uri="{FF2B5EF4-FFF2-40B4-BE49-F238E27FC236}">
              <a16:creationId xmlns:a16="http://schemas.microsoft.com/office/drawing/2014/main" id="{B35FBED0-A6B1-4DF6-875E-91CB17568553}"/>
            </a:ext>
          </a:extLst>
        </xdr:cNvPr>
        <xdr:cNvSpPr/>
      </xdr:nvSpPr>
      <xdr:spPr>
        <a:xfrm>
          <a:off x="7810500" y="10378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60</xdr:row>
      <xdr:rowOff>124375</xdr:rowOff>
    </xdr:from>
    <xdr:to>
      <xdr:col>45</xdr:col>
      <xdr:colOff>177800</xdr:colOff>
      <xdr:row>60</xdr:row>
      <xdr:rowOff>142187</xdr:rowOff>
    </xdr:to>
    <xdr:cxnSp macro="">
      <xdr:nvCxnSpPr>
        <xdr:cNvPr id="252" name="直線コネクタ 251">
          <a:extLst>
            <a:ext uri="{FF2B5EF4-FFF2-40B4-BE49-F238E27FC236}">
              <a16:creationId xmlns:a16="http://schemas.microsoft.com/office/drawing/2014/main" id="{D9F930E9-F291-48D1-9BE5-AB9B9224AFE7}"/>
            </a:ext>
          </a:extLst>
        </xdr:cNvPr>
        <xdr:cNvCxnSpPr/>
      </xdr:nvCxnSpPr>
      <xdr:spPr>
        <a:xfrm flipV="1">
          <a:off x="7861300" y="10411375"/>
          <a:ext cx="889000" cy="17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60</xdr:row>
      <xdr:rowOff>107304</xdr:rowOff>
    </xdr:from>
    <xdr:to>
      <xdr:col>36</xdr:col>
      <xdr:colOff>165100</xdr:colOff>
      <xdr:row>61</xdr:row>
      <xdr:rowOff>37454</xdr:rowOff>
    </xdr:to>
    <xdr:sp macro="" textlink="">
      <xdr:nvSpPr>
        <xdr:cNvPr id="253" name="楕円 252">
          <a:extLst>
            <a:ext uri="{FF2B5EF4-FFF2-40B4-BE49-F238E27FC236}">
              <a16:creationId xmlns:a16="http://schemas.microsoft.com/office/drawing/2014/main" id="{91E68D97-C188-4E8D-BAA5-B68322B96FC6}"/>
            </a:ext>
          </a:extLst>
        </xdr:cNvPr>
        <xdr:cNvSpPr/>
      </xdr:nvSpPr>
      <xdr:spPr>
        <a:xfrm>
          <a:off x="6921500" y="10394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60</xdr:row>
      <xdr:rowOff>142187</xdr:rowOff>
    </xdr:from>
    <xdr:to>
      <xdr:col>41</xdr:col>
      <xdr:colOff>50800</xdr:colOff>
      <xdr:row>60</xdr:row>
      <xdr:rowOff>158104</xdr:rowOff>
    </xdr:to>
    <xdr:cxnSp macro="">
      <xdr:nvCxnSpPr>
        <xdr:cNvPr id="254" name="直線コネクタ 253">
          <a:extLst>
            <a:ext uri="{FF2B5EF4-FFF2-40B4-BE49-F238E27FC236}">
              <a16:creationId xmlns:a16="http://schemas.microsoft.com/office/drawing/2014/main" id="{A30394E6-DAD0-42BE-BE59-51E0F6F8A9F3}"/>
            </a:ext>
          </a:extLst>
        </xdr:cNvPr>
        <xdr:cNvCxnSpPr/>
      </xdr:nvCxnSpPr>
      <xdr:spPr>
        <a:xfrm flipV="1">
          <a:off x="6972300" y="10429187"/>
          <a:ext cx="889000" cy="159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62</xdr:row>
      <xdr:rowOff>1866</xdr:rowOff>
    </xdr:from>
    <xdr:ext cx="599010" cy="259045"/>
    <xdr:sp macro="" textlink="">
      <xdr:nvSpPr>
        <xdr:cNvPr id="255" name="n_1aveValue【橋りょう・トンネル】&#10;一人当たり有形固定資産（償却資産）額">
          <a:extLst>
            <a:ext uri="{FF2B5EF4-FFF2-40B4-BE49-F238E27FC236}">
              <a16:creationId xmlns:a16="http://schemas.microsoft.com/office/drawing/2014/main" id="{8FD1512A-F739-488D-B5B3-B900850BA1BB}"/>
            </a:ext>
          </a:extLst>
        </xdr:cNvPr>
        <xdr:cNvSpPr txBox="1"/>
      </xdr:nvSpPr>
      <xdr:spPr>
        <a:xfrm>
          <a:off x="9327095" y="106317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837,622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61</xdr:row>
      <xdr:rowOff>124553</xdr:rowOff>
    </xdr:from>
    <xdr:ext cx="599010" cy="259045"/>
    <xdr:sp macro="" textlink="">
      <xdr:nvSpPr>
        <xdr:cNvPr id="256" name="n_2aveValue【橋りょう・トンネル】&#10;一人当たり有形固定資産（償却資産）額">
          <a:extLst>
            <a:ext uri="{FF2B5EF4-FFF2-40B4-BE49-F238E27FC236}">
              <a16:creationId xmlns:a16="http://schemas.microsoft.com/office/drawing/2014/main" id="{05A8A986-984B-4DF4-8C9A-D433FF2AEF60}"/>
            </a:ext>
          </a:extLst>
        </xdr:cNvPr>
        <xdr:cNvSpPr txBox="1"/>
      </xdr:nvSpPr>
      <xdr:spPr>
        <a:xfrm>
          <a:off x="8450795" y="105830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944,279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61</xdr:row>
      <xdr:rowOff>134521</xdr:rowOff>
    </xdr:from>
    <xdr:ext cx="599010" cy="259045"/>
    <xdr:sp macro="" textlink="">
      <xdr:nvSpPr>
        <xdr:cNvPr id="257" name="n_3aveValue【橋りょう・トンネル】&#10;一人当たり有形固定資産（償却資産）額">
          <a:extLst>
            <a:ext uri="{FF2B5EF4-FFF2-40B4-BE49-F238E27FC236}">
              <a16:creationId xmlns:a16="http://schemas.microsoft.com/office/drawing/2014/main" id="{AB716618-F02A-4B63-ACBE-DE41950360D6}"/>
            </a:ext>
          </a:extLst>
        </xdr:cNvPr>
        <xdr:cNvSpPr txBox="1"/>
      </xdr:nvSpPr>
      <xdr:spPr>
        <a:xfrm>
          <a:off x="7561795" y="105929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922,475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62</xdr:row>
      <xdr:rowOff>44636</xdr:rowOff>
    </xdr:from>
    <xdr:ext cx="599010" cy="259045"/>
    <xdr:sp macro="" textlink="">
      <xdr:nvSpPr>
        <xdr:cNvPr id="258" name="n_4aveValue【橋りょう・トンネル】&#10;一人当たり有形固定資産（償却資産）額">
          <a:extLst>
            <a:ext uri="{FF2B5EF4-FFF2-40B4-BE49-F238E27FC236}">
              <a16:creationId xmlns:a16="http://schemas.microsoft.com/office/drawing/2014/main" id="{B0DA16C7-5EB9-4BB2-98D6-04DD895BDDFB}"/>
            </a:ext>
          </a:extLst>
        </xdr:cNvPr>
        <xdr:cNvSpPr txBox="1"/>
      </xdr:nvSpPr>
      <xdr:spPr>
        <a:xfrm>
          <a:off x="6672795" y="106745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744,074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58</xdr:row>
      <xdr:rowOff>155637</xdr:rowOff>
    </xdr:from>
    <xdr:ext cx="690189" cy="259045"/>
    <xdr:sp macro="" textlink="">
      <xdr:nvSpPr>
        <xdr:cNvPr id="259" name="n_1mainValue【橋りょう・トンネル】&#10;一人当たり有形固定資産（償却資産）額">
          <a:extLst>
            <a:ext uri="{FF2B5EF4-FFF2-40B4-BE49-F238E27FC236}">
              <a16:creationId xmlns:a16="http://schemas.microsoft.com/office/drawing/2014/main" id="{D6F6E987-E939-44AD-A26B-29CFF9935D10}"/>
            </a:ext>
          </a:extLst>
        </xdr:cNvPr>
        <xdr:cNvSpPr txBox="1"/>
      </xdr:nvSpPr>
      <xdr:spPr>
        <a:xfrm>
          <a:off x="9281505" y="1009973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1,306,845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59</xdr:row>
      <xdr:rowOff>20252</xdr:rowOff>
    </xdr:from>
    <xdr:ext cx="690189" cy="259045"/>
    <xdr:sp macro="" textlink="">
      <xdr:nvSpPr>
        <xdr:cNvPr id="260" name="n_2mainValue【橋りょう・トンネル】&#10;一人当たり有形固定資産（償却資産）額">
          <a:extLst>
            <a:ext uri="{FF2B5EF4-FFF2-40B4-BE49-F238E27FC236}">
              <a16:creationId xmlns:a16="http://schemas.microsoft.com/office/drawing/2014/main" id="{1D1895B3-2C32-49EE-B750-B150D877C9A6}"/>
            </a:ext>
          </a:extLst>
        </xdr:cNvPr>
        <xdr:cNvSpPr txBox="1"/>
      </xdr:nvSpPr>
      <xdr:spPr>
        <a:xfrm>
          <a:off x="8405205" y="1013580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1,227,965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59</xdr:row>
      <xdr:rowOff>38064</xdr:rowOff>
    </xdr:from>
    <xdr:ext cx="690189" cy="259045"/>
    <xdr:sp macro="" textlink="">
      <xdr:nvSpPr>
        <xdr:cNvPr id="261" name="n_3mainValue【橋りょう・トンネル】&#10;一人当たり有形固定資産（償却資産）額">
          <a:extLst>
            <a:ext uri="{FF2B5EF4-FFF2-40B4-BE49-F238E27FC236}">
              <a16:creationId xmlns:a16="http://schemas.microsoft.com/office/drawing/2014/main" id="{40E67481-818F-4393-B582-637A26086633}"/>
            </a:ext>
          </a:extLst>
        </xdr:cNvPr>
        <xdr:cNvSpPr txBox="1"/>
      </xdr:nvSpPr>
      <xdr:spPr>
        <a:xfrm>
          <a:off x="7516205" y="1015361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1,189,004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59</xdr:row>
      <xdr:rowOff>53981</xdr:rowOff>
    </xdr:from>
    <xdr:ext cx="690189" cy="259045"/>
    <xdr:sp macro="" textlink="">
      <xdr:nvSpPr>
        <xdr:cNvPr id="262" name="n_4mainValue【橋りょう・トンネル】&#10;一人当たり有形固定資産（償却資産）額">
          <a:extLst>
            <a:ext uri="{FF2B5EF4-FFF2-40B4-BE49-F238E27FC236}">
              <a16:creationId xmlns:a16="http://schemas.microsoft.com/office/drawing/2014/main" id="{FABA1573-6799-49F7-B773-CA6DED1B73C9}"/>
            </a:ext>
          </a:extLst>
        </xdr:cNvPr>
        <xdr:cNvSpPr txBox="1"/>
      </xdr:nvSpPr>
      <xdr:spPr>
        <a:xfrm>
          <a:off x="6627205" y="1016953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1,154,191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3" name="正方形/長方形 262">
          <a:extLst>
            <a:ext uri="{FF2B5EF4-FFF2-40B4-BE49-F238E27FC236}">
              <a16:creationId xmlns:a16="http://schemas.microsoft.com/office/drawing/2014/main" id="{06F376A0-2205-4EB9-B5FD-335FBD72EF01}"/>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4" name="正方形/長方形 263">
          <a:extLst>
            <a:ext uri="{FF2B5EF4-FFF2-40B4-BE49-F238E27FC236}">
              <a16:creationId xmlns:a16="http://schemas.microsoft.com/office/drawing/2014/main" id="{2E0A9D5C-4909-4121-8569-09480244715E}"/>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5" name="正方形/長方形 264">
          <a:extLst>
            <a:ext uri="{FF2B5EF4-FFF2-40B4-BE49-F238E27FC236}">
              <a16:creationId xmlns:a16="http://schemas.microsoft.com/office/drawing/2014/main" id="{9A792EB1-1FE3-4233-BE62-E23F6F3DC609}"/>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6" name="正方形/長方形 265">
          <a:extLst>
            <a:ext uri="{FF2B5EF4-FFF2-40B4-BE49-F238E27FC236}">
              <a16:creationId xmlns:a16="http://schemas.microsoft.com/office/drawing/2014/main" id="{AD6B2227-B8EA-44AC-9C0F-69EDEA013DE0}"/>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7" name="正方形/長方形 266">
          <a:extLst>
            <a:ext uri="{FF2B5EF4-FFF2-40B4-BE49-F238E27FC236}">
              <a16:creationId xmlns:a16="http://schemas.microsoft.com/office/drawing/2014/main" id="{4B071A1E-B99D-46FD-8D42-0B4F4C677BB7}"/>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8" name="正方形/長方形 267">
          <a:extLst>
            <a:ext uri="{FF2B5EF4-FFF2-40B4-BE49-F238E27FC236}">
              <a16:creationId xmlns:a16="http://schemas.microsoft.com/office/drawing/2014/main" id="{17909BD0-73CE-4DE4-8404-C283B32578D6}"/>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9" name="正方形/長方形 268">
          <a:extLst>
            <a:ext uri="{FF2B5EF4-FFF2-40B4-BE49-F238E27FC236}">
              <a16:creationId xmlns:a16="http://schemas.microsoft.com/office/drawing/2014/main" id="{0F7D3EE3-889E-4B52-8A9A-716C38304F08}"/>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0" name="正方形/長方形 269">
          <a:extLst>
            <a:ext uri="{FF2B5EF4-FFF2-40B4-BE49-F238E27FC236}">
              <a16:creationId xmlns:a16="http://schemas.microsoft.com/office/drawing/2014/main" id="{64F154C8-ADA6-4381-AA98-FA9402333436}"/>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1" name="テキスト ボックス 270">
          <a:extLst>
            <a:ext uri="{FF2B5EF4-FFF2-40B4-BE49-F238E27FC236}">
              <a16:creationId xmlns:a16="http://schemas.microsoft.com/office/drawing/2014/main" id="{032D0263-C184-4178-91EF-05CA0E25A323}"/>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2" name="直線コネクタ 271">
          <a:extLst>
            <a:ext uri="{FF2B5EF4-FFF2-40B4-BE49-F238E27FC236}">
              <a16:creationId xmlns:a16="http://schemas.microsoft.com/office/drawing/2014/main" id="{070F6C3D-08F7-4D17-92CC-B1D7A62455B2}"/>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3" name="テキスト ボックス 272">
          <a:extLst>
            <a:ext uri="{FF2B5EF4-FFF2-40B4-BE49-F238E27FC236}">
              <a16:creationId xmlns:a16="http://schemas.microsoft.com/office/drawing/2014/main" id="{48BA2A22-E093-4534-9F32-284C0ECD978A}"/>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4" name="直線コネクタ 273">
          <a:extLst>
            <a:ext uri="{FF2B5EF4-FFF2-40B4-BE49-F238E27FC236}">
              <a16:creationId xmlns:a16="http://schemas.microsoft.com/office/drawing/2014/main" id="{9ADAE801-C16D-4E8B-A738-E364A75BAF94}"/>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5" name="テキスト ボックス 274">
          <a:extLst>
            <a:ext uri="{FF2B5EF4-FFF2-40B4-BE49-F238E27FC236}">
              <a16:creationId xmlns:a16="http://schemas.microsoft.com/office/drawing/2014/main" id="{20B93C26-8FC3-46D8-9FE2-0E1CCAE02941}"/>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6" name="直線コネクタ 275">
          <a:extLst>
            <a:ext uri="{FF2B5EF4-FFF2-40B4-BE49-F238E27FC236}">
              <a16:creationId xmlns:a16="http://schemas.microsoft.com/office/drawing/2014/main" id="{94ACC75D-5013-4CE5-A7D9-A764E7F08C68}"/>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7" name="テキスト ボックス 276">
          <a:extLst>
            <a:ext uri="{FF2B5EF4-FFF2-40B4-BE49-F238E27FC236}">
              <a16:creationId xmlns:a16="http://schemas.microsoft.com/office/drawing/2014/main" id="{1A6B78D7-394C-4C68-93E8-C237E26BEC61}"/>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8" name="直線コネクタ 277">
          <a:extLst>
            <a:ext uri="{FF2B5EF4-FFF2-40B4-BE49-F238E27FC236}">
              <a16:creationId xmlns:a16="http://schemas.microsoft.com/office/drawing/2014/main" id="{7B2EE73B-E34B-4BB6-84CB-4F3FBD42A8A1}"/>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79" name="テキスト ボックス 278">
          <a:extLst>
            <a:ext uri="{FF2B5EF4-FFF2-40B4-BE49-F238E27FC236}">
              <a16:creationId xmlns:a16="http://schemas.microsoft.com/office/drawing/2014/main" id="{50AEB8CE-51CB-49D2-A381-10CCEDCF727B}"/>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80" name="直線コネクタ 279">
          <a:extLst>
            <a:ext uri="{FF2B5EF4-FFF2-40B4-BE49-F238E27FC236}">
              <a16:creationId xmlns:a16="http://schemas.microsoft.com/office/drawing/2014/main" id="{92106FD7-82F2-4DEA-9463-7508E449243F}"/>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81" name="テキスト ボックス 280">
          <a:extLst>
            <a:ext uri="{FF2B5EF4-FFF2-40B4-BE49-F238E27FC236}">
              <a16:creationId xmlns:a16="http://schemas.microsoft.com/office/drawing/2014/main" id="{0EC7C6B0-93A5-4342-87F7-29D045141492}"/>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2" name="直線コネクタ 281">
          <a:extLst>
            <a:ext uri="{FF2B5EF4-FFF2-40B4-BE49-F238E27FC236}">
              <a16:creationId xmlns:a16="http://schemas.microsoft.com/office/drawing/2014/main" id="{021CA1D7-271C-407A-AA48-47488B3FFA7E}"/>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83" name="テキスト ボックス 282">
          <a:extLst>
            <a:ext uri="{FF2B5EF4-FFF2-40B4-BE49-F238E27FC236}">
              <a16:creationId xmlns:a16="http://schemas.microsoft.com/office/drawing/2014/main" id="{A4D7AA17-6C62-44C6-B86B-686ADB8A0F5E}"/>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4" name="直線コネクタ 283">
          <a:extLst>
            <a:ext uri="{FF2B5EF4-FFF2-40B4-BE49-F238E27FC236}">
              <a16:creationId xmlns:a16="http://schemas.microsoft.com/office/drawing/2014/main" id="{D91B420B-4451-4F06-9505-C1D29016A576}"/>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5" name="テキスト ボックス 284">
          <a:extLst>
            <a:ext uri="{FF2B5EF4-FFF2-40B4-BE49-F238E27FC236}">
              <a16:creationId xmlns:a16="http://schemas.microsoft.com/office/drawing/2014/main" id="{4CAE58E1-5AE9-40F1-9CCD-2A7EFC51C7C6}"/>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6" name="【公営住宅】&#10;有形固定資産減価償却率グラフ枠">
          <a:extLst>
            <a:ext uri="{FF2B5EF4-FFF2-40B4-BE49-F238E27FC236}">
              <a16:creationId xmlns:a16="http://schemas.microsoft.com/office/drawing/2014/main" id="{380D0CB2-FFE1-4240-9B35-2175B1ADCF14}"/>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32386</xdr:rowOff>
    </xdr:from>
    <xdr:to>
      <xdr:col>24</xdr:col>
      <xdr:colOff>62865</xdr:colOff>
      <xdr:row>86</xdr:row>
      <xdr:rowOff>64770</xdr:rowOff>
    </xdr:to>
    <xdr:cxnSp macro="">
      <xdr:nvCxnSpPr>
        <xdr:cNvPr id="287" name="直線コネクタ 286">
          <a:extLst>
            <a:ext uri="{FF2B5EF4-FFF2-40B4-BE49-F238E27FC236}">
              <a16:creationId xmlns:a16="http://schemas.microsoft.com/office/drawing/2014/main" id="{6DB788FA-0E6E-45A8-9088-9F4C60D38B88}"/>
            </a:ext>
          </a:extLst>
        </xdr:cNvPr>
        <xdr:cNvCxnSpPr/>
      </xdr:nvCxnSpPr>
      <xdr:spPr>
        <a:xfrm flipV="1">
          <a:off x="4634865" y="13234036"/>
          <a:ext cx="0" cy="15754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68597</xdr:rowOff>
    </xdr:from>
    <xdr:ext cx="405111" cy="259045"/>
    <xdr:sp macro="" textlink="">
      <xdr:nvSpPr>
        <xdr:cNvPr id="288" name="【公営住宅】&#10;有形固定資産減価償却率最小値テキスト">
          <a:extLst>
            <a:ext uri="{FF2B5EF4-FFF2-40B4-BE49-F238E27FC236}">
              <a16:creationId xmlns:a16="http://schemas.microsoft.com/office/drawing/2014/main" id="{FE399930-2BC4-48E6-948A-70334E5EF3D6}"/>
            </a:ext>
          </a:extLst>
        </xdr:cNvPr>
        <xdr:cNvSpPr txBox="1"/>
      </xdr:nvSpPr>
      <xdr:spPr>
        <a:xfrm>
          <a:off x="4673600" y="14813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64770</xdr:rowOff>
    </xdr:from>
    <xdr:to>
      <xdr:col>24</xdr:col>
      <xdr:colOff>152400</xdr:colOff>
      <xdr:row>86</xdr:row>
      <xdr:rowOff>64770</xdr:rowOff>
    </xdr:to>
    <xdr:cxnSp macro="">
      <xdr:nvCxnSpPr>
        <xdr:cNvPr id="289" name="直線コネクタ 288">
          <a:extLst>
            <a:ext uri="{FF2B5EF4-FFF2-40B4-BE49-F238E27FC236}">
              <a16:creationId xmlns:a16="http://schemas.microsoft.com/office/drawing/2014/main" id="{94F9C2E9-C3F3-45E2-B94B-9B931FAC5CE3}"/>
            </a:ext>
          </a:extLst>
        </xdr:cNvPr>
        <xdr:cNvCxnSpPr/>
      </xdr:nvCxnSpPr>
      <xdr:spPr>
        <a:xfrm>
          <a:off x="4546600" y="148094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75</xdr:row>
      <xdr:rowOff>150513</xdr:rowOff>
    </xdr:from>
    <xdr:ext cx="405111" cy="259045"/>
    <xdr:sp macro="" textlink="">
      <xdr:nvSpPr>
        <xdr:cNvPr id="290" name="【公営住宅】&#10;有形固定資産減価償却率最大値テキスト">
          <a:extLst>
            <a:ext uri="{FF2B5EF4-FFF2-40B4-BE49-F238E27FC236}">
              <a16:creationId xmlns:a16="http://schemas.microsoft.com/office/drawing/2014/main" id="{D45AF221-1F98-4579-B0B5-AA96B1014AC7}"/>
            </a:ext>
          </a:extLst>
        </xdr:cNvPr>
        <xdr:cNvSpPr txBox="1"/>
      </xdr:nvSpPr>
      <xdr:spPr>
        <a:xfrm>
          <a:off x="4673600" y="130092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32386</xdr:rowOff>
    </xdr:from>
    <xdr:to>
      <xdr:col>24</xdr:col>
      <xdr:colOff>152400</xdr:colOff>
      <xdr:row>77</xdr:row>
      <xdr:rowOff>32386</xdr:rowOff>
    </xdr:to>
    <xdr:cxnSp macro="">
      <xdr:nvCxnSpPr>
        <xdr:cNvPr id="291" name="直線コネクタ 290">
          <a:extLst>
            <a:ext uri="{FF2B5EF4-FFF2-40B4-BE49-F238E27FC236}">
              <a16:creationId xmlns:a16="http://schemas.microsoft.com/office/drawing/2014/main" id="{ADA345AD-8AA5-4632-AA35-1712B80739EF}"/>
            </a:ext>
          </a:extLst>
        </xdr:cNvPr>
        <xdr:cNvCxnSpPr/>
      </xdr:nvCxnSpPr>
      <xdr:spPr>
        <a:xfrm>
          <a:off x="4546600" y="132340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130191</xdr:rowOff>
    </xdr:from>
    <xdr:ext cx="405111" cy="259045"/>
    <xdr:sp macro="" textlink="">
      <xdr:nvSpPr>
        <xdr:cNvPr id="292" name="【公営住宅】&#10;有形固定資産減価償却率平均値テキスト">
          <a:extLst>
            <a:ext uri="{FF2B5EF4-FFF2-40B4-BE49-F238E27FC236}">
              <a16:creationId xmlns:a16="http://schemas.microsoft.com/office/drawing/2014/main" id="{EF0C87C5-9811-4C1C-8504-B7A138D5652D}"/>
            </a:ext>
          </a:extLst>
        </xdr:cNvPr>
        <xdr:cNvSpPr txBox="1"/>
      </xdr:nvSpPr>
      <xdr:spPr>
        <a:xfrm>
          <a:off x="4673600" y="1401764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107314</xdr:rowOff>
    </xdr:from>
    <xdr:to>
      <xdr:col>24</xdr:col>
      <xdr:colOff>114300</xdr:colOff>
      <xdr:row>83</xdr:row>
      <xdr:rowOff>37464</xdr:rowOff>
    </xdr:to>
    <xdr:sp macro="" textlink="">
      <xdr:nvSpPr>
        <xdr:cNvPr id="293" name="フローチャート: 判断 292">
          <a:extLst>
            <a:ext uri="{FF2B5EF4-FFF2-40B4-BE49-F238E27FC236}">
              <a16:creationId xmlns:a16="http://schemas.microsoft.com/office/drawing/2014/main" id="{E8537A33-667F-4E8E-93D0-C7C08B6772EC}"/>
            </a:ext>
          </a:extLst>
        </xdr:cNvPr>
        <xdr:cNvSpPr/>
      </xdr:nvSpPr>
      <xdr:spPr>
        <a:xfrm>
          <a:off x="4584700" y="14166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76836</xdr:rowOff>
    </xdr:from>
    <xdr:to>
      <xdr:col>20</xdr:col>
      <xdr:colOff>38100</xdr:colOff>
      <xdr:row>83</xdr:row>
      <xdr:rowOff>6986</xdr:rowOff>
    </xdr:to>
    <xdr:sp macro="" textlink="">
      <xdr:nvSpPr>
        <xdr:cNvPr id="294" name="フローチャート: 判断 293">
          <a:extLst>
            <a:ext uri="{FF2B5EF4-FFF2-40B4-BE49-F238E27FC236}">
              <a16:creationId xmlns:a16="http://schemas.microsoft.com/office/drawing/2014/main" id="{4DB80D88-5424-4FD3-A163-F7CC7E3612D8}"/>
            </a:ext>
          </a:extLst>
        </xdr:cNvPr>
        <xdr:cNvSpPr/>
      </xdr:nvSpPr>
      <xdr:spPr>
        <a:xfrm>
          <a:off x="3746500" y="14135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73025</xdr:rowOff>
    </xdr:from>
    <xdr:to>
      <xdr:col>15</xdr:col>
      <xdr:colOff>101600</xdr:colOff>
      <xdr:row>83</xdr:row>
      <xdr:rowOff>3175</xdr:rowOff>
    </xdr:to>
    <xdr:sp macro="" textlink="">
      <xdr:nvSpPr>
        <xdr:cNvPr id="295" name="フローチャート: 判断 294">
          <a:extLst>
            <a:ext uri="{FF2B5EF4-FFF2-40B4-BE49-F238E27FC236}">
              <a16:creationId xmlns:a16="http://schemas.microsoft.com/office/drawing/2014/main" id="{38C15BA2-F76F-4B02-8EE6-381E9D1846B0}"/>
            </a:ext>
          </a:extLst>
        </xdr:cNvPr>
        <xdr:cNvSpPr/>
      </xdr:nvSpPr>
      <xdr:spPr>
        <a:xfrm>
          <a:off x="2857500" y="1413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55880</xdr:rowOff>
    </xdr:from>
    <xdr:to>
      <xdr:col>10</xdr:col>
      <xdr:colOff>165100</xdr:colOff>
      <xdr:row>82</xdr:row>
      <xdr:rowOff>157480</xdr:rowOff>
    </xdr:to>
    <xdr:sp macro="" textlink="">
      <xdr:nvSpPr>
        <xdr:cNvPr id="296" name="フローチャート: 判断 295">
          <a:extLst>
            <a:ext uri="{FF2B5EF4-FFF2-40B4-BE49-F238E27FC236}">
              <a16:creationId xmlns:a16="http://schemas.microsoft.com/office/drawing/2014/main" id="{6CDBAE0C-6DB8-4A2C-BCCB-7717E3E3FB60}"/>
            </a:ext>
          </a:extLst>
        </xdr:cNvPr>
        <xdr:cNvSpPr/>
      </xdr:nvSpPr>
      <xdr:spPr>
        <a:xfrm>
          <a:off x="1968500" y="1411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46355</xdr:rowOff>
    </xdr:from>
    <xdr:to>
      <xdr:col>6</xdr:col>
      <xdr:colOff>38100</xdr:colOff>
      <xdr:row>82</xdr:row>
      <xdr:rowOff>147955</xdr:rowOff>
    </xdr:to>
    <xdr:sp macro="" textlink="">
      <xdr:nvSpPr>
        <xdr:cNvPr id="297" name="フローチャート: 判断 296">
          <a:extLst>
            <a:ext uri="{FF2B5EF4-FFF2-40B4-BE49-F238E27FC236}">
              <a16:creationId xmlns:a16="http://schemas.microsoft.com/office/drawing/2014/main" id="{377F6608-AC86-4F04-838E-9406A1F1CF6B}"/>
            </a:ext>
          </a:extLst>
        </xdr:cNvPr>
        <xdr:cNvSpPr/>
      </xdr:nvSpPr>
      <xdr:spPr>
        <a:xfrm>
          <a:off x="1079500" y="1410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6413018A-558C-4588-9297-F925E6BE334F}"/>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2EBC999B-CE4D-4545-9B07-877E19121DA4}"/>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23733D42-6183-48EF-ACC3-50BF35BBA1C1}"/>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1769BAE4-53A1-407C-957D-403B8DBEAB43}"/>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78F9EA8F-67CB-439A-B45B-B56E5BEF2B0A}"/>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71120</xdr:rowOff>
    </xdr:from>
    <xdr:to>
      <xdr:col>24</xdr:col>
      <xdr:colOff>114300</xdr:colOff>
      <xdr:row>85</xdr:row>
      <xdr:rowOff>1270</xdr:rowOff>
    </xdr:to>
    <xdr:sp macro="" textlink="">
      <xdr:nvSpPr>
        <xdr:cNvPr id="303" name="楕円 302">
          <a:extLst>
            <a:ext uri="{FF2B5EF4-FFF2-40B4-BE49-F238E27FC236}">
              <a16:creationId xmlns:a16="http://schemas.microsoft.com/office/drawing/2014/main" id="{5450E59B-6666-4EB6-AA56-282B3FE04DBA}"/>
            </a:ext>
          </a:extLst>
        </xdr:cNvPr>
        <xdr:cNvSpPr/>
      </xdr:nvSpPr>
      <xdr:spPr>
        <a:xfrm>
          <a:off x="4584700" y="14472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84</xdr:row>
      <xdr:rowOff>49547</xdr:rowOff>
    </xdr:from>
    <xdr:ext cx="405111" cy="259045"/>
    <xdr:sp macro="" textlink="">
      <xdr:nvSpPr>
        <xdr:cNvPr id="304" name="【公営住宅】&#10;有形固定資産減価償却率該当値テキスト">
          <a:extLst>
            <a:ext uri="{FF2B5EF4-FFF2-40B4-BE49-F238E27FC236}">
              <a16:creationId xmlns:a16="http://schemas.microsoft.com/office/drawing/2014/main" id="{4B5FED6E-CC61-46D0-B0F6-95D5BFA4CDD3}"/>
            </a:ext>
          </a:extLst>
        </xdr:cNvPr>
        <xdr:cNvSpPr txBox="1"/>
      </xdr:nvSpPr>
      <xdr:spPr>
        <a:xfrm>
          <a:off x="4673600" y="14451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84</xdr:row>
      <xdr:rowOff>46355</xdr:rowOff>
    </xdr:from>
    <xdr:to>
      <xdr:col>20</xdr:col>
      <xdr:colOff>38100</xdr:colOff>
      <xdr:row>84</xdr:row>
      <xdr:rowOff>147955</xdr:rowOff>
    </xdr:to>
    <xdr:sp macro="" textlink="">
      <xdr:nvSpPr>
        <xdr:cNvPr id="305" name="楕円 304">
          <a:extLst>
            <a:ext uri="{FF2B5EF4-FFF2-40B4-BE49-F238E27FC236}">
              <a16:creationId xmlns:a16="http://schemas.microsoft.com/office/drawing/2014/main" id="{FEBAACD8-DC08-4EDC-96BF-DC6BA40C6C01}"/>
            </a:ext>
          </a:extLst>
        </xdr:cNvPr>
        <xdr:cNvSpPr/>
      </xdr:nvSpPr>
      <xdr:spPr>
        <a:xfrm>
          <a:off x="3746500" y="14448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84</xdr:row>
      <xdr:rowOff>97155</xdr:rowOff>
    </xdr:from>
    <xdr:to>
      <xdr:col>24</xdr:col>
      <xdr:colOff>63500</xdr:colOff>
      <xdr:row>84</xdr:row>
      <xdr:rowOff>121920</xdr:rowOff>
    </xdr:to>
    <xdr:cxnSp macro="">
      <xdr:nvCxnSpPr>
        <xdr:cNvPr id="306" name="直線コネクタ 305">
          <a:extLst>
            <a:ext uri="{FF2B5EF4-FFF2-40B4-BE49-F238E27FC236}">
              <a16:creationId xmlns:a16="http://schemas.microsoft.com/office/drawing/2014/main" id="{30EA2A8C-9DD5-4BC4-A9D0-4FDE33A22A70}"/>
            </a:ext>
          </a:extLst>
        </xdr:cNvPr>
        <xdr:cNvCxnSpPr/>
      </xdr:nvCxnSpPr>
      <xdr:spPr>
        <a:xfrm>
          <a:off x="3797300" y="14498955"/>
          <a:ext cx="8382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84</xdr:row>
      <xdr:rowOff>21589</xdr:rowOff>
    </xdr:from>
    <xdr:to>
      <xdr:col>15</xdr:col>
      <xdr:colOff>101600</xdr:colOff>
      <xdr:row>84</xdr:row>
      <xdr:rowOff>123189</xdr:rowOff>
    </xdr:to>
    <xdr:sp macro="" textlink="">
      <xdr:nvSpPr>
        <xdr:cNvPr id="307" name="楕円 306">
          <a:extLst>
            <a:ext uri="{FF2B5EF4-FFF2-40B4-BE49-F238E27FC236}">
              <a16:creationId xmlns:a16="http://schemas.microsoft.com/office/drawing/2014/main" id="{138B00B5-073E-4687-AE7D-5599F7F8E118}"/>
            </a:ext>
          </a:extLst>
        </xdr:cNvPr>
        <xdr:cNvSpPr/>
      </xdr:nvSpPr>
      <xdr:spPr>
        <a:xfrm>
          <a:off x="2857500" y="14423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84</xdr:row>
      <xdr:rowOff>72389</xdr:rowOff>
    </xdr:from>
    <xdr:to>
      <xdr:col>19</xdr:col>
      <xdr:colOff>177800</xdr:colOff>
      <xdr:row>84</xdr:row>
      <xdr:rowOff>97155</xdr:rowOff>
    </xdr:to>
    <xdr:cxnSp macro="">
      <xdr:nvCxnSpPr>
        <xdr:cNvPr id="308" name="直線コネクタ 307">
          <a:extLst>
            <a:ext uri="{FF2B5EF4-FFF2-40B4-BE49-F238E27FC236}">
              <a16:creationId xmlns:a16="http://schemas.microsoft.com/office/drawing/2014/main" id="{A7B72E52-66B9-485D-B683-52D50E7775FB}"/>
            </a:ext>
          </a:extLst>
        </xdr:cNvPr>
        <xdr:cNvCxnSpPr/>
      </xdr:nvCxnSpPr>
      <xdr:spPr>
        <a:xfrm>
          <a:off x="2908300" y="14474189"/>
          <a:ext cx="889000" cy="24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166370</xdr:rowOff>
    </xdr:from>
    <xdr:to>
      <xdr:col>10</xdr:col>
      <xdr:colOff>165100</xdr:colOff>
      <xdr:row>84</xdr:row>
      <xdr:rowOff>96520</xdr:rowOff>
    </xdr:to>
    <xdr:sp macro="" textlink="">
      <xdr:nvSpPr>
        <xdr:cNvPr id="309" name="楕円 308">
          <a:extLst>
            <a:ext uri="{FF2B5EF4-FFF2-40B4-BE49-F238E27FC236}">
              <a16:creationId xmlns:a16="http://schemas.microsoft.com/office/drawing/2014/main" id="{8D4BD067-2EB4-4FA5-99A0-8045C9D28A29}"/>
            </a:ext>
          </a:extLst>
        </xdr:cNvPr>
        <xdr:cNvSpPr/>
      </xdr:nvSpPr>
      <xdr:spPr>
        <a:xfrm>
          <a:off x="1968500" y="14396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84</xdr:row>
      <xdr:rowOff>45720</xdr:rowOff>
    </xdr:from>
    <xdr:to>
      <xdr:col>15</xdr:col>
      <xdr:colOff>50800</xdr:colOff>
      <xdr:row>84</xdr:row>
      <xdr:rowOff>72389</xdr:rowOff>
    </xdr:to>
    <xdr:cxnSp macro="">
      <xdr:nvCxnSpPr>
        <xdr:cNvPr id="310" name="直線コネクタ 309">
          <a:extLst>
            <a:ext uri="{FF2B5EF4-FFF2-40B4-BE49-F238E27FC236}">
              <a16:creationId xmlns:a16="http://schemas.microsoft.com/office/drawing/2014/main" id="{D74C18F9-2366-45CD-AC0E-E1C4144500C5}"/>
            </a:ext>
          </a:extLst>
        </xdr:cNvPr>
        <xdr:cNvCxnSpPr/>
      </xdr:nvCxnSpPr>
      <xdr:spPr>
        <a:xfrm>
          <a:off x="2019300" y="14447520"/>
          <a:ext cx="889000" cy="26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83</xdr:row>
      <xdr:rowOff>143511</xdr:rowOff>
    </xdr:from>
    <xdr:to>
      <xdr:col>6</xdr:col>
      <xdr:colOff>38100</xdr:colOff>
      <xdr:row>84</xdr:row>
      <xdr:rowOff>73661</xdr:rowOff>
    </xdr:to>
    <xdr:sp macro="" textlink="">
      <xdr:nvSpPr>
        <xdr:cNvPr id="311" name="楕円 310">
          <a:extLst>
            <a:ext uri="{FF2B5EF4-FFF2-40B4-BE49-F238E27FC236}">
              <a16:creationId xmlns:a16="http://schemas.microsoft.com/office/drawing/2014/main" id="{949DF6FE-6F6F-41A4-9E9D-C54F93694BF5}"/>
            </a:ext>
          </a:extLst>
        </xdr:cNvPr>
        <xdr:cNvSpPr/>
      </xdr:nvSpPr>
      <xdr:spPr>
        <a:xfrm>
          <a:off x="1079500" y="14373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84</xdr:row>
      <xdr:rowOff>22861</xdr:rowOff>
    </xdr:from>
    <xdr:to>
      <xdr:col>10</xdr:col>
      <xdr:colOff>114300</xdr:colOff>
      <xdr:row>84</xdr:row>
      <xdr:rowOff>45720</xdr:rowOff>
    </xdr:to>
    <xdr:cxnSp macro="">
      <xdr:nvCxnSpPr>
        <xdr:cNvPr id="312" name="直線コネクタ 311">
          <a:extLst>
            <a:ext uri="{FF2B5EF4-FFF2-40B4-BE49-F238E27FC236}">
              <a16:creationId xmlns:a16="http://schemas.microsoft.com/office/drawing/2014/main" id="{9B3A39AB-C16D-4579-8253-4B57461ADD9A}"/>
            </a:ext>
          </a:extLst>
        </xdr:cNvPr>
        <xdr:cNvCxnSpPr/>
      </xdr:nvCxnSpPr>
      <xdr:spPr>
        <a:xfrm>
          <a:off x="1130300" y="14424661"/>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23513</xdr:rowOff>
    </xdr:from>
    <xdr:ext cx="405111" cy="259045"/>
    <xdr:sp macro="" textlink="">
      <xdr:nvSpPr>
        <xdr:cNvPr id="313" name="n_1aveValue【公営住宅】&#10;有形固定資産減価償却率">
          <a:extLst>
            <a:ext uri="{FF2B5EF4-FFF2-40B4-BE49-F238E27FC236}">
              <a16:creationId xmlns:a16="http://schemas.microsoft.com/office/drawing/2014/main" id="{46912B97-662D-4463-B1BF-24567E14D9E5}"/>
            </a:ext>
          </a:extLst>
        </xdr:cNvPr>
        <xdr:cNvSpPr txBox="1"/>
      </xdr:nvSpPr>
      <xdr:spPr>
        <a:xfrm>
          <a:off x="3582044" y="139109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19702</xdr:rowOff>
    </xdr:from>
    <xdr:ext cx="405111" cy="259045"/>
    <xdr:sp macro="" textlink="">
      <xdr:nvSpPr>
        <xdr:cNvPr id="314" name="n_2aveValue【公営住宅】&#10;有形固定資産減価償却率">
          <a:extLst>
            <a:ext uri="{FF2B5EF4-FFF2-40B4-BE49-F238E27FC236}">
              <a16:creationId xmlns:a16="http://schemas.microsoft.com/office/drawing/2014/main" id="{04CBDAAF-A072-4566-926A-7BD19B375626}"/>
            </a:ext>
          </a:extLst>
        </xdr:cNvPr>
        <xdr:cNvSpPr txBox="1"/>
      </xdr:nvSpPr>
      <xdr:spPr>
        <a:xfrm>
          <a:off x="2705744" y="139071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2557</xdr:rowOff>
    </xdr:from>
    <xdr:ext cx="405111" cy="259045"/>
    <xdr:sp macro="" textlink="">
      <xdr:nvSpPr>
        <xdr:cNvPr id="315" name="n_3aveValue【公営住宅】&#10;有形固定資産減価償却率">
          <a:extLst>
            <a:ext uri="{FF2B5EF4-FFF2-40B4-BE49-F238E27FC236}">
              <a16:creationId xmlns:a16="http://schemas.microsoft.com/office/drawing/2014/main" id="{4A4FC2DF-A6E4-4907-AA4A-85BC1CCC686A}"/>
            </a:ext>
          </a:extLst>
        </xdr:cNvPr>
        <xdr:cNvSpPr txBox="1"/>
      </xdr:nvSpPr>
      <xdr:spPr>
        <a:xfrm>
          <a:off x="1816744" y="13890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164482</xdr:rowOff>
    </xdr:from>
    <xdr:ext cx="405111" cy="259045"/>
    <xdr:sp macro="" textlink="">
      <xdr:nvSpPr>
        <xdr:cNvPr id="316" name="n_4aveValue【公営住宅】&#10;有形固定資産減価償却率">
          <a:extLst>
            <a:ext uri="{FF2B5EF4-FFF2-40B4-BE49-F238E27FC236}">
              <a16:creationId xmlns:a16="http://schemas.microsoft.com/office/drawing/2014/main" id="{94267713-B1C1-43A0-84DD-3C2CCBCB865C}"/>
            </a:ext>
          </a:extLst>
        </xdr:cNvPr>
        <xdr:cNvSpPr txBox="1"/>
      </xdr:nvSpPr>
      <xdr:spPr>
        <a:xfrm>
          <a:off x="927744" y="138804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84</xdr:row>
      <xdr:rowOff>139082</xdr:rowOff>
    </xdr:from>
    <xdr:ext cx="405111" cy="259045"/>
    <xdr:sp macro="" textlink="">
      <xdr:nvSpPr>
        <xdr:cNvPr id="317" name="n_1mainValue【公営住宅】&#10;有形固定資産減価償却率">
          <a:extLst>
            <a:ext uri="{FF2B5EF4-FFF2-40B4-BE49-F238E27FC236}">
              <a16:creationId xmlns:a16="http://schemas.microsoft.com/office/drawing/2014/main" id="{47F89498-EC07-43F4-801C-FE1B046EE719}"/>
            </a:ext>
          </a:extLst>
        </xdr:cNvPr>
        <xdr:cNvSpPr txBox="1"/>
      </xdr:nvSpPr>
      <xdr:spPr>
        <a:xfrm>
          <a:off x="3582044" y="145408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114316</xdr:rowOff>
    </xdr:from>
    <xdr:ext cx="405111" cy="259045"/>
    <xdr:sp macro="" textlink="">
      <xdr:nvSpPr>
        <xdr:cNvPr id="318" name="n_2mainValue【公営住宅】&#10;有形固定資産減価償却率">
          <a:extLst>
            <a:ext uri="{FF2B5EF4-FFF2-40B4-BE49-F238E27FC236}">
              <a16:creationId xmlns:a16="http://schemas.microsoft.com/office/drawing/2014/main" id="{A60951B1-3E13-4615-806E-7C72304BD297}"/>
            </a:ext>
          </a:extLst>
        </xdr:cNvPr>
        <xdr:cNvSpPr txBox="1"/>
      </xdr:nvSpPr>
      <xdr:spPr>
        <a:xfrm>
          <a:off x="2705744" y="145161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84</xdr:row>
      <xdr:rowOff>87647</xdr:rowOff>
    </xdr:from>
    <xdr:ext cx="405111" cy="259045"/>
    <xdr:sp macro="" textlink="">
      <xdr:nvSpPr>
        <xdr:cNvPr id="319" name="n_3mainValue【公営住宅】&#10;有形固定資産減価償却率">
          <a:extLst>
            <a:ext uri="{FF2B5EF4-FFF2-40B4-BE49-F238E27FC236}">
              <a16:creationId xmlns:a16="http://schemas.microsoft.com/office/drawing/2014/main" id="{8A88A156-0E7E-478C-8060-BD8403EEE396}"/>
            </a:ext>
          </a:extLst>
        </xdr:cNvPr>
        <xdr:cNvSpPr txBox="1"/>
      </xdr:nvSpPr>
      <xdr:spPr>
        <a:xfrm>
          <a:off x="1816744" y="14489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84</xdr:row>
      <xdr:rowOff>64788</xdr:rowOff>
    </xdr:from>
    <xdr:ext cx="405111" cy="259045"/>
    <xdr:sp macro="" textlink="">
      <xdr:nvSpPr>
        <xdr:cNvPr id="320" name="n_4mainValue【公営住宅】&#10;有形固定資産減価償却率">
          <a:extLst>
            <a:ext uri="{FF2B5EF4-FFF2-40B4-BE49-F238E27FC236}">
              <a16:creationId xmlns:a16="http://schemas.microsoft.com/office/drawing/2014/main" id="{57AF4C75-4630-466D-93E2-8647014D7947}"/>
            </a:ext>
          </a:extLst>
        </xdr:cNvPr>
        <xdr:cNvSpPr txBox="1"/>
      </xdr:nvSpPr>
      <xdr:spPr>
        <a:xfrm>
          <a:off x="927744" y="144665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1" name="正方形/長方形 320">
          <a:extLst>
            <a:ext uri="{FF2B5EF4-FFF2-40B4-BE49-F238E27FC236}">
              <a16:creationId xmlns:a16="http://schemas.microsoft.com/office/drawing/2014/main" id="{581A98A7-A9AA-4497-BCEC-A43F534755E9}"/>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2" name="正方形/長方形 321">
          <a:extLst>
            <a:ext uri="{FF2B5EF4-FFF2-40B4-BE49-F238E27FC236}">
              <a16:creationId xmlns:a16="http://schemas.microsoft.com/office/drawing/2014/main" id="{CAEAB1FF-49E7-4EE8-A3F6-3948BD0002F7}"/>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3" name="正方形/長方形 322">
          <a:extLst>
            <a:ext uri="{FF2B5EF4-FFF2-40B4-BE49-F238E27FC236}">
              <a16:creationId xmlns:a16="http://schemas.microsoft.com/office/drawing/2014/main" id="{6E469B10-959A-4A29-867B-65A895E22F87}"/>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4" name="正方形/長方形 323">
          <a:extLst>
            <a:ext uri="{FF2B5EF4-FFF2-40B4-BE49-F238E27FC236}">
              <a16:creationId xmlns:a16="http://schemas.microsoft.com/office/drawing/2014/main" id="{215E5BDA-710C-4BDF-8CB1-13EF532834D8}"/>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5" name="正方形/長方形 324">
          <a:extLst>
            <a:ext uri="{FF2B5EF4-FFF2-40B4-BE49-F238E27FC236}">
              <a16:creationId xmlns:a16="http://schemas.microsoft.com/office/drawing/2014/main" id="{4503EC10-F123-454B-B9E3-8624D8DAA603}"/>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6" name="正方形/長方形 325">
          <a:extLst>
            <a:ext uri="{FF2B5EF4-FFF2-40B4-BE49-F238E27FC236}">
              <a16:creationId xmlns:a16="http://schemas.microsoft.com/office/drawing/2014/main" id="{E56612B1-144A-4B11-A244-C6D917795A16}"/>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7" name="正方形/長方形 326">
          <a:extLst>
            <a:ext uri="{FF2B5EF4-FFF2-40B4-BE49-F238E27FC236}">
              <a16:creationId xmlns:a16="http://schemas.microsoft.com/office/drawing/2014/main" id="{C46033BF-82A3-4E2A-8071-B0BD0F4CD162}"/>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8" name="正方形/長方形 327">
          <a:extLst>
            <a:ext uri="{FF2B5EF4-FFF2-40B4-BE49-F238E27FC236}">
              <a16:creationId xmlns:a16="http://schemas.microsoft.com/office/drawing/2014/main" id="{4070DA0A-1BF8-473D-807B-12672B2A5E19}"/>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9" name="テキスト ボックス 328">
          <a:extLst>
            <a:ext uri="{FF2B5EF4-FFF2-40B4-BE49-F238E27FC236}">
              <a16:creationId xmlns:a16="http://schemas.microsoft.com/office/drawing/2014/main" id="{58890256-35B9-45B1-8E2D-85DE9A9B85D8}"/>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0" name="直線コネクタ 329">
          <a:extLst>
            <a:ext uri="{FF2B5EF4-FFF2-40B4-BE49-F238E27FC236}">
              <a16:creationId xmlns:a16="http://schemas.microsoft.com/office/drawing/2014/main" id="{310F0E8E-F128-44A4-9ED6-5594BFE08B1D}"/>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31" name="直線コネクタ 330">
          <a:extLst>
            <a:ext uri="{FF2B5EF4-FFF2-40B4-BE49-F238E27FC236}">
              <a16:creationId xmlns:a16="http://schemas.microsoft.com/office/drawing/2014/main" id="{B1687446-83D5-4B8A-971D-CB8F09B2FDB1}"/>
            </a:ext>
          </a:extLst>
        </xdr:cNvPr>
        <xdr:cNvCxnSpPr/>
      </xdr:nvCxnSpPr>
      <xdr:spPr>
        <a:xfrm>
          <a:off x="6604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32" name="テキスト ボックス 331">
          <a:extLst>
            <a:ext uri="{FF2B5EF4-FFF2-40B4-BE49-F238E27FC236}">
              <a16:creationId xmlns:a16="http://schemas.microsoft.com/office/drawing/2014/main" id="{7161045E-19FD-449C-9766-4B417CAEDD10}"/>
            </a:ext>
          </a:extLst>
        </xdr:cNvPr>
        <xdr:cNvSpPr txBox="1"/>
      </xdr:nvSpPr>
      <xdr:spPr>
        <a:xfrm>
          <a:off x="6136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3" name="直線コネクタ 332">
          <a:extLst>
            <a:ext uri="{FF2B5EF4-FFF2-40B4-BE49-F238E27FC236}">
              <a16:creationId xmlns:a16="http://schemas.microsoft.com/office/drawing/2014/main" id="{71AF0208-C7EC-44BC-9E53-8CA51EF3EABD}"/>
            </a:ext>
          </a:extLst>
        </xdr:cNvPr>
        <xdr:cNvCxnSpPr/>
      </xdr:nvCxnSpPr>
      <xdr:spPr>
        <a:xfrm>
          <a:off x="6604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334" name="テキスト ボックス 333">
          <a:extLst>
            <a:ext uri="{FF2B5EF4-FFF2-40B4-BE49-F238E27FC236}">
              <a16:creationId xmlns:a16="http://schemas.microsoft.com/office/drawing/2014/main" id="{0B5CE79D-9DAA-4C9E-8167-D05B57B22815}"/>
            </a:ext>
          </a:extLst>
        </xdr:cNvPr>
        <xdr:cNvSpPr txBox="1"/>
      </xdr:nvSpPr>
      <xdr:spPr>
        <a:xfrm>
          <a:off x="6136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5" name="直線コネクタ 334">
          <a:extLst>
            <a:ext uri="{FF2B5EF4-FFF2-40B4-BE49-F238E27FC236}">
              <a16:creationId xmlns:a16="http://schemas.microsoft.com/office/drawing/2014/main" id="{7B65A292-B4B2-494B-934D-011897F7CD1E}"/>
            </a:ext>
          </a:extLst>
        </xdr:cNvPr>
        <xdr:cNvCxnSpPr/>
      </xdr:nvCxnSpPr>
      <xdr:spPr>
        <a:xfrm>
          <a:off x="6604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336" name="テキスト ボックス 335">
          <a:extLst>
            <a:ext uri="{FF2B5EF4-FFF2-40B4-BE49-F238E27FC236}">
              <a16:creationId xmlns:a16="http://schemas.microsoft.com/office/drawing/2014/main" id="{0A530275-2A1B-4871-9844-BB59557DF51C}"/>
            </a:ext>
          </a:extLst>
        </xdr:cNvPr>
        <xdr:cNvSpPr txBox="1"/>
      </xdr:nvSpPr>
      <xdr:spPr>
        <a:xfrm>
          <a:off x="6072701" y="1395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37" name="直線コネクタ 336">
          <a:extLst>
            <a:ext uri="{FF2B5EF4-FFF2-40B4-BE49-F238E27FC236}">
              <a16:creationId xmlns:a16="http://schemas.microsoft.com/office/drawing/2014/main" id="{940C881C-8DD3-43E6-812F-A3CE8C6A977E}"/>
            </a:ext>
          </a:extLst>
        </xdr:cNvPr>
        <xdr:cNvCxnSpPr/>
      </xdr:nvCxnSpPr>
      <xdr:spPr>
        <a:xfrm>
          <a:off x="6604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338" name="テキスト ボックス 337">
          <a:extLst>
            <a:ext uri="{FF2B5EF4-FFF2-40B4-BE49-F238E27FC236}">
              <a16:creationId xmlns:a16="http://schemas.microsoft.com/office/drawing/2014/main" id="{F779CDFD-3B28-40B3-833E-5DE72356C1C2}"/>
            </a:ext>
          </a:extLst>
        </xdr:cNvPr>
        <xdr:cNvSpPr txBox="1"/>
      </xdr:nvSpPr>
      <xdr:spPr>
        <a:xfrm>
          <a:off x="6072701" y="1357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39" name="直線コネクタ 338">
          <a:extLst>
            <a:ext uri="{FF2B5EF4-FFF2-40B4-BE49-F238E27FC236}">
              <a16:creationId xmlns:a16="http://schemas.microsoft.com/office/drawing/2014/main" id="{04267764-77F0-4CEB-8E9B-064F77C8D54C}"/>
            </a:ext>
          </a:extLst>
        </xdr:cNvPr>
        <xdr:cNvCxnSpPr/>
      </xdr:nvCxnSpPr>
      <xdr:spPr>
        <a:xfrm>
          <a:off x="6604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40" name="テキスト ボックス 339">
          <a:extLst>
            <a:ext uri="{FF2B5EF4-FFF2-40B4-BE49-F238E27FC236}">
              <a16:creationId xmlns:a16="http://schemas.microsoft.com/office/drawing/2014/main" id="{91FDAF44-676F-46AA-828A-95F9089960BA}"/>
            </a:ext>
          </a:extLst>
        </xdr:cNvPr>
        <xdr:cNvSpPr txBox="1"/>
      </xdr:nvSpPr>
      <xdr:spPr>
        <a:xfrm>
          <a:off x="6072701" y="1319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1" name="直線コネクタ 340">
          <a:extLst>
            <a:ext uri="{FF2B5EF4-FFF2-40B4-BE49-F238E27FC236}">
              <a16:creationId xmlns:a16="http://schemas.microsoft.com/office/drawing/2014/main" id="{465EEBDE-3C44-4997-A1C2-F1BA464190C1}"/>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2" name="テキスト ボックス 341">
          <a:extLst>
            <a:ext uri="{FF2B5EF4-FFF2-40B4-BE49-F238E27FC236}">
              <a16:creationId xmlns:a16="http://schemas.microsoft.com/office/drawing/2014/main" id="{01ADA5FE-32E4-4886-B830-F481671C7F9C}"/>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3" name="【公営住宅】&#10;一人当たり面積グラフ枠">
          <a:extLst>
            <a:ext uri="{FF2B5EF4-FFF2-40B4-BE49-F238E27FC236}">
              <a16:creationId xmlns:a16="http://schemas.microsoft.com/office/drawing/2014/main" id="{B30E16E6-F3B4-491E-B32C-907E8093FB28}"/>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92126</xdr:rowOff>
    </xdr:from>
    <xdr:to>
      <xdr:col>54</xdr:col>
      <xdr:colOff>189865</xdr:colOff>
      <xdr:row>86</xdr:row>
      <xdr:rowOff>103099</xdr:rowOff>
    </xdr:to>
    <xdr:cxnSp macro="">
      <xdr:nvCxnSpPr>
        <xdr:cNvPr id="344" name="直線コネクタ 343">
          <a:extLst>
            <a:ext uri="{FF2B5EF4-FFF2-40B4-BE49-F238E27FC236}">
              <a16:creationId xmlns:a16="http://schemas.microsoft.com/office/drawing/2014/main" id="{4785DC1A-84B9-4C22-957F-46BBFC04D1E5}"/>
            </a:ext>
          </a:extLst>
        </xdr:cNvPr>
        <xdr:cNvCxnSpPr/>
      </xdr:nvCxnSpPr>
      <xdr:spPr>
        <a:xfrm flipV="1">
          <a:off x="10476865" y="13465226"/>
          <a:ext cx="0" cy="13825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106926</xdr:rowOff>
    </xdr:from>
    <xdr:ext cx="469744" cy="259045"/>
    <xdr:sp macro="" textlink="">
      <xdr:nvSpPr>
        <xdr:cNvPr id="345" name="【公営住宅】&#10;一人当たり面積最小値テキスト">
          <a:extLst>
            <a:ext uri="{FF2B5EF4-FFF2-40B4-BE49-F238E27FC236}">
              <a16:creationId xmlns:a16="http://schemas.microsoft.com/office/drawing/2014/main" id="{B356EEC8-62ED-4996-B165-88B8E47C4F46}"/>
            </a:ext>
          </a:extLst>
        </xdr:cNvPr>
        <xdr:cNvSpPr txBox="1"/>
      </xdr:nvSpPr>
      <xdr:spPr>
        <a:xfrm>
          <a:off x="10515600" y="148516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103099</xdr:rowOff>
    </xdr:from>
    <xdr:to>
      <xdr:col>55</xdr:col>
      <xdr:colOff>88900</xdr:colOff>
      <xdr:row>86</xdr:row>
      <xdr:rowOff>103099</xdr:rowOff>
    </xdr:to>
    <xdr:cxnSp macro="">
      <xdr:nvCxnSpPr>
        <xdr:cNvPr id="346" name="直線コネクタ 345">
          <a:extLst>
            <a:ext uri="{FF2B5EF4-FFF2-40B4-BE49-F238E27FC236}">
              <a16:creationId xmlns:a16="http://schemas.microsoft.com/office/drawing/2014/main" id="{EE5CEF43-CC83-4E5B-8692-502F6BDD50C0}"/>
            </a:ext>
          </a:extLst>
        </xdr:cNvPr>
        <xdr:cNvCxnSpPr/>
      </xdr:nvCxnSpPr>
      <xdr:spPr>
        <a:xfrm>
          <a:off x="10388600" y="148477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38803</xdr:rowOff>
    </xdr:from>
    <xdr:ext cx="534377" cy="259045"/>
    <xdr:sp macro="" textlink="">
      <xdr:nvSpPr>
        <xdr:cNvPr id="347" name="【公営住宅】&#10;一人当たり面積最大値テキスト">
          <a:extLst>
            <a:ext uri="{FF2B5EF4-FFF2-40B4-BE49-F238E27FC236}">
              <a16:creationId xmlns:a16="http://schemas.microsoft.com/office/drawing/2014/main" id="{C813D744-7250-47BD-9424-9EED909F9796}"/>
            </a:ext>
          </a:extLst>
        </xdr:cNvPr>
        <xdr:cNvSpPr txBox="1"/>
      </xdr:nvSpPr>
      <xdr:spPr>
        <a:xfrm>
          <a:off x="10515600" y="132404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18.291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92126</xdr:rowOff>
    </xdr:from>
    <xdr:to>
      <xdr:col>55</xdr:col>
      <xdr:colOff>88900</xdr:colOff>
      <xdr:row>78</xdr:row>
      <xdr:rowOff>92126</xdr:rowOff>
    </xdr:to>
    <xdr:cxnSp macro="">
      <xdr:nvCxnSpPr>
        <xdr:cNvPr id="348" name="直線コネクタ 347">
          <a:extLst>
            <a:ext uri="{FF2B5EF4-FFF2-40B4-BE49-F238E27FC236}">
              <a16:creationId xmlns:a16="http://schemas.microsoft.com/office/drawing/2014/main" id="{F019F823-0072-4CB0-9ADA-373E907B3D7B}"/>
            </a:ext>
          </a:extLst>
        </xdr:cNvPr>
        <xdr:cNvCxnSpPr/>
      </xdr:nvCxnSpPr>
      <xdr:spPr>
        <a:xfrm>
          <a:off x="10388600" y="134652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30751</xdr:rowOff>
    </xdr:from>
    <xdr:ext cx="469744" cy="259045"/>
    <xdr:sp macro="" textlink="">
      <xdr:nvSpPr>
        <xdr:cNvPr id="349" name="【公営住宅】&#10;一人当たり面積平均値テキスト">
          <a:extLst>
            <a:ext uri="{FF2B5EF4-FFF2-40B4-BE49-F238E27FC236}">
              <a16:creationId xmlns:a16="http://schemas.microsoft.com/office/drawing/2014/main" id="{69437EC3-0732-4F6D-9467-BEE3B2C174A0}"/>
            </a:ext>
          </a:extLst>
        </xdr:cNvPr>
        <xdr:cNvSpPr txBox="1"/>
      </xdr:nvSpPr>
      <xdr:spPr>
        <a:xfrm>
          <a:off x="10515600" y="1443255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7874</xdr:rowOff>
    </xdr:from>
    <xdr:to>
      <xdr:col>55</xdr:col>
      <xdr:colOff>50800</xdr:colOff>
      <xdr:row>85</xdr:row>
      <xdr:rowOff>109474</xdr:rowOff>
    </xdr:to>
    <xdr:sp macro="" textlink="">
      <xdr:nvSpPr>
        <xdr:cNvPr id="350" name="フローチャート: 判断 349">
          <a:extLst>
            <a:ext uri="{FF2B5EF4-FFF2-40B4-BE49-F238E27FC236}">
              <a16:creationId xmlns:a16="http://schemas.microsoft.com/office/drawing/2014/main" id="{BA9DB2FE-70B0-487C-8010-CCC9310D87B3}"/>
            </a:ext>
          </a:extLst>
        </xdr:cNvPr>
        <xdr:cNvSpPr/>
      </xdr:nvSpPr>
      <xdr:spPr>
        <a:xfrm>
          <a:off x="10426700" y="14581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22200</xdr:rowOff>
    </xdr:from>
    <xdr:to>
      <xdr:col>50</xdr:col>
      <xdr:colOff>165100</xdr:colOff>
      <xdr:row>85</xdr:row>
      <xdr:rowOff>123800</xdr:rowOff>
    </xdr:to>
    <xdr:sp macro="" textlink="">
      <xdr:nvSpPr>
        <xdr:cNvPr id="351" name="フローチャート: 判断 350">
          <a:extLst>
            <a:ext uri="{FF2B5EF4-FFF2-40B4-BE49-F238E27FC236}">
              <a16:creationId xmlns:a16="http://schemas.microsoft.com/office/drawing/2014/main" id="{03EA985E-F3E0-42D9-BDEF-D54529AD2EFF}"/>
            </a:ext>
          </a:extLst>
        </xdr:cNvPr>
        <xdr:cNvSpPr/>
      </xdr:nvSpPr>
      <xdr:spPr>
        <a:xfrm>
          <a:off x="9588500" y="1459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14427</xdr:rowOff>
    </xdr:from>
    <xdr:to>
      <xdr:col>46</xdr:col>
      <xdr:colOff>38100</xdr:colOff>
      <xdr:row>85</xdr:row>
      <xdr:rowOff>116027</xdr:rowOff>
    </xdr:to>
    <xdr:sp macro="" textlink="">
      <xdr:nvSpPr>
        <xdr:cNvPr id="352" name="フローチャート: 判断 351">
          <a:extLst>
            <a:ext uri="{FF2B5EF4-FFF2-40B4-BE49-F238E27FC236}">
              <a16:creationId xmlns:a16="http://schemas.microsoft.com/office/drawing/2014/main" id="{ED2195D9-89A0-42DF-8393-843B01B11BEB}"/>
            </a:ext>
          </a:extLst>
        </xdr:cNvPr>
        <xdr:cNvSpPr/>
      </xdr:nvSpPr>
      <xdr:spPr>
        <a:xfrm>
          <a:off x="8699500" y="14587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9703</xdr:rowOff>
    </xdr:from>
    <xdr:to>
      <xdr:col>41</xdr:col>
      <xdr:colOff>101600</xdr:colOff>
      <xdr:row>85</xdr:row>
      <xdr:rowOff>111303</xdr:rowOff>
    </xdr:to>
    <xdr:sp macro="" textlink="">
      <xdr:nvSpPr>
        <xdr:cNvPr id="353" name="フローチャート: 判断 352">
          <a:extLst>
            <a:ext uri="{FF2B5EF4-FFF2-40B4-BE49-F238E27FC236}">
              <a16:creationId xmlns:a16="http://schemas.microsoft.com/office/drawing/2014/main" id="{DACC7D3F-337F-4590-8879-9C2093FFA19C}"/>
            </a:ext>
          </a:extLst>
        </xdr:cNvPr>
        <xdr:cNvSpPr/>
      </xdr:nvSpPr>
      <xdr:spPr>
        <a:xfrm>
          <a:off x="7810500" y="14582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23876</xdr:rowOff>
    </xdr:from>
    <xdr:to>
      <xdr:col>36</xdr:col>
      <xdr:colOff>165100</xdr:colOff>
      <xdr:row>85</xdr:row>
      <xdr:rowOff>125476</xdr:rowOff>
    </xdr:to>
    <xdr:sp macro="" textlink="">
      <xdr:nvSpPr>
        <xdr:cNvPr id="354" name="フローチャート: 判断 353">
          <a:extLst>
            <a:ext uri="{FF2B5EF4-FFF2-40B4-BE49-F238E27FC236}">
              <a16:creationId xmlns:a16="http://schemas.microsoft.com/office/drawing/2014/main" id="{135AE5F3-736B-4CCA-9F13-EA2BE7CB3967}"/>
            </a:ext>
          </a:extLst>
        </xdr:cNvPr>
        <xdr:cNvSpPr/>
      </xdr:nvSpPr>
      <xdr:spPr>
        <a:xfrm>
          <a:off x="6921500" y="145971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2568730F-66F3-4B82-A2E8-314FDFDDFB4A}"/>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B103C05E-3594-48E7-B073-01A5F681386E}"/>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88DC5980-A6DB-4BB9-963D-EEEE11736803}"/>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3BF5AB8E-F8B9-45C2-A9F7-6A894457E3E9}"/>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A08AD09F-9A81-46AF-8036-7161DF427912}"/>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101372</xdr:rowOff>
    </xdr:from>
    <xdr:to>
      <xdr:col>55</xdr:col>
      <xdr:colOff>50800</xdr:colOff>
      <xdr:row>86</xdr:row>
      <xdr:rowOff>31522</xdr:rowOff>
    </xdr:to>
    <xdr:sp macro="" textlink="">
      <xdr:nvSpPr>
        <xdr:cNvPr id="360" name="楕円 359">
          <a:extLst>
            <a:ext uri="{FF2B5EF4-FFF2-40B4-BE49-F238E27FC236}">
              <a16:creationId xmlns:a16="http://schemas.microsoft.com/office/drawing/2014/main" id="{9B8583F6-2C0F-46AB-9DF0-74427228DB5D}"/>
            </a:ext>
          </a:extLst>
        </xdr:cNvPr>
        <xdr:cNvSpPr/>
      </xdr:nvSpPr>
      <xdr:spPr>
        <a:xfrm>
          <a:off x="10426700" y="146746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16299</xdr:rowOff>
    </xdr:from>
    <xdr:ext cx="469744" cy="259045"/>
    <xdr:sp macro="" textlink="">
      <xdr:nvSpPr>
        <xdr:cNvPr id="361" name="【公営住宅】&#10;一人当たり面積該当値テキスト">
          <a:extLst>
            <a:ext uri="{FF2B5EF4-FFF2-40B4-BE49-F238E27FC236}">
              <a16:creationId xmlns:a16="http://schemas.microsoft.com/office/drawing/2014/main" id="{BF27989E-A42F-4099-8FEE-6553EACBFE73}"/>
            </a:ext>
          </a:extLst>
        </xdr:cNvPr>
        <xdr:cNvSpPr txBox="1"/>
      </xdr:nvSpPr>
      <xdr:spPr>
        <a:xfrm>
          <a:off x="10515600" y="145895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105333</xdr:rowOff>
    </xdr:from>
    <xdr:to>
      <xdr:col>50</xdr:col>
      <xdr:colOff>165100</xdr:colOff>
      <xdr:row>86</xdr:row>
      <xdr:rowOff>35483</xdr:rowOff>
    </xdr:to>
    <xdr:sp macro="" textlink="">
      <xdr:nvSpPr>
        <xdr:cNvPr id="362" name="楕円 361">
          <a:extLst>
            <a:ext uri="{FF2B5EF4-FFF2-40B4-BE49-F238E27FC236}">
              <a16:creationId xmlns:a16="http://schemas.microsoft.com/office/drawing/2014/main" id="{B65FA843-D252-474C-A7FE-369EAC08FC12}"/>
            </a:ext>
          </a:extLst>
        </xdr:cNvPr>
        <xdr:cNvSpPr/>
      </xdr:nvSpPr>
      <xdr:spPr>
        <a:xfrm>
          <a:off x="9588500" y="14678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152172</xdr:rowOff>
    </xdr:from>
    <xdr:to>
      <xdr:col>55</xdr:col>
      <xdr:colOff>0</xdr:colOff>
      <xdr:row>85</xdr:row>
      <xdr:rowOff>156133</xdr:rowOff>
    </xdr:to>
    <xdr:cxnSp macro="">
      <xdr:nvCxnSpPr>
        <xdr:cNvPr id="363" name="直線コネクタ 362">
          <a:extLst>
            <a:ext uri="{FF2B5EF4-FFF2-40B4-BE49-F238E27FC236}">
              <a16:creationId xmlns:a16="http://schemas.microsoft.com/office/drawing/2014/main" id="{D53629E8-7561-40DF-BB39-30AF86BCA583}"/>
            </a:ext>
          </a:extLst>
        </xdr:cNvPr>
        <xdr:cNvCxnSpPr/>
      </xdr:nvCxnSpPr>
      <xdr:spPr>
        <a:xfrm flipV="1">
          <a:off x="9639300" y="14725422"/>
          <a:ext cx="838200" cy="3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109601</xdr:rowOff>
    </xdr:from>
    <xdr:to>
      <xdr:col>46</xdr:col>
      <xdr:colOff>38100</xdr:colOff>
      <xdr:row>86</xdr:row>
      <xdr:rowOff>39751</xdr:rowOff>
    </xdr:to>
    <xdr:sp macro="" textlink="">
      <xdr:nvSpPr>
        <xdr:cNvPr id="364" name="楕円 363">
          <a:extLst>
            <a:ext uri="{FF2B5EF4-FFF2-40B4-BE49-F238E27FC236}">
              <a16:creationId xmlns:a16="http://schemas.microsoft.com/office/drawing/2014/main" id="{0309D875-3C8E-4E4E-98BA-3EAC33415694}"/>
            </a:ext>
          </a:extLst>
        </xdr:cNvPr>
        <xdr:cNvSpPr/>
      </xdr:nvSpPr>
      <xdr:spPr>
        <a:xfrm>
          <a:off x="8699500" y="146828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156133</xdr:rowOff>
    </xdr:from>
    <xdr:to>
      <xdr:col>50</xdr:col>
      <xdr:colOff>114300</xdr:colOff>
      <xdr:row>85</xdr:row>
      <xdr:rowOff>160401</xdr:rowOff>
    </xdr:to>
    <xdr:cxnSp macro="">
      <xdr:nvCxnSpPr>
        <xdr:cNvPr id="365" name="直線コネクタ 364">
          <a:extLst>
            <a:ext uri="{FF2B5EF4-FFF2-40B4-BE49-F238E27FC236}">
              <a16:creationId xmlns:a16="http://schemas.microsoft.com/office/drawing/2014/main" id="{E8675D7D-A8D0-4EF8-8E6D-B756973AF9BA}"/>
            </a:ext>
          </a:extLst>
        </xdr:cNvPr>
        <xdr:cNvCxnSpPr/>
      </xdr:nvCxnSpPr>
      <xdr:spPr>
        <a:xfrm flipV="1">
          <a:off x="8750300" y="14729383"/>
          <a:ext cx="889000" cy="4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112725</xdr:rowOff>
    </xdr:from>
    <xdr:to>
      <xdr:col>41</xdr:col>
      <xdr:colOff>101600</xdr:colOff>
      <xdr:row>86</xdr:row>
      <xdr:rowOff>42875</xdr:rowOff>
    </xdr:to>
    <xdr:sp macro="" textlink="">
      <xdr:nvSpPr>
        <xdr:cNvPr id="366" name="楕円 365">
          <a:extLst>
            <a:ext uri="{FF2B5EF4-FFF2-40B4-BE49-F238E27FC236}">
              <a16:creationId xmlns:a16="http://schemas.microsoft.com/office/drawing/2014/main" id="{302F47F1-D935-4F36-A4E0-E51CBCB2DC82}"/>
            </a:ext>
          </a:extLst>
        </xdr:cNvPr>
        <xdr:cNvSpPr/>
      </xdr:nvSpPr>
      <xdr:spPr>
        <a:xfrm>
          <a:off x="7810500" y="14685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160401</xdr:rowOff>
    </xdr:from>
    <xdr:to>
      <xdr:col>45</xdr:col>
      <xdr:colOff>177800</xdr:colOff>
      <xdr:row>85</xdr:row>
      <xdr:rowOff>163525</xdr:rowOff>
    </xdr:to>
    <xdr:cxnSp macro="">
      <xdr:nvCxnSpPr>
        <xdr:cNvPr id="367" name="直線コネクタ 366">
          <a:extLst>
            <a:ext uri="{FF2B5EF4-FFF2-40B4-BE49-F238E27FC236}">
              <a16:creationId xmlns:a16="http://schemas.microsoft.com/office/drawing/2014/main" id="{EAADFD4A-AB69-4733-A5E2-23A28B08FCE3}"/>
            </a:ext>
          </a:extLst>
        </xdr:cNvPr>
        <xdr:cNvCxnSpPr/>
      </xdr:nvCxnSpPr>
      <xdr:spPr>
        <a:xfrm flipV="1">
          <a:off x="7861300" y="14733651"/>
          <a:ext cx="889000" cy="31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115926</xdr:rowOff>
    </xdr:from>
    <xdr:to>
      <xdr:col>36</xdr:col>
      <xdr:colOff>165100</xdr:colOff>
      <xdr:row>86</xdr:row>
      <xdr:rowOff>46076</xdr:rowOff>
    </xdr:to>
    <xdr:sp macro="" textlink="">
      <xdr:nvSpPr>
        <xdr:cNvPr id="368" name="楕円 367">
          <a:extLst>
            <a:ext uri="{FF2B5EF4-FFF2-40B4-BE49-F238E27FC236}">
              <a16:creationId xmlns:a16="http://schemas.microsoft.com/office/drawing/2014/main" id="{1E100470-041F-484F-BFBC-6E9867114B64}"/>
            </a:ext>
          </a:extLst>
        </xdr:cNvPr>
        <xdr:cNvSpPr/>
      </xdr:nvSpPr>
      <xdr:spPr>
        <a:xfrm>
          <a:off x="6921500" y="14689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163525</xdr:rowOff>
    </xdr:from>
    <xdr:to>
      <xdr:col>41</xdr:col>
      <xdr:colOff>50800</xdr:colOff>
      <xdr:row>85</xdr:row>
      <xdr:rowOff>166726</xdr:rowOff>
    </xdr:to>
    <xdr:cxnSp macro="">
      <xdr:nvCxnSpPr>
        <xdr:cNvPr id="369" name="直線コネクタ 368">
          <a:extLst>
            <a:ext uri="{FF2B5EF4-FFF2-40B4-BE49-F238E27FC236}">
              <a16:creationId xmlns:a16="http://schemas.microsoft.com/office/drawing/2014/main" id="{FA6E9EE6-64E4-4E39-BBF9-FFA5138B2030}"/>
            </a:ext>
          </a:extLst>
        </xdr:cNvPr>
        <xdr:cNvCxnSpPr/>
      </xdr:nvCxnSpPr>
      <xdr:spPr>
        <a:xfrm flipV="1">
          <a:off x="6972300" y="14736775"/>
          <a:ext cx="889000" cy="32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140327</xdr:rowOff>
    </xdr:from>
    <xdr:ext cx="469744" cy="259045"/>
    <xdr:sp macro="" textlink="">
      <xdr:nvSpPr>
        <xdr:cNvPr id="370" name="n_1aveValue【公営住宅】&#10;一人当たり面積">
          <a:extLst>
            <a:ext uri="{FF2B5EF4-FFF2-40B4-BE49-F238E27FC236}">
              <a16:creationId xmlns:a16="http://schemas.microsoft.com/office/drawing/2014/main" id="{09FFED68-FB30-48CC-94DB-3B8AAB86155D}"/>
            </a:ext>
          </a:extLst>
        </xdr:cNvPr>
        <xdr:cNvSpPr txBox="1"/>
      </xdr:nvSpPr>
      <xdr:spPr>
        <a:xfrm>
          <a:off x="9391727" y="14370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132554</xdr:rowOff>
    </xdr:from>
    <xdr:ext cx="469744" cy="259045"/>
    <xdr:sp macro="" textlink="">
      <xdr:nvSpPr>
        <xdr:cNvPr id="371" name="n_2aveValue【公営住宅】&#10;一人当たり面積">
          <a:extLst>
            <a:ext uri="{FF2B5EF4-FFF2-40B4-BE49-F238E27FC236}">
              <a16:creationId xmlns:a16="http://schemas.microsoft.com/office/drawing/2014/main" id="{A2FA0C7A-C599-42C7-8F1B-EDC8CAAB7B58}"/>
            </a:ext>
          </a:extLst>
        </xdr:cNvPr>
        <xdr:cNvSpPr txBox="1"/>
      </xdr:nvSpPr>
      <xdr:spPr>
        <a:xfrm>
          <a:off x="8515427" y="143629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127830</xdr:rowOff>
    </xdr:from>
    <xdr:ext cx="469744" cy="259045"/>
    <xdr:sp macro="" textlink="">
      <xdr:nvSpPr>
        <xdr:cNvPr id="372" name="n_3aveValue【公営住宅】&#10;一人当たり面積">
          <a:extLst>
            <a:ext uri="{FF2B5EF4-FFF2-40B4-BE49-F238E27FC236}">
              <a16:creationId xmlns:a16="http://schemas.microsoft.com/office/drawing/2014/main" id="{683613B1-A6DF-4D25-B5AE-AE7436345087}"/>
            </a:ext>
          </a:extLst>
        </xdr:cNvPr>
        <xdr:cNvSpPr txBox="1"/>
      </xdr:nvSpPr>
      <xdr:spPr>
        <a:xfrm>
          <a:off x="7626427" y="143581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142003</xdr:rowOff>
    </xdr:from>
    <xdr:ext cx="469744" cy="259045"/>
    <xdr:sp macro="" textlink="">
      <xdr:nvSpPr>
        <xdr:cNvPr id="373" name="n_4aveValue【公営住宅】&#10;一人当たり面積">
          <a:extLst>
            <a:ext uri="{FF2B5EF4-FFF2-40B4-BE49-F238E27FC236}">
              <a16:creationId xmlns:a16="http://schemas.microsoft.com/office/drawing/2014/main" id="{FB5FE79F-F60C-41E1-B48E-DF689B1E1053}"/>
            </a:ext>
          </a:extLst>
        </xdr:cNvPr>
        <xdr:cNvSpPr txBox="1"/>
      </xdr:nvSpPr>
      <xdr:spPr>
        <a:xfrm>
          <a:off x="6737427" y="143723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26610</xdr:rowOff>
    </xdr:from>
    <xdr:ext cx="469744" cy="259045"/>
    <xdr:sp macro="" textlink="">
      <xdr:nvSpPr>
        <xdr:cNvPr id="374" name="n_1mainValue【公営住宅】&#10;一人当たり面積">
          <a:extLst>
            <a:ext uri="{FF2B5EF4-FFF2-40B4-BE49-F238E27FC236}">
              <a16:creationId xmlns:a16="http://schemas.microsoft.com/office/drawing/2014/main" id="{BE83B924-849E-4368-8C73-502E8EF95A74}"/>
            </a:ext>
          </a:extLst>
        </xdr:cNvPr>
        <xdr:cNvSpPr txBox="1"/>
      </xdr:nvSpPr>
      <xdr:spPr>
        <a:xfrm>
          <a:off x="9391727" y="147713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30878</xdr:rowOff>
    </xdr:from>
    <xdr:ext cx="469744" cy="259045"/>
    <xdr:sp macro="" textlink="">
      <xdr:nvSpPr>
        <xdr:cNvPr id="375" name="n_2mainValue【公営住宅】&#10;一人当たり面積">
          <a:extLst>
            <a:ext uri="{FF2B5EF4-FFF2-40B4-BE49-F238E27FC236}">
              <a16:creationId xmlns:a16="http://schemas.microsoft.com/office/drawing/2014/main" id="{73C54E75-5493-4F09-8862-16E108F8EACB}"/>
            </a:ext>
          </a:extLst>
        </xdr:cNvPr>
        <xdr:cNvSpPr txBox="1"/>
      </xdr:nvSpPr>
      <xdr:spPr>
        <a:xfrm>
          <a:off x="8515427" y="147755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34002</xdr:rowOff>
    </xdr:from>
    <xdr:ext cx="469744" cy="259045"/>
    <xdr:sp macro="" textlink="">
      <xdr:nvSpPr>
        <xdr:cNvPr id="376" name="n_3mainValue【公営住宅】&#10;一人当たり面積">
          <a:extLst>
            <a:ext uri="{FF2B5EF4-FFF2-40B4-BE49-F238E27FC236}">
              <a16:creationId xmlns:a16="http://schemas.microsoft.com/office/drawing/2014/main" id="{805DFF48-B4DF-43E9-B002-AE08FC21B424}"/>
            </a:ext>
          </a:extLst>
        </xdr:cNvPr>
        <xdr:cNvSpPr txBox="1"/>
      </xdr:nvSpPr>
      <xdr:spPr>
        <a:xfrm>
          <a:off x="7626427" y="147787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37203</xdr:rowOff>
    </xdr:from>
    <xdr:ext cx="469744" cy="259045"/>
    <xdr:sp macro="" textlink="">
      <xdr:nvSpPr>
        <xdr:cNvPr id="377" name="n_4mainValue【公営住宅】&#10;一人当たり面積">
          <a:extLst>
            <a:ext uri="{FF2B5EF4-FFF2-40B4-BE49-F238E27FC236}">
              <a16:creationId xmlns:a16="http://schemas.microsoft.com/office/drawing/2014/main" id="{AA37F8B3-5579-4C87-8DA8-94637B7F7B51}"/>
            </a:ext>
          </a:extLst>
        </xdr:cNvPr>
        <xdr:cNvSpPr txBox="1"/>
      </xdr:nvSpPr>
      <xdr:spPr>
        <a:xfrm>
          <a:off x="6737427" y="147819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8" name="正方形/長方形 377">
          <a:extLst>
            <a:ext uri="{FF2B5EF4-FFF2-40B4-BE49-F238E27FC236}">
              <a16:creationId xmlns:a16="http://schemas.microsoft.com/office/drawing/2014/main" id="{5A69DB52-340E-444E-AB95-CCB498913E96}"/>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9" name="正方形/長方形 378">
          <a:extLst>
            <a:ext uri="{FF2B5EF4-FFF2-40B4-BE49-F238E27FC236}">
              <a16:creationId xmlns:a16="http://schemas.microsoft.com/office/drawing/2014/main" id="{B1BDD4BC-292E-4C24-867B-A668E4870A4D}"/>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0" name="正方形/長方形 379">
          <a:extLst>
            <a:ext uri="{FF2B5EF4-FFF2-40B4-BE49-F238E27FC236}">
              <a16:creationId xmlns:a16="http://schemas.microsoft.com/office/drawing/2014/main" id="{CDB56FFA-73F9-4590-AFB4-895257319D38}"/>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1" name="正方形/長方形 380">
          <a:extLst>
            <a:ext uri="{FF2B5EF4-FFF2-40B4-BE49-F238E27FC236}">
              <a16:creationId xmlns:a16="http://schemas.microsoft.com/office/drawing/2014/main" id="{CD246E39-AC5F-49DF-B5CF-CC2858C06C8C}"/>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2" name="正方形/長方形 381">
          <a:extLst>
            <a:ext uri="{FF2B5EF4-FFF2-40B4-BE49-F238E27FC236}">
              <a16:creationId xmlns:a16="http://schemas.microsoft.com/office/drawing/2014/main" id="{E0369A2D-1934-49D6-939F-A6E218EB058C}"/>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3" name="正方形/長方形 382">
          <a:extLst>
            <a:ext uri="{FF2B5EF4-FFF2-40B4-BE49-F238E27FC236}">
              <a16:creationId xmlns:a16="http://schemas.microsoft.com/office/drawing/2014/main" id="{0F23986C-FCF5-4EFD-9370-B189AE8622FB}"/>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4" name="正方形/長方形 383">
          <a:extLst>
            <a:ext uri="{FF2B5EF4-FFF2-40B4-BE49-F238E27FC236}">
              <a16:creationId xmlns:a16="http://schemas.microsoft.com/office/drawing/2014/main" id="{AE94D283-E904-4260-8025-9264F702A9FD}"/>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5" name="正方形/長方形 384">
          <a:extLst>
            <a:ext uri="{FF2B5EF4-FFF2-40B4-BE49-F238E27FC236}">
              <a16:creationId xmlns:a16="http://schemas.microsoft.com/office/drawing/2014/main" id="{9103D7AF-AD8B-4026-BD04-7124CD29CBB5}"/>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6" name="テキスト ボックス 385">
          <a:extLst>
            <a:ext uri="{FF2B5EF4-FFF2-40B4-BE49-F238E27FC236}">
              <a16:creationId xmlns:a16="http://schemas.microsoft.com/office/drawing/2014/main" id="{32B349AC-1301-4A52-97C0-5DA3167802CF}"/>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7" name="直線コネクタ 386">
          <a:extLst>
            <a:ext uri="{FF2B5EF4-FFF2-40B4-BE49-F238E27FC236}">
              <a16:creationId xmlns:a16="http://schemas.microsoft.com/office/drawing/2014/main" id="{4E0672AE-F321-4890-8F3F-1BC9DD713639}"/>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88" name="テキスト ボックス 387">
          <a:extLst>
            <a:ext uri="{FF2B5EF4-FFF2-40B4-BE49-F238E27FC236}">
              <a16:creationId xmlns:a16="http://schemas.microsoft.com/office/drawing/2014/main" id="{A7197214-1DB2-4D5E-8FD1-4E45A4A6714B}"/>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389" name="直線コネクタ 388">
          <a:extLst>
            <a:ext uri="{FF2B5EF4-FFF2-40B4-BE49-F238E27FC236}">
              <a16:creationId xmlns:a16="http://schemas.microsoft.com/office/drawing/2014/main" id="{F5FED86F-0EDE-4616-BA62-BD76EB958781}"/>
            </a:ext>
          </a:extLst>
        </xdr:cNvPr>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390" name="テキスト ボックス 389">
          <a:extLst>
            <a:ext uri="{FF2B5EF4-FFF2-40B4-BE49-F238E27FC236}">
              <a16:creationId xmlns:a16="http://schemas.microsoft.com/office/drawing/2014/main" id="{7092C1C5-EFA7-4EF6-ACB0-7C685ABAF77E}"/>
            </a:ext>
          </a:extLst>
        </xdr:cNvPr>
        <xdr:cNvSpPr txBox="1"/>
      </xdr:nvSpPr>
      <xdr:spPr>
        <a:xfrm>
          <a:off x="294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91" name="直線コネクタ 390">
          <a:extLst>
            <a:ext uri="{FF2B5EF4-FFF2-40B4-BE49-F238E27FC236}">
              <a16:creationId xmlns:a16="http://schemas.microsoft.com/office/drawing/2014/main" id="{22D67919-03CF-466E-8E1C-FAE9B3B3DB27}"/>
            </a:ext>
          </a:extLst>
        </xdr:cNvPr>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92" name="テキスト ボックス 391">
          <a:extLst>
            <a:ext uri="{FF2B5EF4-FFF2-40B4-BE49-F238E27FC236}">
              <a16:creationId xmlns:a16="http://schemas.microsoft.com/office/drawing/2014/main" id="{B637154C-F0B9-4608-9E8F-1686CF358FB0}"/>
            </a:ext>
          </a:extLst>
        </xdr:cNvPr>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93" name="直線コネクタ 392">
          <a:extLst>
            <a:ext uri="{FF2B5EF4-FFF2-40B4-BE49-F238E27FC236}">
              <a16:creationId xmlns:a16="http://schemas.microsoft.com/office/drawing/2014/main" id="{197B059E-077C-4FF3-8391-DD968725EB8C}"/>
            </a:ext>
          </a:extLst>
        </xdr:cNvPr>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94" name="テキスト ボックス 393">
          <a:extLst>
            <a:ext uri="{FF2B5EF4-FFF2-40B4-BE49-F238E27FC236}">
              <a16:creationId xmlns:a16="http://schemas.microsoft.com/office/drawing/2014/main" id="{C81CC8EB-52E7-43A2-9C67-6CD41DD17B00}"/>
            </a:ext>
          </a:extLst>
        </xdr:cNvPr>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395" name="直線コネクタ 394">
          <a:extLst>
            <a:ext uri="{FF2B5EF4-FFF2-40B4-BE49-F238E27FC236}">
              <a16:creationId xmlns:a16="http://schemas.microsoft.com/office/drawing/2014/main" id="{18084FDF-00CB-4EC6-8AF8-A27C2DBC5B0F}"/>
            </a:ext>
          </a:extLst>
        </xdr:cNvPr>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396" name="テキスト ボックス 395">
          <a:extLst>
            <a:ext uri="{FF2B5EF4-FFF2-40B4-BE49-F238E27FC236}">
              <a16:creationId xmlns:a16="http://schemas.microsoft.com/office/drawing/2014/main" id="{30BB5282-6D5B-4172-AB4F-2CA26EDDC74D}"/>
            </a:ext>
          </a:extLst>
        </xdr:cNvPr>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397" name="直線コネクタ 396">
          <a:extLst>
            <a:ext uri="{FF2B5EF4-FFF2-40B4-BE49-F238E27FC236}">
              <a16:creationId xmlns:a16="http://schemas.microsoft.com/office/drawing/2014/main" id="{3685001E-7ADB-4B38-AEBA-5D48B0330076}"/>
            </a:ext>
          </a:extLst>
        </xdr:cNvPr>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98" name="テキスト ボックス 397">
          <a:extLst>
            <a:ext uri="{FF2B5EF4-FFF2-40B4-BE49-F238E27FC236}">
              <a16:creationId xmlns:a16="http://schemas.microsoft.com/office/drawing/2014/main" id="{34B2E060-4C4D-4853-AE51-B36173907C1C}"/>
            </a:ext>
          </a:extLst>
        </xdr:cNvPr>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99" name="直線コネクタ 398">
          <a:extLst>
            <a:ext uri="{FF2B5EF4-FFF2-40B4-BE49-F238E27FC236}">
              <a16:creationId xmlns:a16="http://schemas.microsoft.com/office/drawing/2014/main" id="{30477EFF-0AFF-48DD-BD80-09289D85D03E}"/>
            </a:ext>
          </a:extLst>
        </xdr:cNvPr>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400" name="テキスト ボックス 399">
          <a:extLst>
            <a:ext uri="{FF2B5EF4-FFF2-40B4-BE49-F238E27FC236}">
              <a16:creationId xmlns:a16="http://schemas.microsoft.com/office/drawing/2014/main" id="{BB77B0CD-0931-4D23-B2DE-8BAD448BC113}"/>
            </a:ext>
          </a:extLst>
        </xdr:cNvPr>
        <xdr:cNvSpPr txBox="1"/>
      </xdr:nvSpPr>
      <xdr:spPr>
        <a:xfrm>
          <a:off x="423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401" name="直線コネクタ 400">
          <a:extLst>
            <a:ext uri="{FF2B5EF4-FFF2-40B4-BE49-F238E27FC236}">
              <a16:creationId xmlns:a16="http://schemas.microsoft.com/office/drawing/2014/main" id="{EC38863B-2BB1-430F-AB27-808A2C14F139}"/>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402" name="【港湾・漁港】&#10;有形固定資産減価償却率グラフ枠">
          <a:extLst>
            <a:ext uri="{FF2B5EF4-FFF2-40B4-BE49-F238E27FC236}">
              <a16:creationId xmlns:a16="http://schemas.microsoft.com/office/drawing/2014/main" id="{63AB5552-E25A-4D50-9E28-C93D7DDAAADD}"/>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27214</xdr:rowOff>
    </xdr:from>
    <xdr:to>
      <xdr:col>24</xdr:col>
      <xdr:colOff>62865</xdr:colOff>
      <xdr:row>109</xdr:row>
      <xdr:rowOff>27214</xdr:rowOff>
    </xdr:to>
    <xdr:cxnSp macro="">
      <xdr:nvCxnSpPr>
        <xdr:cNvPr id="403" name="直線コネクタ 402">
          <a:extLst>
            <a:ext uri="{FF2B5EF4-FFF2-40B4-BE49-F238E27FC236}">
              <a16:creationId xmlns:a16="http://schemas.microsoft.com/office/drawing/2014/main" id="{66D7D438-97E7-4E1C-8043-A18C9C291E8B}"/>
            </a:ext>
          </a:extLst>
        </xdr:cNvPr>
        <xdr:cNvCxnSpPr/>
      </xdr:nvCxnSpPr>
      <xdr:spPr>
        <a:xfrm flipV="1">
          <a:off x="4634865" y="17172214"/>
          <a:ext cx="0" cy="15430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31041</xdr:rowOff>
    </xdr:from>
    <xdr:ext cx="405111" cy="259045"/>
    <xdr:sp macro="" textlink="">
      <xdr:nvSpPr>
        <xdr:cNvPr id="404" name="【港湾・漁港】&#10;有形固定資産減価償却率最小値テキスト">
          <a:extLst>
            <a:ext uri="{FF2B5EF4-FFF2-40B4-BE49-F238E27FC236}">
              <a16:creationId xmlns:a16="http://schemas.microsoft.com/office/drawing/2014/main" id="{B307AC8A-EC11-4905-A6FD-9CBDE910BCD3}"/>
            </a:ext>
          </a:extLst>
        </xdr:cNvPr>
        <xdr:cNvSpPr txBox="1"/>
      </xdr:nvSpPr>
      <xdr:spPr>
        <a:xfrm>
          <a:off x="4673600" y="187190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27214</xdr:rowOff>
    </xdr:from>
    <xdr:to>
      <xdr:col>24</xdr:col>
      <xdr:colOff>152400</xdr:colOff>
      <xdr:row>109</xdr:row>
      <xdr:rowOff>27214</xdr:rowOff>
    </xdr:to>
    <xdr:cxnSp macro="">
      <xdr:nvCxnSpPr>
        <xdr:cNvPr id="405" name="直線コネクタ 404">
          <a:extLst>
            <a:ext uri="{FF2B5EF4-FFF2-40B4-BE49-F238E27FC236}">
              <a16:creationId xmlns:a16="http://schemas.microsoft.com/office/drawing/2014/main" id="{2112E1A5-EAC4-42ED-B4E3-926849E9D081}"/>
            </a:ext>
          </a:extLst>
        </xdr:cNvPr>
        <xdr:cNvCxnSpPr/>
      </xdr:nvCxnSpPr>
      <xdr:spPr>
        <a:xfrm>
          <a:off x="4546600" y="187152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145341</xdr:rowOff>
    </xdr:from>
    <xdr:ext cx="340478" cy="259045"/>
    <xdr:sp macro="" textlink="">
      <xdr:nvSpPr>
        <xdr:cNvPr id="406" name="【港湾・漁港】&#10;有形固定資産減価償却率最大値テキスト">
          <a:extLst>
            <a:ext uri="{FF2B5EF4-FFF2-40B4-BE49-F238E27FC236}">
              <a16:creationId xmlns:a16="http://schemas.microsoft.com/office/drawing/2014/main" id="{01EBB9E3-C796-491F-9A29-37872E0B675A}"/>
            </a:ext>
          </a:extLst>
        </xdr:cNvPr>
        <xdr:cNvSpPr txBox="1"/>
      </xdr:nvSpPr>
      <xdr:spPr>
        <a:xfrm>
          <a:off x="4673600" y="1694744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27214</xdr:rowOff>
    </xdr:from>
    <xdr:to>
      <xdr:col>24</xdr:col>
      <xdr:colOff>152400</xdr:colOff>
      <xdr:row>100</xdr:row>
      <xdr:rowOff>27214</xdr:rowOff>
    </xdr:to>
    <xdr:cxnSp macro="">
      <xdr:nvCxnSpPr>
        <xdr:cNvPr id="407" name="直線コネクタ 406">
          <a:extLst>
            <a:ext uri="{FF2B5EF4-FFF2-40B4-BE49-F238E27FC236}">
              <a16:creationId xmlns:a16="http://schemas.microsoft.com/office/drawing/2014/main" id="{408523BB-A80C-403D-BF8B-9FD59ABB3DA0}"/>
            </a:ext>
          </a:extLst>
        </xdr:cNvPr>
        <xdr:cNvCxnSpPr/>
      </xdr:nvCxnSpPr>
      <xdr:spPr>
        <a:xfrm>
          <a:off x="4546600" y="17172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103</xdr:row>
      <xdr:rowOff>160945</xdr:rowOff>
    </xdr:from>
    <xdr:ext cx="405111" cy="259045"/>
    <xdr:sp macro="" textlink="">
      <xdr:nvSpPr>
        <xdr:cNvPr id="408" name="【港湾・漁港】&#10;有形固定資産減価償却率平均値テキスト">
          <a:extLst>
            <a:ext uri="{FF2B5EF4-FFF2-40B4-BE49-F238E27FC236}">
              <a16:creationId xmlns:a16="http://schemas.microsoft.com/office/drawing/2014/main" id="{D29A7880-DF6E-47F3-9230-7E52904043F6}"/>
            </a:ext>
          </a:extLst>
        </xdr:cNvPr>
        <xdr:cNvSpPr txBox="1"/>
      </xdr:nvSpPr>
      <xdr:spPr>
        <a:xfrm>
          <a:off x="4673600" y="1782029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138068</xdr:rowOff>
    </xdr:from>
    <xdr:to>
      <xdr:col>24</xdr:col>
      <xdr:colOff>114300</xdr:colOff>
      <xdr:row>105</xdr:row>
      <xdr:rowOff>68218</xdr:rowOff>
    </xdr:to>
    <xdr:sp macro="" textlink="">
      <xdr:nvSpPr>
        <xdr:cNvPr id="409" name="フローチャート: 判断 408">
          <a:extLst>
            <a:ext uri="{FF2B5EF4-FFF2-40B4-BE49-F238E27FC236}">
              <a16:creationId xmlns:a16="http://schemas.microsoft.com/office/drawing/2014/main" id="{32AD0437-D541-4F84-B464-03661165AA6C}"/>
            </a:ext>
          </a:extLst>
        </xdr:cNvPr>
        <xdr:cNvSpPr/>
      </xdr:nvSpPr>
      <xdr:spPr>
        <a:xfrm>
          <a:off x="4584700" y="17968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123371</xdr:rowOff>
    </xdr:from>
    <xdr:to>
      <xdr:col>20</xdr:col>
      <xdr:colOff>38100</xdr:colOff>
      <xdr:row>106</xdr:row>
      <xdr:rowOff>53521</xdr:rowOff>
    </xdr:to>
    <xdr:sp macro="" textlink="">
      <xdr:nvSpPr>
        <xdr:cNvPr id="410" name="フローチャート: 判断 409">
          <a:extLst>
            <a:ext uri="{FF2B5EF4-FFF2-40B4-BE49-F238E27FC236}">
              <a16:creationId xmlns:a16="http://schemas.microsoft.com/office/drawing/2014/main" id="{5A5B7E4A-40E2-4C4C-AB24-F10503FA2C93}"/>
            </a:ext>
          </a:extLst>
        </xdr:cNvPr>
        <xdr:cNvSpPr/>
      </xdr:nvSpPr>
      <xdr:spPr>
        <a:xfrm>
          <a:off x="3746500" y="18125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105</xdr:row>
      <xdr:rowOff>118473</xdr:rowOff>
    </xdr:from>
    <xdr:to>
      <xdr:col>15</xdr:col>
      <xdr:colOff>101600</xdr:colOff>
      <xdr:row>106</xdr:row>
      <xdr:rowOff>48623</xdr:rowOff>
    </xdr:to>
    <xdr:sp macro="" textlink="">
      <xdr:nvSpPr>
        <xdr:cNvPr id="411" name="フローチャート: 判断 410">
          <a:extLst>
            <a:ext uri="{FF2B5EF4-FFF2-40B4-BE49-F238E27FC236}">
              <a16:creationId xmlns:a16="http://schemas.microsoft.com/office/drawing/2014/main" id="{E8FEEE87-343A-47B3-8505-05F08310E059}"/>
            </a:ext>
          </a:extLst>
        </xdr:cNvPr>
        <xdr:cNvSpPr/>
      </xdr:nvSpPr>
      <xdr:spPr>
        <a:xfrm>
          <a:off x="2857500" y="181207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105</xdr:row>
      <xdr:rowOff>105411</xdr:rowOff>
    </xdr:from>
    <xdr:to>
      <xdr:col>10</xdr:col>
      <xdr:colOff>165100</xdr:colOff>
      <xdr:row>106</xdr:row>
      <xdr:rowOff>35561</xdr:rowOff>
    </xdr:to>
    <xdr:sp macro="" textlink="">
      <xdr:nvSpPr>
        <xdr:cNvPr id="412" name="フローチャート: 判断 411">
          <a:extLst>
            <a:ext uri="{FF2B5EF4-FFF2-40B4-BE49-F238E27FC236}">
              <a16:creationId xmlns:a16="http://schemas.microsoft.com/office/drawing/2014/main" id="{A9168217-79A5-41F4-B2B9-1016512E91FD}"/>
            </a:ext>
          </a:extLst>
        </xdr:cNvPr>
        <xdr:cNvSpPr/>
      </xdr:nvSpPr>
      <xdr:spPr>
        <a:xfrm>
          <a:off x="1968500" y="18107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105</xdr:row>
      <xdr:rowOff>82550</xdr:rowOff>
    </xdr:from>
    <xdr:to>
      <xdr:col>6</xdr:col>
      <xdr:colOff>38100</xdr:colOff>
      <xdr:row>106</xdr:row>
      <xdr:rowOff>12700</xdr:rowOff>
    </xdr:to>
    <xdr:sp macro="" textlink="">
      <xdr:nvSpPr>
        <xdr:cNvPr id="413" name="フローチャート: 判断 412">
          <a:extLst>
            <a:ext uri="{FF2B5EF4-FFF2-40B4-BE49-F238E27FC236}">
              <a16:creationId xmlns:a16="http://schemas.microsoft.com/office/drawing/2014/main" id="{ED600CA2-438B-420B-B320-BE00E8E140B3}"/>
            </a:ext>
          </a:extLst>
        </xdr:cNvPr>
        <xdr:cNvSpPr/>
      </xdr:nvSpPr>
      <xdr:spPr>
        <a:xfrm>
          <a:off x="1079500" y="1808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4" name="テキスト ボックス 413">
          <a:extLst>
            <a:ext uri="{FF2B5EF4-FFF2-40B4-BE49-F238E27FC236}">
              <a16:creationId xmlns:a16="http://schemas.microsoft.com/office/drawing/2014/main" id="{F50315ED-98DE-432D-8BE1-10A9DD0A3484}"/>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5" name="テキスト ボックス 414">
          <a:extLst>
            <a:ext uri="{FF2B5EF4-FFF2-40B4-BE49-F238E27FC236}">
              <a16:creationId xmlns:a16="http://schemas.microsoft.com/office/drawing/2014/main" id="{2A2CE418-3C2F-4675-B259-D6F552B6F7D8}"/>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6" name="テキスト ボックス 415">
          <a:extLst>
            <a:ext uri="{FF2B5EF4-FFF2-40B4-BE49-F238E27FC236}">
              <a16:creationId xmlns:a16="http://schemas.microsoft.com/office/drawing/2014/main" id="{C311EFB5-5DA0-46A3-9ABB-685BECA633E2}"/>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7" name="テキスト ボックス 416">
          <a:extLst>
            <a:ext uri="{FF2B5EF4-FFF2-40B4-BE49-F238E27FC236}">
              <a16:creationId xmlns:a16="http://schemas.microsoft.com/office/drawing/2014/main" id="{6E5CC278-B6CA-4C95-8E22-A425D13B2E8F}"/>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8" name="テキスト ボックス 417">
          <a:extLst>
            <a:ext uri="{FF2B5EF4-FFF2-40B4-BE49-F238E27FC236}">
              <a16:creationId xmlns:a16="http://schemas.microsoft.com/office/drawing/2014/main" id="{A296ACF6-1923-42F4-AB5A-F2BF9F3F4CDC}"/>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149498</xdr:rowOff>
    </xdr:from>
    <xdr:to>
      <xdr:col>24</xdr:col>
      <xdr:colOff>114300</xdr:colOff>
      <xdr:row>106</xdr:row>
      <xdr:rowOff>79648</xdr:rowOff>
    </xdr:to>
    <xdr:sp macro="" textlink="">
      <xdr:nvSpPr>
        <xdr:cNvPr id="419" name="楕円 418">
          <a:extLst>
            <a:ext uri="{FF2B5EF4-FFF2-40B4-BE49-F238E27FC236}">
              <a16:creationId xmlns:a16="http://schemas.microsoft.com/office/drawing/2014/main" id="{792F3332-2CA8-4902-9E91-8CA9AFB2C134}"/>
            </a:ext>
          </a:extLst>
        </xdr:cNvPr>
        <xdr:cNvSpPr/>
      </xdr:nvSpPr>
      <xdr:spPr>
        <a:xfrm>
          <a:off x="4584700" y="18151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105</xdr:row>
      <xdr:rowOff>127925</xdr:rowOff>
    </xdr:from>
    <xdr:ext cx="405111" cy="259045"/>
    <xdr:sp macro="" textlink="">
      <xdr:nvSpPr>
        <xdr:cNvPr id="420" name="【港湾・漁港】&#10;有形固定資産減価償却率該当値テキスト">
          <a:extLst>
            <a:ext uri="{FF2B5EF4-FFF2-40B4-BE49-F238E27FC236}">
              <a16:creationId xmlns:a16="http://schemas.microsoft.com/office/drawing/2014/main" id="{5C81FF85-4029-4072-928E-ACFCB257B264}"/>
            </a:ext>
          </a:extLst>
        </xdr:cNvPr>
        <xdr:cNvSpPr txBox="1"/>
      </xdr:nvSpPr>
      <xdr:spPr>
        <a:xfrm>
          <a:off x="4673600" y="181301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105</xdr:row>
      <xdr:rowOff>123371</xdr:rowOff>
    </xdr:from>
    <xdr:to>
      <xdr:col>20</xdr:col>
      <xdr:colOff>38100</xdr:colOff>
      <xdr:row>106</xdr:row>
      <xdr:rowOff>53521</xdr:rowOff>
    </xdr:to>
    <xdr:sp macro="" textlink="">
      <xdr:nvSpPr>
        <xdr:cNvPr id="421" name="楕円 420">
          <a:extLst>
            <a:ext uri="{FF2B5EF4-FFF2-40B4-BE49-F238E27FC236}">
              <a16:creationId xmlns:a16="http://schemas.microsoft.com/office/drawing/2014/main" id="{0266FB9A-63B2-4DBC-9D04-BD4DFF8FD1A0}"/>
            </a:ext>
          </a:extLst>
        </xdr:cNvPr>
        <xdr:cNvSpPr/>
      </xdr:nvSpPr>
      <xdr:spPr>
        <a:xfrm>
          <a:off x="3746500" y="181256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106</xdr:row>
      <xdr:rowOff>2721</xdr:rowOff>
    </xdr:from>
    <xdr:to>
      <xdr:col>24</xdr:col>
      <xdr:colOff>63500</xdr:colOff>
      <xdr:row>106</xdr:row>
      <xdr:rowOff>28848</xdr:rowOff>
    </xdr:to>
    <xdr:cxnSp macro="">
      <xdr:nvCxnSpPr>
        <xdr:cNvPr id="422" name="直線コネクタ 421">
          <a:extLst>
            <a:ext uri="{FF2B5EF4-FFF2-40B4-BE49-F238E27FC236}">
              <a16:creationId xmlns:a16="http://schemas.microsoft.com/office/drawing/2014/main" id="{B31B8EF4-73E9-44C3-8924-8B065D83F5CA}"/>
            </a:ext>
          </a:extLst>
        </xdr:cNvPr>
        <xdr:cNvCxnSpPr/>
      </xdr:nvCxnSpPr>
      <xdr:spPr>
        <a:xfrm>
          <a:off x="3797300" y="18176421"/>
          <a:ext cx="838200" cy="261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105</xdr:row>
      <xdr:rowOff>97245</xdr:rowOff>
    </xdr:from>
    <xdr:to>
      <xdr:col>15</xdr:col>
      <xdr:colOff>101600</xdr:colOff>
      <xdr:row>106</xdr:row>
      <xdr:rowOff>27395</xdr:rowOff>
    </xdr:to>
    <xdr:sp macro="" textlink="">
      <xdr:nvSpPr>
        <xdr:cNvPr id="423" name="楕円 422">
          <a:extLst>
            <a:ext uri="{FF2B5EF4-FFF2-40B4-BE49-F238E27FC236}">
              <a16:creationId xmlns:a16="http://schemas.microsoft.com/office/drawing/2014/main" id="{B5B906AA-D585-4386-A6A5-BC7D1EB713D6}"/>
            </a:ext>
          </a:extLst>
        </xdr:cNvPr>
        <xdr:cNvSpPr/>
      </xdr:nvSpPr>
      <xdr:spPr>
        <a:xfrm>
          <a:off x="2857500" y="18099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105</xdr:row>
      <xdr:rowOff>148045</xdr:rowOff>
    </xdr:from>
    <xdr:to>
      <xdr:col>19</xdr:col>
      <xdr:colOff>177800</xdr:colOff>
      <xdr:row>106</xdr:row>
      <xdr:rowOff>2721</xdr:rowOff>
    </xdr:to>
    <xdr:cxnSp macro="">
      <xdr:nvCxnSpPr>
        <xdr:cNvPr id="424" name="直線コネクタ 423">
          <a:extLst>
            <a:ext uri="{FF2B5EF4-FFF2-40B4-BE49-F238E27FC236}">
              <a16:creationId xmlns:a16="http://schemas.microsoft.com/office/drawing/2014/main" id="{2ECEE939-FA6A-43F9-8189-1197F645A218}"/>
            </a:ext>
          </a:extLst>
        </xdr:cNvPr>
        <xdr:cNvCxnSpPr/>
      </xdr:nvCxnSpPr>
      <xdr:spPr>
        <a:xfrm>
          <a:off x="2908300" y="18150295"/>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105</xdr:row>
      <xdr:rowOff>69487</xdr:rowOff>
    </xdr:from>
    <xdr:to>
      <xdr:col>10</xdr:col>
      <xdr:colOff>165100</xdr:colOff>
      <xdr:row>105</xdr:row>
      <xdr:rowOff>171087</xdr:rowOff>
    </xdr:to>
    <xdr:sp macro="" textlink="">
      <xdr:nvSpPr>
        <xdr:cNvPr id="425" name="楕円 424">
          <a:extLst>
            <a:ext uri="{FF2B5EF4-FFF2-40B4-BE49-F238E27FC236}">
              <a16:creationId xmlns:a16="http://schemas.microsoft.com/office/drawing/2014/main" id="{5C889B9E-0D90-4D74-BC46-8B8654237D07}"/>
            </a:ext>
          </a:extLst>
        </xdr:cNvPr>
        <xdr:cNvSpPr/>
      </xdr:nvSpPr>
      <xdr:spPr>
        <a:xfrm>
          <a:off x="1968500" y="180717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105</xdr:row>
      <xdr:rowOff>120287</xdr:rowOff>
    </xdr:from>
    <xdr:to>
      <xdr:col>15</xdr:col>
      <xdr:colOff>50800</xdr:colOff>
      <xdr:row>105</xdr:row>
      <xdr:rowOff>148045</xdr:rowOff>
    </xdr:to>
    <xdr:cxnSp macro="">
      <xdr:nvCxnSpPr>
        <xdr:cNvPr id="426" name="直線コネクタ 425">
          <a:extLst>
            <a:ext uri="{FF2B5EF4-FFF2-40B4-BE49-F238E27FC236}">
              <a16:creationId xmlns:a16="http://schemas.microsoft.com/office/drawing/2014/main" id="{8A6A5110-EDBD-4D83-8D08-669D94A06C18}"/>
            </a:ext>
          </a:extLst>
        </xdr:cNvPr>
        <xdr:cNvCxnSpPr/>
      </xdr:nvCxnSpPr>
      <xdr:spPr>
        <a:xfrm>
          <a:off x="2019300" y="18122537"/>
          <a:ext cx="8890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105</xdr:row>
      <xdr:rowOff>41729</xdr:rowOff>
    </xdr:from>
    <xdr:to>
      <xdr:col>6</xdr:col>
      <xdr:colOff>38100</xdr:colOff>
      <xdr:row>105</xdr:row>
      <xdr:rowOff>143329</xdr:rowOff>
    </xdr:to>
    <xdr:sp macro="" textlink="">
      <xdr:nvSpPr>
        <xdr:cNvPr id="427" name="楕円 426">
          <a:extLst>
            <a:ext uri="{FF2B5EF4-FFF2-40B4-BE49-F238E27FC236}">
              <a16:creationId xmlns:a16="http://schemas.microsoft.com/office/drawing/2014/main" id="{C6049427-20CE-425C-A1F7-D9FCD8E21017}"/>
            </a:ext>
          </a:extLst>
        </xdr:cNvPr>
        <xdr:cNvSpPr/>
      </xdr:nvSpPr>
      <xdr:spPr>
        <a:xfrm>
          <a:off x="1079500" y="18043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105</xdr:row>
      <xdr:rowOff>92529</xdr:rowOff>
    </xdr:from>
    <xdr:to>
      <xdr:col>10</xdr:col>
      <xdr:colOff>114300</xdr:colOff>
      <xdr:row>105</xdr:row>
      <xdr:rowOff>120287</xdr:rowOff>
    </xdr:to>
    <xdr:cxnSp macro="">
      <xdr:nvCxnSpPr>
        <xdr:cNvPr id="428" name="直線コネクタ 427">
          <a:extLst>
            <a:ext uri="{FF2B5EF4-FFF2-40B4-BE49-F238E27FC236}">
              <a16:creationId xmlns:a16="http://schemas.microsoft.com/office/drawing/2014/main" id="{4D563F92-D9E1-4F9B-ADE1-C077EA1633E2}"/>
            </a:ext>
          </a:extLst>
        </xdr:cNvPr>
        <xdr:cNvCxnSpPr/>
      </xdr:nvCxnSpPr>
      <xdr:spPr>
        <a:xfrm>
          <a:off x="1130300" y="18094779"/>
          <a:ext cx="889000" cy="27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106</xdr:row>
      <xdr:rowOff>44648</xdr:rowOff>
    </xdr:from>
    <xdr:ext cx="405111" cy="259045"/>
    <xdr:sp macro="" textlink="">
      <xdr:nvSpPr>
        <xdr:cNvPr id="429" name="n_1aveValue【港湾・漁港】&#10;有形固定資産減価償却率">
          <a:extLst>
            <a:ext uri="{FF2B5EF4-FFF2-40B4-BE49-F238E27FC236}">
              <a16:creationId xmlns:a16="http://schemas.microsoft.com/office/drawing/2014/main" id="{357E58D4-4B8F-454A-A5D9-42C73F21BC3B}"/>
            </a:ext>
          </a:extLst>
        </xdr:cNvPr>
        <xdr:cNvSpPr txBox="1"/>
      </xdr:nvSpPr>
      <xdr:spPr>
        <a:xfrm>
          <a:off x="3582044" y="182183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106</xdr:row>
      <xdr:rowOff>39750</xdr:rowOff>
    </xdr:from>
    <xdr:ext cx="405111" cy="259045"/>
    <xdr:sp macro="" textlink="">
      <xdr:nvSpPr>
        <xdr:cNvPr id="430" name="n_2aveValue【港湾・漁港】&#10;有形固定資産減価償却率">
          <a:extLst>
            <a:ext uri="{FF2B5EF4-FFF2-40B4-BE49-F238E27FC236}">
              <a16:creationId xmlns:a16="http://schemas.microsoft.com/office/drawing/2014/main" id="{9F56D2DA-2181-4359-850E-477727C32A5D}"/>
            </a:ext>
          </a:extLst>
        </xdr:cNvPr>
        <xdr:cNvSpPr txBox="1"/>
      </xdr:nvSpPr>
      <xdr:spPr>
        <a:xfrm>
          <a:off x="2705744" y="182134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106</xdr:row>
      <xdr:rowOff>26688</xdr:rowOff>
    </xdr:from>
    <xdr:ext cx="405111" cy="259045"/>
    <xdr:sp macro="" textlink="">
      <xdr:nvSpPr>
        <xdr:cNvPr id="431" name="n_3aveValue【港湾・漁港】&#10;有形固定資産減価償却率">
          <a:extLst>
            <a:ext uri="{FF2B5EF4-FFF2-40B4-BE49-F238E27FC236}">
              <a16:creationId xmlns:a16="http://schemas.microsoft.com/office/drawing/2014/main" id="{D066BA8E-E6C6-470F-8214-A817D4D44326}"/>
            </a:ext>
          </a:extLst>
        </xdr:cNvPr>
        <xdr:cNvSpPr txBox="1"/>
      </xdr:nvSpPr>
      <xdr:spPr>
        <a:xfrm>
          <a:off x="1816744" y="182003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106</xdr:row>
      <xdr:rowOff>3827</xdr:rowOff>
    </xdr:from>
    <xdr:ext cx="405111" cy="259045"/>
    <xdr:sp macro="" textlink="">
      <xdr:nvSpPr>
        <xdr:cNvPr id="432" name="n_4aveValue【港湾・漁港】&#10;有形固定資産減価償却率">
          <a:extLst>
            <a:ext uri="{FF2B5EF4-FFF2-40B4-BE49-F238E27FC236}">
              <a16:creationId xmlns:a16="http://schemas.microsoft.com/office/drawing/2014/main" id="{DC0FDFC6-5515-4939-AB46-116E68301121}"/>
            </a:ext>
          </a:extLst>
        </xdr:cNvPr>
        <xdr:cNvSpPr txBox="1"/>
      </xdr:nvSpPr>
      <xdr:spPr>
        <a:xfrm>
          <a:off x="927744" y="18177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104</xdr:row>
      <xdr:rowOff>70048</xdr:rowOff>
    </xdr:from>
    <xdr:ext cx="405111" cy="259045"/>
    <xdr:sp macro="" textlink="">
      <xdr:nvSpPr>
        <xdr:cNvPr id="433" name="n_1mainValue【港湾・漁港】&#10;有形固定資産減価償却率">
          <a:extLst>
            <a:ext uri="{FF2B5EF4-FFF2-40B4-BE49-F238E27FC236}">
              <a16:creationId xmlns:a16="http://schemas.microsoft.com/office/drawing/2014/main" id="{977FE467-97FA-422E-987B-A5FAC2BC01A4}"/>
            </a:ext>
          </a:extLst>
        </xdr:cNvPr>
        <xdr:cNvSpPr txBox="1"/>
      </xdr:nvSpPr>
      <xdr:spPr>
        <a:xfrm>
          <a:off x="3582044" y="179008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104</xdr:row>
      <xdr:rowOff>43922</xdr:rowOff>
    </xdr:from>
    <xdr:ext cx="405111" cy="259045"/>
    <xdr:sp macro="" textlink="">
      <xdr:nvSpPr>
        <xdr:cNvPr id="434" name="n_2mainValue【港湾・漁港】&#10;有形固定資産減価償却率">
          <a:extLst>
            <a:ext uri="{FF2B5EF4-FFF2-40B4-BE49-F238E27FC236}">
              <a16:creationId xmlns:a16="http://schemas.microsoft.com/office/drawing/2014/main" id="{79D9A52B-445E-493E-A342-39004E0D619A}"/>
            </a:ext>
          </a:extLst>
        </xdr:cNvPr>
        <xdr:cNvSpPr txBox="1"/>
      </xdr:nvSpPr>
      <xdr:spPr>
        <a:xfrm>
          <a:off x="2705744" y="178747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104</xdr:row>
      <xdr:rowOff>16164</xdr:rowOff>
    </xdr:from>
    <xdr:ext cx="405111" cy="259045"/>
    <xdr:sp macro="" textlink="">
      <xdr:nvSpPr>
        <xdr:cNvPr id="435" name="n_3mainValue【港湾・漁港】&#10;有形固定資産減価償却率">
          <a:extLst>
            <a:ext uri="{FF2B5EF4-FFF2-40B4-BE49-F238E27FC236}">
              <a16:creationId xmlns:a16="http://schemas.microsoft.com/office/drawing/2014/main" id="{8AE039A1-BA00-44A8-822C-B75AECF461B1}"/>
            </a:ext>
          </a:extLst>
        </xdr:cNvPr>
        <xdr:cNvSpPr txBox="1"/>
      </xdr:nvSpPr>
      <xdr:spPr>
        <a:xfrm>
          <a:off x="1816744" y="178469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159856</xdr:rowOff>
    </xdr:from>
    <xdr:ext cx="405111" cy="259045"/>
    <xdr:sp macro="" textlink="">
      <xdr:nvSpPr>
        <xdr:cNvPr id="436" name="n_4mainValue【港湾・漁港】&#10;有形固定資産減価償却率">
          <a:extLst>
            <a:ext uri="{FF2B5EF4-FFF2-40B4-BE49-F238E27FC236}">
              <a16:creationId xmlns:a16="http://schemas.microsoft.com/office/drawing/2014/main" id="{88C6BB0D-127B-4052-B7E5-64D3CB2790AE}"/>
            </a:ext>
          </a:extLst>
        </xdr:cNvPr>
        <xdr:cNvSpPr txBox="1"/>
      </xdr:nvSpPr>
      <xdr:spPr>
        <a:xfrm>
          <a:off x="927744" y="178192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7" name="正方形/長方形 436">
          <a:extLst>
            <a:ext uri="{FF2B5EF4-FFF2-40B4-BE49-F238E27FC236}">
              <a16:creationId xmlns:a16="http://schemas.microsoft.com/office/drawing/2014/main" id="{DA57E679-52E8-4628-A3E8-B9C388C4AB65}"/>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8" name="正方形/長方形 437">
          <a:extLst>
            <a:ext uri="{FF2B5EF4-FFF2-40B4-BE49-F238E27FC236}">
              <a16:creationId xmlns:a16="http://schemas.microsoft.com/office/drawing/2014/main" id="{8B793FD4-B877-458F-ABF9-3D72921B76AB}"/>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39" name="正方形/長方形 438">
          <a:extLst>
            <a:ext uri="{FF2B5EF4-FFF2-40B4-BE49-F238E27FC236}">
              <a16:creationId xmlns:a16="http://schemas.microsoft.com/office/drawing/2014/main" id="{7499973F-696D-4BB2-A957-7A1BA1498E1A}"/>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40" name="正方形/長方形 439">
          <a:extLst>
            <a:ext uri="{FF2B5EF4-FFF2-40B4-BE49-F238E27FC236}">
              <a16:creationId xmlns:a16="http://schemas.microsoft.com/office/drawing/2014/main" id="{EBD2C30E-4F61-47B3-860E-23D1F2BA8D83}"/>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41" name="正方形/長方形 440">
          <a:extLst>
            <a:ext uri="{FF2B5EF4-FFF2-40B4-BE49-F238E27FC236}">
              <a16:creationId xmlns:a16="http://schemas.microsoft.com/office/drawing/2014/main" id="{6FB7A416-3CD3-4CAE-B6E6-E0186483EFE2}"/>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113,889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2" name="正方形/長方形 441">
          <a:extLst>
            <a:ext uri="{FF2B5EF4-FFF2-40B4-BE49-F238E27FC236}">
              <a16:creationId xmlns:a16="http://schemas.microsoft.com/office/drawing/2014/main" id="{F3B85383-34BF-46D1-B43A-9B003DDE6F61}"/>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3" name="正方形/長方形 442">
          <a:extLst>
            <a:ext uri="{FF2B5EF4-FFF2-40B4-BE49-F238E27FC236}">
              <a16:creationId xmlns:a16="http://schemas.microsoft.com/office/drawing/2014/main" id="{534DFE9D-9C2D-44EA-BB97-B7351D22907C}"/>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214,475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4" name="正方形/長方形 443">
          <a:extLst>
            <a:ext uri="{FF2B5EF4-FFF2-40B4-BE49-F238E27FC236}">
              <a16:creationId xmlns:a16="http://schemas.microsoft.com/office/drawing/2014/main" id="{ADD6FDD5-D5E9-426D-8E33-A47CC499E1DB}"/>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5" name="テキスト ボックス 444">
          <a:extLst>
            <a:ext uri="{FF2B5EF4-FFF2-40B4-BE49-F238E27FC236}">
              <a16:creationId xmlns:a16="http://schemas.microsoft.com/office/drawing/2014/main" id="{F4CE9901-3293-4173-A513-C0750A05389D}"/>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6" name="直線コネクタ 445">
          <a:extLst>
            <a:ext uri="{FF2B5EF4-FFF2-40B4-BE49-F238E27FC236}">
              <a16:creationId xmlns:a16="http://schemas.microsoft.com/office/drawing/2014/main" id="{F25BB469-2801-4B61-85E7-9AF19C3F1086}"/>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447" name="直線コネクタ 446">
          <a:extLst>
            <a:ext uri="{FF2B5EF4-FFF2-40B4-BE49-F238E27FC236}">
              <a16:creationId xmlns:a16="http://schemas.microsoft.com/office/drawing/2014/main" id="{E5537C21-4DE5-418A-869B-D210CC13124C}"/>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108</xdr:row>
      <xdr:rowOff>10177</xdr:rowOff>
    </xdr:from>
    <xdr:ext cx="248786" cy="259045"/>
    <xdr:sp macro="" textlink="">
      <xdr:nvSpPr>
        <xdr:cNvPr id="448" name="テキスト ボックス 447">
          <a:extLst>
            <a:ext uri="{FF2B5EF4-FFF2-40B4-BE49-F238E27FC236}">
              <a16:creationId xmlns:a16="http://schemas.microsoft.com/office/drawing/2014/main" id="{31236B76-CED3-4334-88EE-C558F8DF6C24}"/>
            </a:ext>
          </a:extLst>
        </xdr:cNvPr>
        <xdr:cNvSpPr txBox="1"/>
      </xdr:nvSpPr>
      <xdr:spPr>
        <a:xfrm>
          <a:off x="6355214" y="1852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449" name="直線コネクタ 448">
          <a:extLst>
            <a:ext uri="{FF2B5EF4-FFF2-40B4-BE49-F238E27FC236}">
              <a16:creationId xmlns:a16="http://schemas.microsoft.com/office/drawing/2014/main" id="{4098C284-FA74-46D6-BC6C-E240608BE36F}"/>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105</xdr:row>
      <xdr:rowOff>143527</xdr:rowOff>
    </xdr:from>
    <xdr:ext cx="685572" cy="259045"/>
    <xdr:sp macro="" textlink="">
      <xdr:nvSpPr>
        <xdr:cNvPr id="450" name="テキスト ボックス 449">
          <a:extLst>
            <a:ext uri="{FF2B5EF4-FFF2-40B4-BE49-F238E27FC236}">
              <a16:creationId xmlns:a16="http://schemas.microsoft.com/office/drawing/2014/main" id="{93AEED4A-D5C7-427F-8C37-118535B6A283}"/>
            </a:ext>
          </a:extLst>
        </xdr:cNvPr>
        <xdr:cNvSpPr txBox="1"/>
      </xdr:nvSpPr>
      <xdr:spPr>
        <a:xfrm>
          <a:off x="5918428" y="1814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51" name="直線コネクタ 450">
          <a:extLst>
            <a:ext uri="{FF2B5EF4-FFF2-40B4-BE49-F238E27FC236}">
              <a16:creationId xmlns:a16="http://schemas.microsoft.com/office/drawing/2014/main" id="{93870679-4AD6-4FB4-A52F-1A46F7F05DBD}"/>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103</xdr:row>
      <xdr:rowOff>105427</xdr:rowOff>
    </xdr:from>
    <xdr:ext cx="685572" cy="259045"/>
    <xdr:sp macro="" textlink="">
      <xdr:nvSpPr>
        <xdr:cNvPr id="452" name="テキスト ボックス 451">
          <a:extLst>
            <a:ext uri="{FF2B5EF4-FFF2-40B4-BE49-F238E27FC236}">
              <a16:creationId xmlns:a16="http://schemas.microsoft.com/office/drawing/2014/main" id="{CB0E1BF1-18C5-43B7-82AF-536C9DD39E08}"/>
            </a:ext>
          </a:extLst>
        </xdr:cNvPr>
        <xdr:cNvSpPr txBox="1"/>
      </xdr:nvSpPr>
      <xdr:spPr>
        <a:xfrm>
          <a:off x="5918428" y="1776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453" name="直線コネクタ 452">
          <a:extLst>
            <a:ext uri="{FF2B5EF4-FFF2-40B4-BE49-F238E27FC236}">
              <a16:creationId xmlns:a16="http://schemas.microsoft.com/office/drawing/2014/main" id="{3193296B-ADD4-4AB8-A4A0-788F32F8D4FC}"/>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101</xdr:row>
      <xdr:rowOff>67327</xdr:rowOff>
    </xdr:from>
    <xdr:ext cx="685572" cy="259045"/>
    <xdr:sp macro="" textlink="">
      <xdr:nvSpPr>
        <xdr:cNvPr id="454" name="テキスト ボックス 453">
          <a:extLst>
            <a:ext uri="{FF2B5EF4-FFF2-40B4-BE49-F238E27FC236}">
              <a16:creationId xmlns:a16="http://schemas.microsoft.com/office/drawing/2014/main" id="{ADA7C2A4-4635-47F8-B225-F0EFE19089DE}"/>
            </a:ext>
          </a:extLst>
        </xdr:cNvPr>
        <xdr:cNvSpPr txBox="1"/>
      </xdr:nvSpPr>
      <xdr:spPr>
        <a:xfrm>
          <a:off x="5918428" y="173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455" name="直線コネクタ 454">
          <a:extLst>
            <a:ext uri="{FF2B5EF4-FFF2-40B4-BE49-F238E27FC236}">
              <a16:creationId xmlns:a16="http://schemas.microsoft.com/office/drawing/2014/main" id="{3541AEF7-0CE4-41DE-B53F-11556821E652}"/>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99</xdr:row>
      <xdr:rowOff>29227</xdr:rowOff>
    </xdr:from>
    <xdr:ext cx="685572" cy="259045"/>
    <xdr:sp macro="" textlink="">
      <xdr:nvSpPr>
        <xdr:cNvPr id="456" name="テキスト ボックス 455">
          <a:extLst>
            <a:ext uri="{FF2B5EF4-FFF2-40B4-BE49-F238E27FC236}">
              <a16:creationId xmlns:a16="http://schemas.microsoft.com/office/drawing/2014/main" id="{B5066D23-0C56-4AAF-98F2-9E2FD4EBF0FA}"/>
            </a:ext>
          </a:extLst>
        </xdr:cNvPr>
        <xdr:cNvSpPr txBox="1"/>
      </xdr:nvSpPr>
      <xdr:spPr>
        <a:xfrm>
          <a:off x="5918428" y="1700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7" name="直線コネクタ 456">
          <a:extLst>
            <a:ext uri="{FF2B5EF4-FFF2-40B4-BE49-F238E27FC236}">
              <a16:creationId xmlns:a16="http://schemas.microsoft.com/office/drawing/2014/main" id="{2438C597-0246-4513-99B0-22FE8AB0F223}"/>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96</xdr:row>
      <xdr:rowOff>162577</xdr:rowOff>
    </xdr:from>
    <xdr:ext cx="685572" cy="259045"/>
    <xdr:sp macro="" textlink="">
      <xdr:nvSpPr>
        <xdr:cNvPr id="458" name="テキスト ボックス 457">
          <a:extLst>
            <a:ext uri="{FF2B5EF4-FFF2-40B4-BE49-F238E27FC236}">
              <a16:creationId xmlns:a16="http://schemas.microsoft.com/office/drawing/2014/main" id="{CEF6DB6B-4E00-40C4-91FC-9ED508B0E9CE}"/>
            </a:ext>
          </a:extLst>
        </xdr:cNvPr>
        <xdr:cNvSpPr txBox="1"/>
      </xdr:nvSpPr>
      <xdr:spPr>
        <a:xfrm>
          <a:off x="5918428" y="1662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59" name="【港湾・漁港】&#10;一人当たり有形固定資産（償却資産）額グラフ枠">
          <a:extLst>
            <a:ext uri="{FF2B5EF4-FFF2-40B4-BE49-F238E27FC236}">
              <a16:creationId xmlns:a16="http://schemas.microsoft.com/office/drawing/2014/main" id="{2E12AC22-18F9-4246-BC77-30DD9A6C41B7}"/>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15629</xdr:rowOff>
    </xdr:from>
    <xdr:to>
      <xdr:col>54</xdr:col>
      <xdr:colOff>189865</xdr:colOff>
      <xdr:row>108</xdr:row>
      <xdr:rowOff>150992</xdr:rowOff>
    </xdr:to>
    <xdr:cxnSp macro="">
      <xdr:nvCxnSpPr>
        <xdr:cNvPr id="460" name="直線コネクタ 459">
          <a:extLst>
            <a:ext uri="{FF2B5EF4-FFF2-40B4-BE49-F238E27FC236}">
              <a16:creationId xmlns:a16="http://schemas.microsoft.com/office/drawing/2014/main" id="{9EBFE495-17B2-4B16-BE52-402DB3D1E18F}"/>
            </a:ext>
          </a:extLst>
        </xdr:cNvPr>
        <xdr:cNvCxnSpPr/>
      </xdr:nvCxnSpPr>
      <xdr:spPr>
        <a:xfrm flipV="1">
          <a:off x="10476865" y="17332079"/>
          <a:ext cx="0" cy="13355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154819</xdr:rowOff>
    </xdr:from>
    <xdr:ext cx="469744" cy="259045"/>
    <xdr:sp macro="" textlink="">
      <xdr:nvSpPr>
        <xdr:cNvPr id="461" name="【港湾・漁港】&#10;一人当たり有形固定資産（償却資産）額最小値テキスト">
          <a:extLst>
            <a:ext uri="{FF2B5EF4-FFF2-40B4-BE49-F238E27FC236}">
              <a16:creationId xmlns:a16="http://schemas.microsoft.com/office/drawing/2014/main" id="{A516D453-FC0C-4281-A89A-833003DD4FEC}"/>
            </a:ext>
          </a:extLst>
        </xdr:cNvPr>
        <xdr:cNvSpPr txBox="1"/>
      </xdr:nvSpPr>
      <xdr:spPr>
        <a:xfrm>
          <a:off x="10515600" y="186714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150992</xdr:rowOff>
    </xdr:from>
    <xdr:to>
      <xdr:col>55</xdr:col>
      <xdr:colOff>88900</xdr:colOff>
      <xdr:row>108</xdr:row>
      <xdr:rowOff>150992</xdr:rowOff>
    </xdr:to>
    <xdr:cxnSp macro="">
      <xdr:nvCxnSpPr>
        <xdr:cNvPr id="462" name="直線コネクタ 461">
          <a:extLst>
            <a:ext uri="{FF2B5EF4-FFF2-40B4-BE49-F238E27FC236}">
              <a16:creationId xmlns:a16="http://schemas.microsoft.com/office/drawing/2014/main" id="{008CD043-9227-4A25-96EB-098FAE6B5891}"/>
            </a:ext>
          </a:extLst>
        </xdr:cNvPr>
        <xdr:cNvCxnSpPr/>
      </xdr:nvCxnSpPr>
      <xdr:spPr>
        <a:xfrm>
          <a:off x="10388600" y="186675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133756</xdr:rowOff>
    </xdr:from>
    <xdr:ext cx="690189" cy="259045"/>
    <xdr:sp macro="" textlink="">
      <xdr:nvSpPr>
        <xdr:cNvPr id="463" name="【港湾・漁港】&#10;一人当たり有形固定資産（償却資産）額最大値テキスト">
          <a:extLst>
            <a:ext uri="{FF2B5EF4-FFF2-40B4-BE49-F238E27FC236}">
              <a16:creationId xmlns:a16="http://schemas.microsoft.com/office/drawing/2014/main" id="{E31B8E59-CC39-4159-87BF-A011F5F5F4D6}"/>
            </a:ext>
          </a:extLst>
        </xdr:cNvPr>
        <xdr:cNvSpPr txBox="1"/>
      </xdr:nvSpPr>
      <xdr:spPr>
        <a:xfrm>
          <a:off x="10515600" y="1710730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3,508,981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15629</xdr:rowOff>
    </xdr:from>
    <xdr:to>
      <xdr:col>55</xdr:col>
      <xdr:colOff>88900</xdr:colOff>
      <xdr:row>101</xdr:row>
      <xdr:rowOff>15629</xdr:rowOff>
    </xdr:to>
    <xdr:cxnSp macro="">
      <xdr:nvCxnSpPr>
        <xdr:cNvPr id="464" name="直線コネクタ 463">
          <a:extLst>
            <a:ext uri="{FF2B5EF4-FFF2-40B4-BE49-F238E27FC236}">
              <a16:creationId xmlns:a16="http://schemas.microsoft.com/office/drawing/2014/main" id="{F636B615-8C2D-4502-A0F2-3B581B36CBF2}"/>
            </a:ext>
          </a:extLst>
        </xdr:cNvPr>
        <xdr:cNvCxnSpPr/>
      </xdr:nvCxnSpPr>
      <xdr:spPr>
        <a:xfrm>
          <a:off x="10388600" y="173320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30041</xdr:rowOff>
    </xdr:from>
    <xdr:ext cx="599010" cy="259045"/>
    <xdr:sp macro="" textlink="">
      <xdr:nvSpPr>
        <xdr:cNvPr id="465" name="【港湾・漁港】&#10;一人当たり有形固定資産（償却資産）額平均値テキスト">
          <a:extLst>
            <a:ext uri="{FF2B5EF4-FFF2-40B4-BE49-F238E27FC236}">
              <a16:creationId xmlns:a16="http://schemas.microsoft.com/office/drawing/2014/main" id="{69417F19-42D0-4AA2-9452-F5B53031BCD4}"/>
            </a:ext>
          </a:extLst>
        </xdr:cNvPr>
        <xdr:cNvSpPr txBox="1"/>
      </xdr:nvSpPr>
      <xdr:spPr>
        <a:xfrm>
          <a:off x="10515600" y="1820374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697,865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7164</xdr:rowOff>
    </xdr:from>
    <xdr:to>
      <xdr:col>55</xdr:col>
      <xdr:colOff>50800</xdr:colOff>
      <xdr:row>107</xdr:row>
      <xdr:rowOff>108764</xdr:rowOff>
    </xdr:to>
    <xdr:sp macro="" textlink="">
      <xdr:nvSpPr>
        <xdr:cNvPr id="466" name="フローチャート: 判断 465">
          <a:extLst>
            <a:ext uri="{FF2B5EF4-FFF2-40B4-BE49-F238E27FC236}">
              <a16:creationId xmlns:a16="http://schemas.microsoft.com/office/drawing/2014/main" id="{F24584DE-E8BB-4286-A6CA-393E0DBD2AD8}"/>
            </a:ext>
          </a:extLst>
        </xdr:cNvPr>
        <xdr:cNvSpPr/>
      </xdr:nvSpPr>
      <xdr:spPr>
        <a:xfrm>
          <a:off x="10426700" y="183523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55332</xdr:rowOff>
    </xdr:from>
    <xdr:to>
      <xdr:col>50</xdr:col>
      <xdr:colOff>165100</xdr:colOff>
      <xdr:row>106</xdr:row>
      <xdr:rowOff>156932</xdr:rowOff>
    </xdr:to>
    <xdr:sp macro="" textlink="">
      <xdr:nvSpPr>
        <xdr:cNvPr id="467" name="フローチャート: 判断 466">
          <a:extLst>
            <a:ext uri="{FF2B5EF4-FFF2-40B4-BE49-F238E27FC236}">
              <a16:creationId xmlns:a16="http://schemas.microsoft.com/office/drawing/2014/main" id="{68336B1F-246A-4232-BF98-CC72699BCDDC}"/>
            </a:ext>
          </a:extLst>
        </xdr:cNvPr>
        <xdr:cNvSpPr/>
      </xdr:nvSpPr>
      <xdr:spPr>
        <a:xfrm>
          <a:off x="9588500" y="182290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85111</xdr:rowOff>
    </xdr:from>
    <xdr:to>
      <xdr:col>46</xdr:col>
      <xdr:colOff>38100</xdr:colOff>
      <xdr:row>107</xdr:row>
      <xdr:rowOff>15261</xdr:rowOff>
    </xdr:to>
    <xdr:sp macro="" textlink="">
      <xdr:nvSpPr>
        <xdr:cNvPr id="468" name="フローチャート: 判断 467">
          <a:extLst>
            <a:ext uri="{FF2B5EF4-FFF2-40B4-BE49-F238E27FC236}">
              <a16:creationId xmlns:a16="http://schemas.microsoft.com/office/drawing/2014/main" id="{741A874F-BB21-4C67-82AE-646414A51C9F}"/>
            </a:ext>
          </a:extLst>
        </xdr:cNvPr>
        <xdr:cNvSpPr/>
      </xdr:nvSpPr>
      <xdr:spPr>
        <a:xfrm>
          <a:off x="8699500" y="18258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113728</xdr:rowOff>
    </xdr:from>
    <xdr:to>
      <xdr:col>41</xdr:col>
      <xdr:colOff>101600</xdr:colOff>
      <xdr:row>107</xdr:row>
      <xdr:rowOff>43878</xdr:rowOff>
    </xdr:to>
    <xdr:sp macro="" textlink="">
      <xdr:nvSpPr>
        <xdr:cNvPr id="469" name="フローチャート: 判断 468">
          <a:extLst>
            <a:ext uri="{FF2B5EF4-FFF2-40B4-BE49-F238E27FC236}">
              <a16:creationId xmlns:a16="http://schemas.microsoft.com/office/drawing/2014/main" id="{A1B1E4AA-DFF1-4285-9E6A-CCE3C63CCD6C}"/>
            </a:ext>
          </a:extLst>
        </xdr:cNvPr>
        <xdr:cNvSpPr/>
      </xdr:nvSpPr>
      <xdr:spPr>
        <a:xfrm>
          <a:off x="7810500" y="18287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107401</xdr:rowOff>
    </xdr:from>
    <xdr:to>
      <xdr:col>36</xdr:col>
      <xdr:colOff>165100</xdr:colOff>
      <xdr:row>107</xdr:row>
      <xdr:rowOff>37551</xdr:rowOff>
    </xdr:to>
    <xdr:sp macro="" textlink="">
      <xdr:nvSpPr>
        <xdr:cNvPr id="470" name="フローチャート: 判断 469">
          <a:extLst>
            <a:ext uri="{FF2B5EF4-FFF2-40B4-BE49-F238E27FC236}">
              <a16:creationId xmlns:a16="http://schemas.microsoft.com/office/drawing/2014/main" id="{EEFC33A6-A34A-47B9-8BAA-F27046B595A4}"/>
            </a:ext>
          </a:extLst>
        </xdr:cNvPr>
        <xdr:cNvSpPr/>
      </xdr:nvSpPr>
      <xdr:spPr>
        <a:xfrm>
          <a:off x="6921500" y="18281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71" name="テキスト ボックス 470">
          <a:extLst>
            <a:ext uri="{FF2B5EF4-FFF2-40B4-BE49-F238E27FC236}">
              <a16:creationId xmlns:a16="http://schemas.microsoft.com/office/drawing/2014/main" id="{13F65D05-B1D7-497F-AC5A-B3C7429A848C}"/>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72" name="テキスト ボックス 471">
          <a:extLst>
            <a:ext uri="{FF2B5EF4-FFF2-40B4-BE49-F238E27FC236}">
              <a16:creationId xmlns:a16="http://schemas.microsoft.com/office/drawing/2014/main" id="{90AB162B-0958-491B-ADE0-B4AF2C252CE3}"/>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3" name="テキスト ボックス 472">
          <a:extLst>
            <a:ext uri="{FF2B5EF4-FFF2-40B4-BE49-F238E27FC236}">
              <a16:creationId xmlns:a16="http://schemas.microsoft.com/office/drawing/2014/main" id="{4C903E69-3D6B-4094-BB2F-E1FFA279D773}"/>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4" name="テキスト ボックス 473">
          <a:extLst>
            <a:ext uri="{FF2B5EF4-FFF2-40B4-BE49-F238E27FC236}">
              <a16:creationId xmlns:a16="http://schemas.microsoft.com/office/drawing/2014/main" id="{9CC2B2E1-3F40-48C6-A71B-3B2C242117C6}"/>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5" name="テキスト ボックス 474">
          <a:extLst>
            <a:ext uri="{FF2B5EF4-FFF2-40B4-BE49-F238E27FC236}">
              <a16:creationId xmlns:a16="http://schemas.microsoft.com/office/drawing/2014/main" id="{E6C16CA8-4343-4B97-B276-88712DA66852}"/>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61776</xdr:rowOff>
    </xdr:from>
    <xdr:to>
      <xdr:col>55</xdr:col>
      <xdr:colOff>50800</xdr:colOff>
      <xdr:row>108</xdr:row>
      <xdr:rowOff>163376</xdr:rowOff>
    </xdr:to>
    <xdr:sp macro="" textlink="">
      <xdr:nvSpPr>
        <xdr:cNvPr id="476" name="楕円 475">
          <a:extLst>
            <a:ext uri="{FF2B5EF4-FFF2-40B4-BE49-F238E27FC236}">
              <a16:creationId xmlns:a16="http://schemas.microsoft.com/office/drawing/2014/main" id="{FB2F7118-4D39-4AF5-9EB5-C7DA48305CA5}"/>
            </a:ext>
          </a:extLst>
        </xdr:cNvPr>
        <xdr:cNvSpPr/>
      </xdr:nvSpPr>
      <xdr:spPr>
        <a:xfrm>
          <a:off x="10426700" y="18578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148153</xdr:rowOff>
    </xdr:from>
    <xdr:ext cx="599010" cy="259045"/>
    <xdr:sp macro="" textlink="">
      <xdr:nvSpPr>
        <xdr:cNvPr id="477" name="【港湾・漁港】&#10;一人当たり有形固定資産（償却資産）額該当値テキスト">
          <a:extLst>
            <a:ext uri="{FF2B5EF4-FFF2-40B4-BE49-F238E27FC236}">
              <a16:creationId xmlns:a16="http://schemas.microsoft.com/office/drawing/2014/main" id="{668319C6-3006-4D1D-847C-24BB57AF28F1}"/>
            </a:ext>
          </a:extLst>
        </xdr:cNvPr>
        <xdr:cNvSpPr txBox="1"/>
      </xdr:nvSpPr>
      <xdr:spPr>
        <a:xfrm>
          <a:off x="10515600" y="184933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104,524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108</xdr:row>
      <xdr:rowOff>62945</xdr:rowOff>
    </xdr:from>
    <xdr:to>
      <xdr:col>50</xdr:col>
      <xdr:colOff>165100</xdr:colOff>
      <xdr:row>108</xdr:row>
      <xdr:rowOff>164545</xdr:rowOff>
    </xdr:to>
    <xdr:sp macro="" textlink="">
      <xdr:nvSpPr>
        <xdr:cNvPr id="478" name="楕円 477">
          <a:extLst>
            <a:ext uri="{FF2B5EF4-FFF2-40B4-BE49-F238E27FC236}">
              <a16:creationId xmlns:a16="http://schemas.microsoft.com/office/drawing/2014/main" id="{68D13E44-612E-4AE9-9182-BB8214A290A6}"/>
            </a:ext>
          </a:extLst>
        </xdr:cNvPr>
        <xdr:cNvSpPr/>
      </xdr:nvSpPr>
      <xdr:spPr>
        <a:xfrm>
          <a:off x="9588500" y="18579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112576</xdr:rowOff>
    </xdr:from>
    <xdr:to>
      <xdr:col>55</xdr:col>
      <xdr:colOff>0</xdr:colOff>
      <xdr:row>108</xdr:row>
      <xdr:rowOff>113745</xdr:rowOff>
    </xdr:to>
    <xdr:cxnSp macro="">
      <xdr:nvCxnSpPr>
        <xdr:cNvPr id="479" name="直線コネクタ 478">
          <a:extLst>
            <a:ext uri="{FF2B5EF4-FFF2-40B4-BE49-F238E27FC236}">
              <a16:creationId xmlns:a16="http://schemas.microsoft.com/office/drawing/2014/main" id="{9A28C3E9-41AA-4E91-8ADE-FC0F2D76B317}"/>
            </a:ext>
          </a:extLst>
        </xdr:cNvPr>
        <xdr:cNvCxnSpPr/>
      </xdr:nvCxnSpPr>
      <xdr:spPr>
        <a:xfrm flipV="1">
          <a:off x="9639300" y="18629176"/>
          <a:ext cx="838200" cy="11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108</xdr:row>
      <xdr:rowOff>64216</xdr:rowOff>
    </xdr:from>
    <xdr:to>
      <xdr:col>46</xdr:col>
      <xdr:colOff>38100</xdr:colOff>
      <xdr:row>108</xdr:row>
      <xdr:rowOff>165816</xdr:rowOff>
    </xdr:to>
    <xdr:sp macro="" textlink="">
      <xdr:nvSpPr>
        <xdr:cNvPr id="480" name="楕円 479">
          <a:extLst>
            <a:ext uri="{FF2B5EF4-FFF2-40B4-BE49-F238E27FC236}">
              <a16:creationId xmlns:a16="http://schemas.microsoft.com/office/drawing/2014/main" id="{4ED2DED2-3CBA-4682-AC80-C5580B861F6D}"/>
            </a:ext>
          </a:extLst>
        </xdr:cNvPr>
        <xdr:cNvSpPr/>
      </xdr:nvSpPr>
      <xdr:spPr>
        <a:xfrm>
          <a:off x="8699500" y="18580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113745</xdr:rowOff>
    </xdr:from>
    <xdr:to>
      <xdr:col>50</xdr:col>
      <xdr:colOff>114300</xdr:colOff>
      <xdr:row>108</xdr:row>
      <xdr:rowOff>115016</xdr:rowOff>
    </xdr:to>
    <xdr:cxnSp macro="">
      <xdr:nvCxnSpPr>
        <xdr:cNvPr id="481" name="直線コネクタ 480">
          <a:extLst>
            <a:ext uri="{FF2B5EF4-FFF2-40B4-BE49-F238E27FC236}">
              <a16:creationId xmlns:a16="http://schemas.microsoft.com/office/drawing/2014/main" id="{37F3E4A4-58D6-448F-9628-323D0384DC8D}"/>
            </a:ext>
          </a:extLst>
        </xdr:cNvPr>
        <xdr:cNvCxnSpPr/>
      </xdr:nvCxnSpPr>
      <xdr:spPr>
        <a:xfrm flipV="1">
          <a:off x="8750300" y="18630345"/>
          <a:ext cx="889000" cy="1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108</xdr:row>
      <xdr:rowOff>65168</xdr:rowOff>
    </xdr:from>
    <xdr:to>
      <xdr:col>41</xdr:col>
      <xdr:colOff>101600</xdr:colOff>
      <xdr:row>108</xdr:row>
      <xdr:rowOff>166768</xdr:rowOff>
    </xdr:to>
    <xdr:sp macro="" textlink="">
      <xdr:nvSpPr>
        <xdr:cNvPr id="482" name="楕円 481">
          <a:extLst>
            <a:ext uri="{FF2B5EF4-FFF2-40B4-BE49-F238E27FC236}">
              <a16:creationId xmlns:a16="http://schemas.microsoft.com/office/drawing/2014/main" id="{2678F789-E2C1-4FFB-A35D-B7405517C12D}"/>
            </a:ext>
          </a:extLst>
        </xdr:cNvPr>
        <xdr:cNvSpPr/>
      </xdr:nvSpPr>
      <xdr:spPr>
        <a:xfrm>
          <a:off x="7810500" y="185817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115016</xdr:rowOff>
    </xdr:from>
    <xdr:to>
      <xdr:col>45</xdr:col>
      <xdr:colOff>177800</xdr:colOff>
      <xdr:row>108</xdr:row>
      <xdr:rowOff>115968</xdr:rowOff>
    </xdr:to>
    <xdr:cxnSp macro="">
      <xdr:nvCxnSpPr>
        <xdr:cNvPr id="483" name="直線コネクタ 482">
          <a:extLst>
            <a:ext uri="{FF2B5EF4-FFF2-40B4-BE49-F238E27FC236}">
              <a16:creationId xmlns:a16="http://schemas.microsoft.com/office/drawing/2014/main" id="{7D66E90C-8858-43A1-B0F3-60F19FA52038}"/>
            </a:ext>
          </a:extLst>
        </xdr:cNvPr>
        <xdr:cNvCxnSpPr/>
      </xdr:nvCxnSpPr>
      <xdr:spPr>
        <a:xfrm flipV="1">
          <a:off x="7861300" y="18631616"/>
          <a:ext cx="889000" cy="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108</xdr:row>
      <xdr:rowOff>66109</xdr:rowOff>
    </xdr:from>
    <xdr:to>
      <xdr:col>36</xdr:col>
      <xdr:colOff>165100</xdr:colOff>
      <xdr:row>108</xdr:row>
      <xdr:rowOff>167709</xdr:rowOff>
    </xdr:to>
    <xdr:sp macro="" textlink="">
      <xdr:nvSpPr>
        <xdr:cNvPr id="484" name="楕円 483">
          <a:extLst>
            <a:ext uri="{FF2B5EF4-FFF2-40B4-BE49-F238E27FC236}">
              <a16:creationId xmlns:a16="http://schemas.microsoft.com/office/drawing/2014/main" id="{18C36F6A-01F2-4ED5-89E0-4345B76307D8}"/>
            </a:ext>
          </a:extLst>
        </xdr:cNvPr>
        <xdr:cNvSpPr/>
      </xdr:nvSpPr>
      <xdr:spPr>
        <a:xfrm>
          <a:off x="6921500" y="18582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115968</xdr:rowOff>
    </xdr:from>
    <xdr:to>
      <xdr:col>41</xdr:col>
      <xdr:colOff>50800</xdr:colOff>
      <xdr:row>108</xdr:row>
      <xdr:rowOff>116909</xdr:rowOff>
    </xdr:to>
    <xdr:cxnSp macro="">
      <xdr:nvCxnSpPr>
        <xdr:cNvPr id="485" name="直線コネクタ 484">
          <a:extLst>
            <a:ext uri="{FF2B5EF4-FFF2-40B4-BE49-F238E27FC236}">
              <a16:creationId xmlns:a16="http://schemas.microsoft.com/office/drawing/2014/main" id="{368C3459-1261-42F0-803D-3824079B1294}"/>
            </a:ext>
          </a:extLst>
        </xdr:cNvPr>
        <xdr:cNvCxnSpPr/>
      </xdr:nvCxnSpPr>
      <xdr:spPr>
        <a:xfrm flipV="1">
          <a:off x="6972300" y="18632568"/>
          <a:ext cx="889000" cy="9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105</xdr:row>
      <xdr:rowOff>2009</xdr:rowOff>
    </xdr:from>
    <xdr:ext cx="690189" cy="259045"/>
    <xdr:sp macro="" textlink="">
      <xdr:nvSpPr>
        <xdr:cNvPr id="486" name="n_1aveValue【港湾・漁港】&#10;一人当たり有形固定資産（償却資産）額">
          <a:extLst>
            <a:ext uri="{FF2B5EF4-FFF2-40B4-BE49-F238E27FC236}">
              <a16:creationId xmlns:a16="http://schemas.microsoft.com/office/drawing/2014/main" id="{A2D2DC8E-D1AC-490F-894E-4990106D6B8E}"/>
            </a:ext>
          </a:extLst>
        </xdr:cNvPr>
        <xdr:cNvSpPr txBox="1"/>
      </xdr:nvSpPr>
      <xdr:spPr>
        <a:xfrm>
          <a:off x="9281505" y="1800425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1,021,441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105</xdr:row>
      <xdr:rowOff>31788</xdr:rowOff>
    </xdr:from>
    <xdr:ext cx="599010" cy="259045"/>
    <xdr:sp macro="" textlink="">
      <xdr:nvSpPr>
        <xdr:cNvPr id="487" name="n_2aveValue【港湾・漁港】&#10;一人当たり有形固定資産（償却資産）額">
          <a:extLst>
            <a:ext uri="{FF2B5EF4-FFF2-40B4-BE49-F238E27FC236}">
              <a16:creationId xmlns:a16="http://schemas.microsoft.com/office/drawing/2014/main" id="{D2F77230-C0C4-4C62-9BBE-2174282C829E}"/>
            </a:ext>
          </a:extLst>
        </xdr:cNvPr>
        <xdr:cNvSpPr txBox="1"/>
      </xdr:nvSpPr>
      <xdr:spPr>
        <a:xfrm>
          <a:off x="8450795" y="180340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943,278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105</xdr:row>
      <xdr:rowOff>60405</xdr:rowOff>
    </xdr:from>
    <xdr:ext cx="599010" cy="259045"/>
    <xdr:sp macro="" textlink="">
      <xdr:nvSpPr>
        <xdr:cNvPr id="488" name="n_3aveValue【港湾・漁港】&#10;一人当たり有形固定資産（償却資産）額">
          <a:extLst>
            <a:ext uri="{FF2B5EF4-FFF2-40B4-BE49-F238E27FC236}">
              <a16:creationId xmlns:a16="http://schemas.microsoft.com/office/drawing/2014/main" id="{35CAC8E0-C67F-42BD-BEBD-7490892840CC}"/>
            </a:ext>
          </a:extLst>
        </xdr:cNvPr>
        <xdr:cNvSpPr txBox="1"/>
      </xdr:nvSpPr>
      <xdr:spPr>
        <a:xfrm>
          <a:off x="7561795" y="180626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868,167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105</xdr:row>
      <xdr:rowOff>54078</xdr:rowOff>
    </xdr:from>
    <xdr:ext cx="599010" cy="259045"/>
    <xdr:sp macro="" textlink="">
      <xdr:nvSpPr>
        <xdr:cNvPr id="489" name="n_4aveValue【港湾・漁港】&#10;一人当たり有形固定資産（償却資産）額">
          <a:extLst>
            <a:ext uri="{FF2B5EF4-FFF2-40B4-BE49-F238E27FC236}">
              <a16:creationId xmlns:a16="http://schemas.microsoft.com/office/drawing/2014/main" id="{5A0D9E9F-453A-441D-A430-E4CC680ECC0E}"/>
            </a:ext>
          </a:extLst>
        </xdr:cNvPr>
        <xdr:cNvSpPr txBox="1"/>
      </xdr:nvSpPr>
      <xdr:spPr>
        <a:xfrm>
          <a:off x="6672795" y="180563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884,772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108</xdr:row>
      <xdr:rowOff>155672</xdr:rowOff>
    </xdr:from>
    <xdr:ext cx="599010" cy="259045"/>
    <xdr:sp macro="" textlink="">
      <xdr:nvSpPr>
        <xdr:cNvPr id="490" name="n_1mainValue【港湾・漁港】&#10;一人当たり有形固定資産（償却資産）額">
          <a:extLst>
            <a:ext uri="{FF2B5EF4-FFF2-40B4-BE49-F238E27FC236}">
              <a16:creationId xmlns:a16="http://schemas.microsoft.com/office/drawing/2014/main" id="{0E453B7D-67DE-4D4E-B2CD-4DF46E191719}"/>
            </a:ext>
          </a:extLst>
        </xdr:cNvPr>
        <xdr:cNvSpPr txBox="1"/>
      </xdr:nvSpPr>
      <xdr:spPr>
        <a:xfrm>
          <a:off x="9327095" y="186722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108</xdr:row>
      <xdr:rowOff>156943</xdr:rowOff>
    </xdr:from>
    <xdr:ext cx="534377" cy="259045"/>
    <xdr:sp macro="" textlink="">
      <xdr:nvSpPr>
        <xdr:cNvPr id="491" name="n_2mainValue【港湾・漁港】&#10;一人当たり有形固定資産（償却資産）額">
          <a:extLst>
            <a:ext uri="{FF2B5EF4-FFF2-40B4-BE49-F238E27FC236}">
              <a16:creationId xmlns:a16="http://schemas.microsoft.com/office/drawing/2014/main" id="{04844697-2982-4BC8-AB53-5372DBCE3F0C}"/>
            </a:ext>
          </a:extLst>
        </xdr:cNvPr>
        <xdr:cNvSpPr txBox="1"/>
      </xdr:nvSpPr>
      <xdr:spPr>
        <a:xfrm>
          <a:off x="8483111" y="186735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108</xdr:row>
      <xdr:rowOff>157895</xdr:rowOff>
    </xdr:from>
    <xdr:ext cx="534377" cy="259045"/>
    <xdr:sp macro="" textlink="">
      <xdr:nvSpPr>
        <xdr:cNvPr id="492" name="n_3mainValue【港湾・漁港】&#10;一人当たり有形固定資産（償却資産）額">
          <a:extLst>
            <a:ext uri="{FF2B5EF4-FFF2-40B4-BE49-F238E27FC236}">
              <a16:creationId xmlns:a16="http://schemas.microsoft.com/office/drawing/2014/main" id="{F8C10C07-2981-4309-8C8B-B0C212D9C7A9}"/>
            </a:ext>
          </a:extLst>
        </xdr:cNvPr>
        <xdr:cNvSpPr txBox="1"/>
      </xdr:nvSpPr>
      <xdr:spPr>
        <a:xfrm>
          <a:off x="7594111" y="186744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95,621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108</xdr:row>
      <xdr:rowOff>158836</xdr:rowOff>
    </xdr:from>
    <xdr:ext cx="534377" cy="259045"/>
    <xdr:sp macro="" textlink="">
      <xdr:nvSpPr>
        <xdr:cNvPr id="493" name="n_4mainValue【港湾・漁港】&#10;一人当たり有形固定資産（償却資産）額">
          <a:extLst>
            <a:ext uri="{FF2B5EF4-FFF2-40B4-BE49-F238E27FC236}">
              <a16:creationId xmlns:a16="http://schemas.microsoft.com/office/drawing/2014/main" id="{1082B438-0D7D-4FC4-AD36-314499D245A8}"/>
            </a:ext>
          </a:extLst>
        </xdr:cNvPr>
        <xdr:cNvSpPr txBox="1"/>
      </xdr:nvSpPr>
      <xdr:spPr>
        <a:xfrm>
          <a:off x="6705111" y="186754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4" name="正方形/長方形 493">
          <a:extLst>
            <a:ext uri="{FF2B5EF4-FFF2-40B4-BE49-F238E27FC236}">
              <a16:creationId xmlns:a16="http://schemas.microsoft.com/office/drawing/2014/main" id="{E470763C-96A8-4B97-81E1-42B1D866BD3B}"/>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5" name="正方形/長方形 494">
          <a:extLst>
            <a:ext uri="{FF2B5EF4-FFF2-40B4-BE49-F238E27FC236}">
              <a16:creationId xmlns:a16="http://schemas.microsoft.com/office/drawing/2014/main" id="{78BD00C3-BBA7-4CD4-92CC-37CCB209E963}"/>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6" name="正方形/長方形 495">
          <a:extLst>
            <a:ext uri="{FF2B5EF4-FFF2-40B4-BE49-F238E27FC236}">
              <a16:creationId xmlns:a16="http://schemas.microsoft.com/office/drawing/2014/main" id="{6A640C24-9A65-400F-8450-2F988AB43F3B}"/>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97" name="正方形/長方形 496">
          <a:extLst>
            <a:ext uri="{FF2B5EF4-FFF2-40B4-BE49-F238E27FC236}">
              <a16:creationId xmlns:a16="http://schemas.microsoft.com/office/drawing/2014/main" id="{65BEA8F3-B640-4996-952D-B552CE73ADC0}"/>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8" name="正方形/長方形 497">
          <a:extLst>
            <a:ext uri="{FF2B5EF4-FFF2-40B4-BE49-F238E27FC236}">
              <a16:creationId xmlns:a16="http://schemas.microsoft.com/office/drawing/2014/main" id="{3A1E2618-9AEB-4C86-8C69-CE3F7BB40931}"/>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99" name="正方形/長方形 498">
          <a:extLst>
            <a:ext uri="{FF2B5EF4-FFF2-40B4-BE49-F238E27FC236}">
              <a16:creationId xmlns:a16="http://schemas.microsoft.com/office/drawing/2014/main" id="{DF09F348-F4B8-43C6-A684-BE81A8BE43D0}"/>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500" name="正方形/長方形 499">
          <a:extLst>
            <a:ext uri="{FF2B5EF4-FFF2-40B4-BE49-F238E27FC236}">
              <a16:creationId xmlns:a16="http://schemas.microsoft.com/office/drawing/2014/main" id="{6AE2A350-A68C-4CE4-A142-82DADB1BD0FD}"/>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501" name="正方形/長方形 500">
          <a:extLst>
            <a:ext uri="{FF2B5EF4-FFF2-40B4-BE49-F238E27FC236}">
              <a16:creationId xmlns:a16="http://schemas.microsoft.com/office/drawing/2014/main" id="{BB35408D-66C4-474C-9A40-1C5E182FD82A}"/>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502" name="テキスト ボックス 501">
          <a:extLst>
            <a:ext uri="{FF2B5EF4-FFF2-40B4-BE49-F238E27FC236}">
              <a16:creationId xmlns:a16="http://schemas.microsoft.com/office/drawing/2014/main" id="{DD9257C5-DCC7-45B2-8CE4-DCF7781B64D8}"/>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3" name="直線コネクタ 502">
          <a:extLst>
            <a:ext uri="{FF2B5EF4-FFF2-40B4-BE49-F238E27FC236}">
              <a16:creationId xmlns:a16="http://schemas.microsoft.com/office/drawing/2014/main" id="{4B27A941-EB21-41E1-9E04-BB26A57C14C8}"/>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4" name="テキスト ボックス 503">
          <a:extLst>
            <a:ext uri="{FF2B5EF4-FFF2-40B4-BE49-F238E27FC236}">
              <a16:creationId xmlns:a16="http://schemas.microsoft.com/office/drawing/2014/main" id="{4C79E086-2681-4A62-8D77-0EE3E93B2C99}"/>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505" name="直線コネクタ 504">
          <a:extLst>
            <a:ext uri="{FF2B5EF4-FFF2-40B4-BE49-F238E27FC236}">
              <a16:creationId xmlns:a16="http://schemas.microsoft.com/office/drawing/2014/main" id="{B7D2C915-A671-4B54-80CF-A289792974B7}"/>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506" name="テキスト ボックス 505">
          <a:extLst>
            <a:ext uri="{FF2B5EF4-FFF2-40B4-BE49-F238E27FC236}">
              <a16:creationId xmlns:a16="http://schemas.microsoft.com/office/drawing/2014/main" id="{AA912925-0D86-4130-B589-13B4A787D247}"/>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507" name="直線コネクタ 506">
          <a:extLst>
            <a:ext uri="{FF2B5EF4-FFF2-40B4-BE49-F238E27FC236}">
              <a16:creationId xmlns:a16="http://schemas.microsoft.com/office/drawing/2014/main" id="{8F1A055D-3474-46EB-84CB-B6CD87F87850}"/>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508" name="テキスト ボックス 507">
          <a:extLst>
            <a:ext uri="{FF2B5EF4-FFF2-40B4-BE49-F238E27FC236}">
              <a16:creationId xmlns:a16="http://schemas.microsoft.com/office/drawing/2014/main" id="{FE51DC27-5A5A-43DF-BCA2-A9E3A9A6BFAE}"/>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509" name="直線コネクタ 508">
          <a:extLst>
            <a:ext uri="{FF2B5EF4-FFF2-40B4-BE49-F238E27FC236}">
              <a16:creationId xmlns:a16="http://schemas.microsoft.com/office/drawing/2014/main" id="{A07B601C-BC53-44F3-BFE3-03D1807E2167}"/>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510" name="テキスト ボックス 509">
          <a:extLst>
            <a:ext uri="{FF2B5EF4-FFF2-40B4-BE49-F238E27FC236}">
              <a16:creationId xmlns:a16="http://schemas.microsoft.com/office/drawing/2014/main" id="{2295AF2C-4BCF-4514-A149-190FA52961CB}"/>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511" name="直線コネクタ 510">
          <a:extLst>
            <a:ext uri="{FF2B5EF4-FFF2-40B4-BE49-F238E27FC236}">
              <a16:creationId xmlns:a16="http://schemas.microsoft.com/office/drawing/2014/main" id="{E84D140A-1FF8-4F4B-AAA0-4A82ADF54324}"/>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512" name="テキスト ボックス 511">
          <a:extLst>
            <a:ext uri="{FF2B5EF4-FFF2-40B4-BE49-F238E27FC236}">
              <a16:creationId xmlns:a16="http://schemas.microsoft.com/office/drawing/2014/main" id="{5D897255-01C1-490F-A6F1-A1AC410F799E}"/>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513" name="直線コネクタ 512">
          <a:extLst>
            <a:ext uri="{FF2B5EF4-FFF2-40B4-BE49-F238E27FC236}">
              <a16:creationId xmlns:a16="http://schemas.microsoft.com/office/drawing/2014/main" id="{A4D50FBC-465B-48F3-A144-0A7ACC79AD69}"/>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514" name="テキスト ボックス 513">
          <a:extLst>
            <a:ext uri="{FF2B5EF4-FFF2-40B4-BE49-F238E27FC236}">
              <a16:creationId xmlns:a16="http://schemas.microsoft.com/office/drawing/2014/main" id="{E652B712-5E37-4169-82D3-2EDE03762EC2}"/>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515" name="直線コネクタ 514">
          <a:extLst>
            <a:ext uri="{FF2B5EF4-FFF2-40B4-BE49-F238E27FC236}">
              <a16:creationId xmlns:a16="http://schemas.microsoft.com/office/drawing/2014/main" id="{BA25B39E-45FA-4464-9C72-2E6CEA1C927C}"/>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516" name="テキスト ボックス 515">
          <a:extLst>
            <a:ext uri="{FF2B5EF4-FFF2-40B4-BE49-F238E27FC236}">
              <a16:creationId xmlns:a16="http://schemas.microsoft.com/office/drawing/2014/main" id="{8C417898-1AA0-4000-96A9-76CAFC77B370}"/>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7" name="直線コネクタ 516">
          <a:extLst>
            <a:ext uri="{FF2B5EF4-FFF2-40B4-BE49-F238E27FC236}">
              <a16:creationId xmlns:a16="http://schemas.microsoft.com/office/drawing/2014/main" id="{58FF7B5A-1EB8-4F52-8621-4AE53D293420}"/>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518" name="【認定こども園・幼稚園・保育所】&#10;有形固定資産減価償却率グラフ枠">
          <a:extLst>
            <a:ext uri="{FF2B5EF4-FFF2-40B4-BE49-F238E27FC236}">
              <a16:creationId xmlns:a16="http://schemas.microsoft.com/office/drawing/2014/main" id="{424E7AC9-7FCA-4105-B486-2C43037065BB}"/>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161108</xdr:rowOff>
    </xdr:from>
    <xdr:to>
      <xdr:col>85</xdr:col>
      <xdr:colOff>126364</xdr:colOff>
      <xdr:row>42</xdr:row>
      <xdr:rowOff>92528</xdr:rowOff>
    </xdr:to>
    <xdr:cxnSp macro="">
      <xdr:nvCxnSpPr>
        <xdr:cNvPr id="519" name="直線コネクタ 518">
          <a:extLst>
            <a:ext uri="{FF2B5EF4-FFF2-40B4-BE49-F238E27FC236}">
              <a16:creationId xmlns:a16="http://schemas.microsoft.com/office/drawing/2014/main" id="{6C31A977-D3C4-4493-8385-EB901A469EDB}"/>
            </a:ext>
          </a:extLst>
        </xdr:cNvPr>
        <xdr:cNvCxnSpPr/>
      </xdr:nvCxnSpPr>
      <xdr:spPr>
        <a:xfrm flipV="1">
          <a:off x="16318864" y="5818958"/>
          <a:ext cx="0" cy="14744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520" name="【認定こども園・幼稚園・保育所】&#10;有形固定資産減価償却率最小値テキスト">
          <a:extLst>
            <a:ext uri="{FF2B5EF4-FFF2-40B4-BE49-F238E27FC236}">
              <a16:creationId xmlns:a16="http://schemas.microsoft.com/office/drawing/2014/main" id="{C2CA8924-CD87-4CC1-BF4A-D3CD0D676F02}"/>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521" name="直線コネクタ 520">
          <a:extLst>
            <a:ext uri="{FF2B5EF4-FFF2-40B4-BE49-F238E27FC236}">
              <a16:creationId xmlns:a16="http://schemas.microsoft.com/office/drawing/2014/main" id="{1DF991CB-CF9E-4FD6-9E43-31097A70E6C7}"/>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107785</xdr:rowOff>
    </xdr:from>
    <xdr:ext cx="340478" cy="259045"/>
    <xdr:sp macro="" textlink="">
      <xdr:nvSpPr>
        <xdr:cNvPr id="522" name="【認定こども園・幼稚園・保育所】&#10;有形固定資産減価償却率最大値テキスト">
          <a:extLst>
            <a:ext uri="{FF2B5EF4-FFF2-40B4-BE49-F238E27FC236}">
              <a16:creationId xmlns:a16="http://schemas.microsoft.com/office/drawing/2014/main" id="{000813EC-A8AC-4572-AFE0-C07793F1C5B7}"/>
            </a:ext>
          </a:extLst>
        </xdr:cNvPr>
        <xdr:cNvSpPr txBox="1"/>
      </xdr:nvSpPr>
      <xdr:spPr>
        <a:xfrm>
          <a:off x="16357600" y="559418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161108</xdr:rowOff>
    </xdr:from>
    <xdr:to>
      <xdr:col>86</xdr:col>
      <xdr:colOff>25400</xdr:colOff>
      <xdr:row>33</xdr:row>
      <xdr:rowOff>161108</xdr:rowOff>
    </xdr:to>
    <xdr:cxnSp macro="">
      <xdr:nvCxnSpPr>
        <xdr:cNvPr id="523" name="直線コネクタ 522">
          <a:extLst>
            <a:ext uri="{FF2B5EF4-FFF2-40B4-BE49-F238E27FC236}">
              <a16:creationId xmlns:a16="http://schemas.microsoft.com/office/drawing/2014/main" id="{9E0F21A8-C39C-4DCA-A433-D7432AFD40E0}"/>
            </a:ext>
          </a:extLst>
        </xdr:cNvPr>
        <xdr:cNvCxnSpPr/>
      </xdr:nvCxnSpPr>
      <xdr:spPr>
        <a:xfrm>
          <a:off x="16230600" y="58189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49547</xdr:rowOff>
    </xdr:from>
    <xdr:ext cx="405111" cy="259045"/>
    <xdr:sp macro="" textlink="">
      <xdr:nvSpPr>
        <xdr:cNvPr id="524" name="【認定こども園・幼稚園・保育所】&#10;有形固定資産減価償却率平均値テキスト">
          <a:extLst>
            <a:ext uri="{FF2B5EF4-FFF2-40B4-BE49-F238E27FC236}">
              <a16:creationId xmlns:a16="http://schemas.microsoft.com/office/drawing/2014/main" id="{299B729D-0ACE-4D13-9309-EB470289C962}"/>
            </a:ext>
          </a:extLst>
        </xdr:cNvPr>
        <xdr:cNvSpPr txBox="1"/>
      </xdr:nvSpPr>
      <xdr:spPr>
        <a:xfrm>
          <a:off x="16357600" y="63931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71120</xdr:rowOff>
    </xdr:from>
    <xdr:to>
      <xdr:col>85</xdr:col>
      <xdr:colOff>177800</xdr:colOff>
      <xdr:row>38</xdr:row>
      <xdr:rowOff>1270</xdr:rowOff>
    </xdr:to>
    <xdr:sp macro="" textlink="">
      <xdr:nvSpPr>
        <xdr:cNvPr id="525" name="フローチャート: 判断 524">
          <a:extLst>
            <a:ext uri="{FF2B5EF4-FFF2-40B4-BE49-F238E27FC236}">
              <a16:creationId xmlns:a16="http://schemas.microsoft.com/office/drawing/2014/main" id="{E08DD853-971D-408E-AD33-BED7104BBB7C}"/>
            </a:ext>
          </a:extLst>
        </xdr:cNvPr>
        <xdr:cNvSpPr/>
      </xdr:nvSpPr>
      <xdr:spPr>
        <a:xfrm>
          <a:off x="16268700" y="6414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43361</xdr:rowOff>
    </xdr:from>
    <xdr:to>
      <xdr:col>81</xdr:col>
      <xdr:colOff>101600</xdr:colOff>
      <xdr:row>37</xdr:row>
      <xdr:rowOff>144961</xdr:rowOff>
    </xdr:to>
    <xdr:sp macro="" textlink="">
      <xdr:nvSpPr>
        <xdr:cNvPr id="526" name="フローチャート: 判断 525">
          <a:extLst>
            <a:ext uri="{FF2B5EF4-FFF2-40B4-BE49-F238E27FC236}">
              <a16:creationId xmlns:a16="http://schemas.microsoft.com/office/drawing/2014/main" id="{B36B78BB-3522-4319-8DD0-E53D70EBADCB}"/>
            </a:ext>
          </a:extLst>
        </xdr:cNvPr>
        <xdr:cNvSpPr/>
      </xdr:nvSpPr>
      <xdr:spPr>
        <a:xfrm>
          <a:off x="15430500" y="6387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31931</xdr:rowOff>
    </xdr:from>
    <xdr:to>
      <xdr:col>76</xdr:col>
      <xdr:colOff>165100</xdr:colOff>
      <xdr:row>37</xdr:row>
      <xdr:rowOff>133531</xdr:rowOff>
    </xdr:to>
    <xdr:sp macro="" textlink="">
      <xdr:nvSpPr>
        <xdr:cNvPr id="527" name="フローチャート: 判断 526">
          <a:extLst>
            <a:ext uri="{FF2B5EF4-FFF2-40B4-BE49-F238E27FC236}">
              <a16:creationId xmlns:a16="http://schemas.microsoft.com/office/drawing/2014/main" id="{690D3AFB-ABED-4FC4-AC75-853C1F6101CF}"/>
            </a:ext>
          </a:extLst>
        </xdr:cNvPr>
        <xdr:cNvSpPr/>
      </xdr:nvSpPr>
      <xdr:spPr>
        <a:xfrm>
          <a:off x="14541500" y="63755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89081</xdr:rowOff>
    </xdr:from>
    <xdr:to>
      <xdr:col>72</xdr:col>
      <xdr:colOff>38100</xdr:colOff>
      <xdr:row>38</xdr:row>
      <xdr:rowOff>19231</xdr:rowOff>
    </xdr:to>
    <xdr:sp macro="" textlink="">
      <xdr:nvSpPr>
        <xdr:cNvPr id="528" name="フローチャート: 判断 527">
          <a:extLst>
            <a:ext uri="{FF2B5EF4-FFF2-40B4-BE49-F238E27FC236}">
              <a16:creationId xmlns:a16="http://schemas.microsoft.com/office/drawing/2014/main" id="{637DA034-CE74-4E2A-902A-C68D19652E40}"/>
            </a:ext>
          </a:extLst>
        </xdr:cNvPr>
        <xdr:cNvSpPr/>
      </xdr:nvSpPr>
      <xdr:spPr>
        <a:xfrm>
          <a:off x="13652500" y="6432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84183</xdr:rowOff>
    </xdr:from>
    <xdr:to>
      <xdr:col>67</xdr:col>
      <xdr:colOff>101600</xdr:colOff>
      <xdr:row>38</xdr:row>
      <xdr:rowOff>14332</xdr:rowOff>
    </xdr:to>
    <xdr:sp macro="" textlink="">
      <xdr:nvSpPr>
        <xdr:cNvPr id="529" name="フローチャート: 判断 528">
          <a:extLst>
            <a:ext uri="{FF2B5EF4-FFF2-40B4-BE49-F238E27FC236}">
              <a16:creationId xmlns:a16="http://schemas.microsoft.com/office/drawing/2014/main" id="{95690398-647F-4EEB-9CBB-84847CB1D602}"/>
            </a:ext>
          </a:extLst>
        </xdr:cNvPr>
        <xdr:cNvSpPr/>
      </xdr:nvSpPr>
      <xdr:spPr>
        <a:xfrm>
          <a:off x="12763500" y="6427833"/>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30" name="テキスト ボックス 529">
          <a:extLst>
            <a:ext uri="{FF2B5EF4-FFF2-40B4-BE49-F238E27FC236}">
              <a16:creationId xmlns:a16="http://schemas.microsoft.com/office/drawing/2014/main" id="{00390360-494A-4450-BBB1-6DEBCC6B002C}"/>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31" name="テキスト ボックス 530">
          <a:extLst>
            <a:ext uri="{FF2B5EF4-FFF2-40B4-BE49-F238E27FC236}">
              <a16:creationId xmlns:a16="http://schemas.microsoft.com/office/drawing/2014/main" id="{61E75C1E-CEC3-45BF-A93C-E8907C59E5DA}"/>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32" name="テキスト ボックス 531">
          <a:extLst>
            <a:ext uri="{FF2B5EF4-FFF2-40B4-BE49-F238E27FC236}">
              <a16:creationId xmlns:a16="http://schemas.microsoft.com/office/drawing/2014/main" id="{277EDDBD-2F71-49A2-B36B-FDC086902289}"/>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33" name="テキスト ボックス 532">
          <a:extLst>
            <a:ext uri="{FF2B5EF4-FFF2-40B4-BE49-F238E27FC236}">
              <a16:creationId xmlns:a16="http://schemas.microsoft.com/office/drawing/2014/main" id="{DEEFB868-19D4-499A-922B-E87A00C8C14C}"/>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4" name="テキスト ボックス 533">
          <a:extLst>
            <a:ext uri="{FF2B5EF4-FFF2-40B4-BE49-F238E27FC236}">
              <a16:creationId xmlns:a16="http://schemas.microsoft.com/office/drawing/2014/main" id="{1A3ED6BC-4C13-454F-9B3A-BAF32B4A293F}"/>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33</xdr:row>
      <xdr:rowOff>110308</xdr:rowOff>
    </xdr:from>
    <xdr:to>
      <xdr:col>85</xdr:col>
      <xdr:colOff>177800</xdr:colOff>
      <xdr:row>34</xdr:row>
      <xdr:rowOff>40458</xdr:rowOff>
    </xdr:to>
    <xdr:sp macro="" textlink="">
      <xdr:nvSpPr>
        <xdr:cNvPr id="535" name="楕円 534">
          <a:extLst>
            <a:ext uri="{FF2B5EF4-FFF2-40B4-BE49-F238E27FC236}">
              <a16:creationId xmlns:a16="http://schemas.microsoft.com/office/drawing/2014/main" id="{E30713F4-49C1-4C99-B1AA-1C001D0EF24A}"/>
            </a:ext>
          </a:extLst>
        </xdr:cNvPr>
        <xdr:cNvSpPr/>
      </xdr:nvSpPr>
      <xdr:spPr>
        <a:xfrm>
          <a:off x="16268700" y="57681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33</xdr:row>
      <xdr:rowOff>63335</xdr:rowOff>
    </xdr:from>
    <xdr:ext cx="340478" cy="259045"/>
    <xdr:sp macro="" textlink="">
      <xdr:nvSpPr>
        <xdr:cNvPr id="536" name="【認定こども園・幼稚園・保育所】&#10;有形固定資産減価償却率該当値テキスト">
          <a:extLst>
            <a:ext uri="{FF2B5EF4-FFF2-40B4-BE49-F238E27FC236}">
              <a16:creationId xmlns:a16="http://schemas.microsoft.com/office/drawing/2014/main" id="{903DDB98-FFB5-43F0-9D43-A158C1A21807}"/>
            </a:ext>
          </a:extLst>
        </xdr:cNvPr>
        <xdr:cNvSpPr txBox="1"/>
      </xdr:nvSpPr>
      <xdr:spPr>
        <a:xfrm>
          <a:off x="16357600" y="572118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33</xdr:row>
      <xdr:rowOff>77651</xdr:rowOff>
    </xdr:from>
    <xdr:to>
      <xdr:col>81</xdr:col>
      <xdr:colOff>101600</xdr:colOff>
      <xdr:row>34</xdr:row>
      <xdr:rowOff>7801</xdr:rowOff>
    </xdr:to>
    <xdr:sp macro="" textlink="">
      <xdr:nvSpPr>
        <xdr:cNvPr id="537" name="楕円 536">
          <a:extLst>
            <a:ext uri="{FF2B5EF4-FFF2-40B4-BE49-F238E27FC236}">
              <a16:creationId xmlns:a16="http://schemas.microsoft.com/office/drawing/2014/main" id="{8F649D31-9DB9-40DC-909D-C48536F2302A}"/>
            </a:ext>
          </a:extLst>
        </xdr:cNvPr>
        <xdr:cNvSpPr/>
      </xdr:nvSpPr>
      <xdr:spPr>
        <a:xfrm>
          <a:off x="15430500" y="5735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33</xdr:row>
      <xdr:rowOff>128451</xdr:rowOff>
    </xdr:from>
    <xdr:to>
      <xdr:col>85</xdr:col>
      <xdr:colOff>127000</xdr:colOff>
      <xdr:row>33</xdr:row>
      <xdr:rowOff>161108</xdr:rowOff>
    </xdr:to>
    <xdr:cxnSp macro="">
      <xdr:nvCxnSpPr>
        <xdr:cNvPr id="538" name="直線コネクタ 537">
          <a:extLst>
            <a:ext uri="{FF2B5EF4-FFF2-40B4-BE49-F238E27FC236}">
              <a16:creationId xmlns:a16="http://schemas.microsoft.com/office/drawing/2014/main" id="{DAD34964-7D81-4FF9-8887-DCD5AFAE9319}"/>
            </a:ext>
          </a:extLst>
        </xdr:cNvPr>
        <xdr:cNvCxnSpPr/>
      </xdr:nvCxnSpPr>
      <xdr:spPr>
        <a:xfrm>
          <a:off x="15481300" y="5786301"/>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40</xdr:row>
      <xdr:rowOff>17235</xdr:rowOff>
    </xdr:from>
    <xdr:to>
      <xdr:col>76</xdr:col>
      <xdr:colOff>165100</xdr:colOff>
      <xdr:row>40</xdr:row>
      <xdr:rowOff>118835</xdr:rowOff>
    </xdr:to>
    <xdr:sp macro="" textlink="">
      <xdr:nvSpPr>
        <xdr:cNvPr id="539" name="楕円 538">
          <a:extLst>
            <a:ext uri="{FF2B5EF4-FFF2-40B4-BE49-F238E27FC236}">
              <a16:creationId xmlns:a16="http://schemas.microsoft.com/office/drawing/2014/main" id="{8942D7D0-D6DD-4421-B8DC-351F0778F34E}"/>
            </a:ext>
          </a:extLst>
        </xdr:cNvPr>
        <xdr:cNvSpPr/>
      </xdr:nvSpPr>
      <xdr:spPr>
        <a:xfrm>
          <a:off x="14541500" y="6875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33</xdr:row>
      <xdr:rowOff>128451</xdr:rowOff>
    </xdr:from>
    <xdr:to>
      <xdr:col>81</xdr:col>
      <xdr:colOff>50800</xdr:colOff>
      <xdr:row>40</xdr:row>
      <xdr:rowOff>68035</xdr:rowOff>
    </xdr:to>
    <xdr:cxnSp macro="">
      <xdr:nvCxnSpPr>
        <xdr:cNvPr id="540" name="直線コネクタ 539">
          <a:extLst>
            <a:ext uri="{FF2B5EF4-FFF2-40B4-BE49-F238E27FC236}">
              <a16:creationId xmlns:a16="http://schemas.microsoft.com/office/drawing/2014/main" id="{3495C278-E752-44FC-805B-BC5F0EA3B801}"/>
            </a:ext>
          </a:extLst>
        </xdr:cNvPr>
        <xdr:cNvCxnSpPr/>
      </xdr:nvCxnSpPr>
      <xdr:spPr>
        <a:xfrm flipV="1">
          <a:off x="14592300" y="5786301"/>
          <a:ext cx="889000" cy="11397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129903</xdr:rowOff>
    </xdr:from>
    <xdr:to>
      <xdr:col>72</xdr:col>
      <xdr:colOff>38100</xdr:colOff>
      <xdr:row>40</xdr:row>
      <xdr:rowOff>60053</xdr:rowOff>
    </xdr:to>
    <xdr:sp macro="" textlink="">
      <xdr:nvSpPr>
        <xdr:cNvPr id="541" name="楕円 540">
          <a:extLst>
            <a:ext uri="{FF2B5EF4-FFF2-40B4-BE49-F238E27FC236}">
              <a16:creationId xmlns:a16="http://schemas.microsoft.com/office/drawing/2014/main" id="{A325AA58-3C7B-4B0A-9502-3A6443488868}"/>
            </a:ext>
          </a:extLst>
        </xdr:cNvPr>
        <xdr:cNvSpPr/>
      </xdr:nvSpPr>
      <xdr:spPr>
        <a:xfrm>
          <a:off x="13652500" y="68164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40</xdr:row>
      <xdr:rowOff>9253</xdr:rowOff>
    </xdr:from>
    <xdr:to>
      <xdr:col>76</xdr:col>
      <xdr:colOff>114300</xdr:colOff>
      <xdr:row>40</xdr:row>
      <xdr:rowOff>68035</xdr:rowOff>
    </xdr:to>
    <xdr:cxnSp macro="">
      <xdr:nvCxnSpPr>
        <xdr:cNvPr id="542" name="直線コネクタ 541">
          <a:extLst>
            <a:ext uri="{FF2B5EF4-FFF2-40B4-BE49-F238E27FC236}">
              <a16:creationId xmlns:a16="http://schemas.microsoft.com/office/drawing/2014/main" id="{6FA25850-F887-4CDB-9369-A7289E25D3E9}"/>
            </a:ext>
          </a:extLst>
        </xdr:cNvPr>
        <xdr:cNvCxnSpPr/>
      </xdr:nvCxnSpPr>
      <xdr:spPr>
        <a:xfrm>
          <a:off x="13703300" y="6867253"/>
          <a:ext cx="889000" cy="58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39</xdr:row>
      <xdr:rowOff>72753</xdr:rowOff>
    </xdr:from>
    <xdr:to>
      <xdr:col>67</xdr:col>
      <xdr:colOff>101600</xdr:colOff>
      <xdr:row>40</xdr:row>
      <xdr:rowOff>2903</xdr:rowOff>
    </xdr:to>
    <xdr:sp macro="" textlink="">
      <xdr:nvSpPr>
        <xdr:cNvPr id="543" name="楕円 542">
          <a:extLst>
            <a:ext uri="{FF2B5EF4-FFF2-40B4-BE49-F238E27FC236}">
              <a16:creationId xmlns:a16="http://schemas.microsoft.com/office/drawing/2014/main" id="{2DFB721F-639E-4A93-8BA1-F662050F9C67}"/>
            </a:ext>
          </a:extLst>
        </xdr:cNvPr>
        <xdr:cNvSpPr/>
      </xdr:nvSpPr>
      <xdr:spPr>
        <a:xfrm>
          <a:off x="12763500" y="67593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39</xdr:row>
      <xdr:rowOff>123553</xdr:rowOff>
    </xdr:from>
    <xdr:to>
      <xdr:col>71</xdr:col>
      <xdr:colOff>177800</xdr:colOff>
      <xdr:row>40</xdr:row>
      <xdr:rowOff>9253</xdr:rowOff>
    </xdr:to>
    <xdr:cxnSp macro="">
      <xdr:nvCxnSpPr>
        <xdr:cNvPr id="544" name="直線コネクタ 543">
          <a:extLst>
            <a:ext uri="{FF2B5EF4-FFF2-40B4-BE49-F238E27FC236}">
              <a16:creationId xmlns:a16="http://schemas.microsoft.com/office/drawing/2014/main" id="{DCCE7C27-F568-4FD0-8F74-AE2EE4F661BA}"/>
            </a:ext>
          </a:extLst>
        </xdr:cNvPr>
        <xdr:cNvCxnSpPr/>
      </xdr:nvCxnSpPr>
      <xdr:spPr>
        <a:xfrm>
          <a:off x="12814300" y="6810103"/>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136089</xdr:rowOff>
    </xdr:from>
    <xdr:ext cx="405111" cy="259045"/>
    <xdr:sp macro="" textlink="">
      <xdr:nvSpPr>
        <xdr:cNvPr id="545" name="n_1aveValue【認定こども園・幼稚園・保育所】&#10;有形固定資産減価償却率">
          <a:extLst>
            <a:ext uri="{FF2B5EF4-FFF2-40B4-BE49-F238E27FC236}">
              <a16:creationId xmlns:a16="http://schemas.microsoft.com/office/drawing/2014/main" id="{C90CABA0-0156-42B8-8ADF-00E070BF7206}"/>
            </a:ext>
          </a:extLst>
        </xdr:cNvPr>
        <xdr:cNvSpPr txBox="1"/>
      </xdr:nvSpPr>
      <xdr:spPr>
        <a:xfrm>
          <a:off x="15266044" y="64797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150058</xdr:rowOff>
    </xdr:from>
    <xdr:ext cx="405111" cy="259045"/>
    <xdr:sp macro="" textlink="">
      <xdr:nvSpPr>
        <xdr:cNvPr id="546" name="n_2aveValue【認定こども園・幼稚園・保育所】&#10;有形固定資産減価償却率">
          <a:extLst>
            <a:ext uri="{FF2B5EF4-FFF2-40B4-BE49-F238E27FC236}">
              <a16:creationId xmlns:a16="http://schemas.microsoft.com/office/drawing/2014/main" id="{9954E6C7-1920-4F31-AF4F-C2800E94C270}"/>
            </a:ext>
          </a:extLst>
        </xdr:cNvPr>
        <xdr:cNvSpPr txBox="1"/>
      </xdr:nvSpPr>
      <xdr:spPr>
        <a:xfrm>
          <a:off x="14389744" y="61508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35758</xdr:rowOff>
    </xdr:from>
    <xdr:ext cx="405111" cy="259045"/>
    <xdr:sp macro="" textlink="">
      <xdr:nvSpPr>
        <xdr:cNvPr id="547" name="n_3aveValue【認定こども園・幼稚園・保育所】&#10;有形固定資産減価償却率">
          <a:extLst>
            <a:ext uri="{FF2B5EF4-FFF2-40B4-BE49-F238E27FC236}">
              <a16:creationId xmlns:a16="http://schemas.microsoft.com/office/drawing/2014/main" id="{318218DA-18F9-4969-B3FC-A84E06AC5C75}"/>
            </a:ext>
          </a:extLst>
        </xdr:cNvPr>
        <xdr:cNvSpPr txBox="1"/>
      </xdr:nvSpPr>
      <xdr:spPr>
        <a:xfrm>
          <a:off x="13500744" y="62079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30860</xdr:rowOff>
    </xdr:from>
    <xdr:ext cx="405111" cy="259045"/>
    <xdr:sp macro="" textlink="">
      <xdr:nvSpPr>
        <xdr:cNvPr id="548" name="n_4aveValue【認定こども園・幼稚園・保育所】&#10;有形固定資産減価償却率">
          <a:extLst>
            <a:ext uri="{FF2B5EF4-FFF2-40B4-BE49-F238E27FC236}">
              <a16:creationId xmlns:a16="http://schemas.microsoft.com/office/drawing/2014/main" id="{7079AC42-18F4-40B3-B9E5-F3FECDD9D31D}"/>
            </a:ext>
          </a:extLst>
        </xdr:cNvPr>
        <xdr:cNvSpPr txBox="1"/>
      </xdr:nvSpPr>
      <xdr:spPr>
        <a:xfrm>
          <a:off x="12611744" y="62030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58361</xdr:colOff>
      <xdr:row>32</xdr:row>
      <xdr:rowOff>24328</xdr:rowOff>
    </xdr:from>
    <xdr:ext cx="340478" cy="259045"/>
    <xdr:sp macro="" textlink="">
      <xdr:nvSpPr>
        <xdr:cNvPr id="549" name="n_1mainValue【認定こども園・幼稚園・保育所】&#10;有形固定資産減価償却率">
          <a:extLst>
            <a:ext uri="{FF2B5EF4-FFF2-40B4-BE49-F238E27FC236}">
              <a16:creationId xmlns:a16="http://schemas.microsoft.com/office/drawing/2014/main" id="{7C9BE70B-EE6A-40FF-AF51-EB34FBC1227A}"/>
            </a:ext>
          </a:extLst>
        </xdr:cNvPr>
        <xdr:cNvSpPr txBox="1"/>
      </xdr:nvSpPr>
      <xdr:spPr>
        <a:xfrm>
          <a:off x="15298361" y="551072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40</xdr:row>
      <xdr:rowOff>109962</xdr:rowOff>
    </xdr:from>
    <xdr:ext cx="405111" cy="259045"/>
    <xdr:sp macro="" textlink="">
      <xdr:nvSpPr>
        <xdr:cNvPr id="550" name="n_2mainValue【認定こども園・幼稚園・保育所】&#10;有形固定資産減価償却率">
          <a:extLst>
            <a:ext uri="{FF2B5EF4-FFF2-40B4-BE49-F238E27FC236}">
              <a16:creationId xmlns:a16="http://schemas.microsoft.com/office/drawing/2014/main" id="{B5F87F66-CA3A-4363-94D8-2EC94B2E077D}"/>
            </a:ext>
          </a:extLst>
        </xdr:cNvPr>
        <xdr:cNvSpPr txBox="1"/>
      </xdr:nvSpPr>
      <xdr:spPr>
        <a:xfrm>
          <a:off x="14389744" y="69679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40</xdr:row>
      <xdr:rowOff>51180</xdr:rowOff>
    </xdr:from>
    <xdr:ext cx="405111" cy="259045"/>
    <xdr:sp macro="" textlink="">
      <xdr:nvSpPr>
        <xdr:cNvPr id="551" name="n_3mainValue【認定こども園・幼稚園・保育所】&#10;有形固定資産減価償却率">
          <a:extLst>
            <a:ext uri="{FF2B5EF4-FFF2-40B4-BE49-F238E27FC236}">
              <a16:creationId xmlns:a16="http://schemas.microsoft.com/office/drawing/2014/main" id="{1FDB058E-664A-4DAB-AA40-FE31CF6CE6E2}"/>
            </a:ext>
          </a:extLst>
        </xdr:cNvPr>
        <xdr:cNvSpPr txBox="1"/>
      </xdr:nvSpPr>
      <xdr:spPr>
        <a:xfrm>
          <a:off x="13500744" y="69091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39</xdr:row>
      <xdr:rowOff>165480</xdr:rowOff>
    </xdr:from>
    <xdr:ext cx="405111" cy="259045"/>
    <xdr:sp macro="" textlink="">
      <xdr:nvSpPr>
        <xdr:cNvPr id="552" name="n_4mainValue【認定こども園・幼稚園・保育所】&#10;有形固定資産減価償却率">
          <a:extLst>
            <a:ext uri="{FF2B5EF4-FFF2-40B4-BE49-F238E27FC236}">
              <a16:creationId xmlns:a16="http://schemas.microsoft.com/office/drawing/2014/main" id="{60CB7870-B15D-4782-82BD-EB0D45B8CCB9}"/>
            </a:ext>
          </a:extLst>
        </xdr:cNvPr>
        <xdr:cNvSpPr txBox="1"/>
      </xdr:nvSpPr>
      <xdr:spPr>
        <a:xfrm>
          <a:off x="12611744" y="68520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3" name="正方形/長方形 552">
          <a:extLst>
            <a:ext uri="{FF2B5EF4-FFF2-40B4-BE49-F238E27FC236}">
              <a16:creationId xmlns:a16="http://schemas.microsoft.com/office/drawing/2014/main" id="{874D0FB7-BC78-47B1-9B8A-2670AC6CF388}"/>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4" name="正方形/長方形 553">
          <a:extLst>
            <a:ext uri="{FF2B5EF4-FFF2-40B4-BE49-F238E27FC236}">
              <a16:creationId xmlns:a16="http://schemas.microsoft.com/office/drawing/2014/main" id="{64FB0489-83A4-4C1C-ACD9-01A25EEFAEE0}"/>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5" name="正方形/長方形 554">
          <a:extLst>
            <a:ext uri="{FF2B5EF4-FFF2-40B4-BE49-F238E27FC236}">
              <a16:creationId xmlns:a16="http://schemas.microsoft.com/office/drawing/2014/main" id="{C48CA4D2-51E6-4F87-8C34-4248546B3A08}"/>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6" name="正方形/長方形 555">
          <a:extLst>
            <a:ext uri="{FF2B5EF4-FFF2-40B4-BE49-F238E27FC236}">
              <a16:creationId xmlns:a16="http://schemas.microsoft.com/office/drawing/2014/main" id="{B5CDBCA0-3BEF-4F16-821B-2389FB0BB0EA}"/>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7" name="正方形/長方形 556">
          <a:extLst>
            <a:ext uri="{FF2B5EF4-FFF2-40B4-BE49-F238E27FC236}">
              <a16:creationId xmlns:a16="http://schemas.microsoft.com/office/drawing/2014/main" id="{AB5DD8C5-E217-42BE-9DC6-B1A5217BC41B}"/>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58" name="正方形/長方形 557">
          <a:extLst>
            <a:ext uri="{FF2B5EF4-FFF2-40B4-BE49-F238E27FC236}">
              <a16:creationId xmlns:a16="http://schemas.microsoft.com/office/drawing/2014/main" id="{3B911398-132E-4F09-9CC5-DB76958E4863}"/>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9" name="正方形/長方形 558">
          <a:extLst>
            <a:ext uri="{FF2B5EF4-FFF2-40B4-BE49-F238E27FC236}">
              <a16:creationId xmlns:a16="http://schemas.microsoft.com/office/drawing/2014/main" id="{337C2F05-666D-40D4-841E-E6B8647A4B28}"/>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60" name="正方形/長方形 559">
          <a:extLst>
            <a:ext uri="{FF2B5EF4-FFF2-40B4-BE49-F238E27FC236}">
              <a16:creationId xmlns:a16="http://schemas.microsoft.com/office/drawing/2014/main" id="{F371E11B-1E55-472D-B1B0-AD844DB90CBF}"/>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61" name="テキスト ボックス 560">
          <a:extLst>
            <a:ext uri="{FF2B5EF4-FFF2-40B4-BE49-F238E27FC236}">
              <a16:creationId xmlns:a16="http://schemas.microsoft.com/office/drawing/2014/main" id="{7A205FFE-023F-459D-B4B6-7C503BFE9A87}"/>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62" name="直線コネクタ 561">
          <a:extLst>
            <a:ext uri="{FF2B5EF4-FFF2-40B4-BE49-F238E27FC236}">
              <a16:creationId xmlns:a16="http://schemas.microsoft.com/office/drawing/2014/main" id="{738922D0-C10B-45D0-B743-CE5D1B4C4457}"/>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563" name="直線コネクタ 562">
          <a:extLst>
            <a:ext uri="{FF2B5EF4-FFF2-40B4-BE49-F238E27FC236}">
              <a16:creationId xmlns:a16="http://schemas.microsoft.com/office/drawing/2014/main" id="{FCB90F6D-026E-470E-BBC0-A2A2E4CB0DA3}"/>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564" name="テキスト ボックス 563">
          <a:extLst>
            <a:ext uri="{FF2B5EF4-FFF2-40B4-BE49-F238E27FC236}">
              <a16:creationId xmlns:a16="http://schemas.microsoft.com/office/drawing/2014/main" id="{FDB9B9F0-5C8C-4AA4-AD44-83A4B73CB026}"/>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565" name="直線コネクタ 564">
          <a:extLst>
            <a:ext uri="{FF2B5EF4-FFF2-40B4-BE49-F238E27FC236}">
              <a16:creationId xmlns:a16="http://schemas.microsoft.com/office/drawing/2014/main" id="{1D5E8903-7DF1-48D4-B3B4-61E508F6171A}"/>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566" name="テキスト ボックス 565">
          <a:extLst>
            <a:ext uri="{FF2B5EF4-FFF2-40B4-BE49-F238E27FC236}">
              <a16:creationId xmlns:a16="http://schemas.microsoft.com/office/drawing/2014/main" id="{05CD7E88-6C86-4CF2-AB29-2705B2E8DDB7}"/>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567" name="直線コネクタ 566">
          <a:extLst>
            <a:ext uri="{FF2B5EF4-FFF2-40B4-BE49-F238E27FC236}">
              <a16:creationId xmlns:a16="http://schemas.microsoft.com/office/drawing/2014/main" id="{1D51F2F4-1A52-4AE4-A6F1-4DA1F23FCD81}"/>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568" name="テキスト ボックス 567">
          <a:extLst>
            <a:ext uri="{FF2B5EF4-FFF2-40B4-BE49-F238E27FC236}">
              <a16:creationId xmlns:a16="http://schemas.microsoft.com/office/drawing/2014/main" id="{D843A5A4-96F8-4CDA-A99C-1811FF2DB160}"/>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569" name="直線コネクタ 568">
          <a:extLst>
            <a:ext uri="{FF2B5EF4-FFF2-40B4-BE49-F238E27FC236}">
              <a16:creationId xmlns:a16="http://schemas.microsoft.com/office/drawing/2014/main" id="{C3F18BC5-52D4-42BE-AC3C-DAA66B88EF07}"/>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570" name="テキスト ボックス 569">
          <a:extLst>
            <a:ext uri="{FF2B5EF4-FFF2-40B4-BE49-F238E27FC236}">
              <a16:creationId xmlns:a16="http://schemas.microsoft.com/office/drawing/2014/main" id="{7119D75D-D53B-4E6A-BEAF-5B5221246662}"/>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71" name="直線コネクタ 570">
          <a:extLst>
            <a:ext uri="{FF2B5EF4-FFF2-40B4-BE49-F238E27FC236}">
              <a16:creationId xmlns:a16="http://schemas.microsoft.com/office/drawing/2014/main" id="{B3F94E11-D9E6-4BD9-AC23-C5C821486078}"/>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72" name="テキスト ボックス 571">
          <a:extLst>
            <a:ext uri="{FF2B5EF4-FFF2-40B4-BE49-F238E27FC236}">
              <a16:creationId xmlns:a16="http://schemas.microsoft.com/office/drawing/2014/main" id="{04F84839-4B06-4FB3-AFEB-99A9220FF80E}"/>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3" name="【認定こども園・幼稚園・保育所】&#10;一人当たり面積グラフ枠">
          <a:extLst>
            <a:ext uri="{FF2B5EF4-FFF2-40B4-BE49-F238E27FC236}">
              <a16:creationId xmlns:a16="http://schemas.microsoft.com/office/drawing/2014/main" id="{FDB5FC5E-EA51-4A50-AB66-7CD6090C8486}"/>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25451</xdr:rowOff>
    </xdr:from>
    <xdr:to>
      <xdr:col>116</xdr:col>
      <xdr:colOff>62864</xdr:colOff>
      <xdr:row>41</xdr:row>
      <xdr:rowOff>111404</xdr:rowOff>
    </xdr:to>
    <xdr:cxnSp macro="">
      <xdr:nvCxnSpPr>
        <xdr:cNvPr id="574" name="直線コネクタ 573">
          <a:extLst>
            <a:ext uri="{FF2B5EF4-FFF2-40B4-BE49-F238E27FC236}">
              <a16:creationId xmlns:a16="http://schemas.microsoft.com/office/drawing/2014/main" id="{61598FEA-8472-4D18-BBA4-0A02A396D223}"/>
            </a:ext>
          </a:extLst>
        </xdr:cNvPr>
        <xdr:cNvCxnSpPr/>
      </xdr:nvCxnSpPr>
      <xdr:spPr>
        <a:xfrm flipV="1">
          <a:off x="22160864" y="5683301"/>
          <a:ext cx="0" cy="14575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115231</xdr:rowOff>
    </xdr:from>
    <xdr:ext cx="469744" cy="259045"/>
    <xdr:sp macro="" textlink="">
      <xdr:nvSpPr>
        <xdr:cNvPr id="575" name="【認定こども園・幼稚園・保育所】&#10;一人当たり面積最小値テキスト">
          <a:extLst>
            <a:ext uri="{FF2B5EF4-FFF2-40B4-BE49-F238E27FC236}">
              <a16:creationId xmlns:a16="http://schemas.microsoft.com/office/drawing/2014/main" id="{EF30D053-515D-46B3-BAC0-4676D1CB0A33}"/>
            </a:ext>
          </a:extLst>
        </xdr:cNvPr>
        <xdr:cNvSpPr txBox="1"/>
      </xdr:nvSpPr>
      <xdr:spPr>
        <a:xfrm>
          <a:off x="22199600" y="71446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111404</xdr:rowOff>
    </xdr:from>
    <xdr:to>
      <xdr:col>116</xdr:col>
      <xdr:colOff>152400</xdr:colOff>
      <xdr:row>41</xdr:row>
      <xdr:rowOff>111404</xdr:rowOff>
    </xdr:to>
    <xdr:cxnSp macro="">
      <xdr:nvCxnSpPr>
        <xdr:cNvPr id="576" name="直線コネクタ 575">
          <a:extLst>
            <a:ext uri="{FF2B5EF4-FFF2-40B4-BE49-F238E27FC236}">
              <a16:creationId xmlns:a16="http://schemas.microsoft.com/office/drawing/2014/main" id="{1246536D-63B6-418B-9185-4A2B5BD7CC8C}"/>
            </a:ext>
          </a:extLst>
        </xdr:cNvPr>
        <xdr:cNvCxnSpPr/>
      </xdr:nvCxnSpPr>
      <xdr:spPr>
        <a:xfrm>
          <a:off x="22072600" y="71408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143578</xdr:rowOff>
    </xdr:from>
    <xdr:ext cx="469744" cy="259045"/>
    <xdr:sp macro="" textlink="">
      <xdr:nvSpPr>
        <xdr:cNvPr id="577" name="【認定こども園・幼稚園・保育所】&#10;一人当たり面積最大値テキスト">
          <a:extLst>
            <a:ext uri="{FF2B5EF4-FFF2-40B4-BE49-F238E27FC236}">
              <a16:creationId xmlns:a16="http://schemas.microsoft.com/office/drawing/2014/main" id="{BD50BCB2-6BDA-4B22-80E8-68845BA367EE}"/>
            </a:ext>
          </a:extLst>
        </xdr:cNvPr>
        <xdr:cNvSpPr txBox="1"/>
      </xdr:nvSpPr>
      <xdr:spPr>
        <a:xfrm>
          <a:off x="22199600" y="54585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25451</xdr:rowOff>
    </xdr:from>
    <xdr:to>
      <xdr:col>116</xdr:col>
      <xdr:colOff>152400</xdr:colOff>
      <xdr:row>33</xdr:row>
      <xdr:rowOff>25451</xdr:rowOff>
    </xdr:to>
    <xdr:cxnSp macro="">
      <xdr:nvCxnSpPr>
        <xdr:cNvPr id="578" name="直線コネクタ 577">
          <a:extLst>
            <a:ext uri="{FF2B5EF4-FFF2-40B4-BE49-F238E27FC236}">
              <a16:creationId xmlns:a16="http://schemas.microsoft.com/office/drawing/2014/main" id="{B5F7EF08-E4AA-4B6D-9438-E9F8CCCE6E44}"/>
            </a:ext>
          </a:extLst>
        </xdr:cNvPr>
        <xdr:cNvCxnSpPr/>
      </xdr:nvCxnSpPr>
      <xdr:spPr>
        <a:xfrm>
          <a:off x="22072600" y="56833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82008</xdr:rowOff>
    </xdr:from>
    <xdr:ext cx="469744" cy="259045"/>
    <xdr:sp macro="" textlink="">
      <xdr:nvSpPr>
        <xdr:cNvPr id="579" name="【認定こども園・幼稚園・保育所】&#10;一人当たり面積平均値テキスト">
          <a:extLst>
            <a:ext uri="{FF2B5EF4-FFF2-40B4-BE49-F238E27FC236}">
              <a16:creationId xmlns:a16="http://schemas.microsoft.com/office/drawing/2014/main" id="{CFE5C4A8-57F8-452C-8EBF-7381082B8DFD}"/>
            </a:ext>
          </a:extLst>
        </xdr:cNvPr>
        <xdr:cNvSpPr txBox="1"/>
      </xdr:nvSpPr>
      <xdr:spPr>
        <a:xfrm>
          <a:off x="22199600" y="676855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103581</xdr:rowOff>
    </xdr:from>
    <xdr:to>
      <xdr:col>116</xdr:col>
      <xdr:colOff>114300</xdr:colOff>
      <xdr:row>40</xdr:row>
      <xdr:rowOff>33731</xdr:rowOff>
    </xdr:to>
    <xdr:sp macro="" textlink="">
      <xdr:nvSpPr>
        <xdr:cNvPr id="580" name="フローチャート: 判断 579">
          <a:extLst>
            <a:ext uri="{FF2B5EF4-FFF2-40B4-BE49-F238E27FC236}">
              <a16:creationId xmlns:a16="http://schemas.microsoft.com/office/drawing/2014/main" id="{1D7C84BC-66E3-424B-B7F8-0BB8133CD8C8}"/>
            </a:ext>
          </a:extLst>
        </xdr:cNvPr>
        <xdr:cNvSpPr/>
      </xdr:nvSpPr>
      <xdr:spPr>
        <a:xfrm>
          <a:off x="22110700" y="67901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119126</xdr:rowOff>
    </xdr:from>
    <xdr:to>
      <xdr:col>112</xdr:col>
      <xdr:colOff>38100</xdr:colOff>
      <xdr:row>40</xdr:row>
      <xdr:rowOff>49276</xdr:rowOff>
    </xdr:to>
    <xdr:sp macro="" textlink="">
      <xdr:nvSpPr>
        <xdr:cNvPr id="581" name="フローチャート: 判断 580">
          <a:extLst>
            <a:ext uri="{FF2B5EF4-FFF2-40B4-BE49-F238E27FC236}">
              <a16:creationId xmlns:a16="http://schemas.microsoft.com/office/drawing/2014/main" id="{C336DB66-51BB-4FFC-AA50-10D7322CB63C}"/>
            </a:ext>
          </a:extLst>
        </xdr:cNvPr>
        <xdr:cNvSpPr/>
      </xdr:nvSpPr>
      <xdr:spPr>
        <a:xfrm>
          <a:off x="21272500" y="6805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115468</xdr:rowOff>
    </xdr:from>
    <xdr:to>
      <xdr:col>107</xdr:col>
      <xdr:colOff>101600</xdr:colOff>
      <xdr:row>40</xdr:row>
      <xdr:rowOff>45618</xdr:rowOff>
    </xdr:to>
    <xdr:sp macro="" textlink="">
      <xdr:nvSpPr>
        <xdr:cNvPr id="582" name="フローチャート: 判断 581">
          <a:extLst>
            <a:ext uri="{FF2B5EF4-FFF2-40B4-BE49-F238E27FC236}">
              <a16:creationId xmlns:a16="http://schemas.microsoft.com/office/drawing/2014/main" id="{B377A82B-B8A9-4293-9561-66E5738FD25B}"/>
            </a:ext>
          </a:extLst>
        </xdr:cNvPr>
        <xdr:cNvSpPr/>
      </xdr:nvSpPr>
      <xdr:spPr>
        <a:xfrm>
          <a:off x="20383500" y="68020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35</xdr:row>
      <xdr:rowOff>171247</xdr:rowOff>
    </xdr:from>
    <xdr:to>
      <xdr:col>102</xdr:col>
      <xdr:colOff>165100</xdr:colOff>
      <xdr:row>36</xdr:row>
      <xdr:rowOff>101397</xdr:rowOff>
    </xdr:to>
    <xdr:sp macro="" textlink="">
      <xdr:nvSpPr>
        <xdr:cNvPr id="583" name="フローチャート: 判断 582">
          <a:extLst>
            <a:ext uri="{FF2B5EF4-FFF2-40B4-BE49-F238E27FC236}">
              <a16:creationId xmlns:a16="http://schemas.microsoft.com/office/drawing/2014/main" id="{0CFB32B6-B4DF-4E7B-8B8F-E69E6C7645BC}"/>
            </a:ext>
          </a:extLst>
        </xdr:cNvPr>
        <xdr:cNvSpPr/>
      </xdr:nvSpPr>
      <xdr:spPr>
        <a:xfrm>
          <a:off x="19494500" y="61719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149301</xdr:rowOff>
    </xdr:from>
    <xdr:to>
      <xdr:col>98</xdr:col>
      <xdr:colOff>38100</xdr:colOff>
      <xdr:row>40</xdr:row>
      <xdr:rowOff>79451</xdr:rowOff>
    </xdr:to>
    <xdr:sp macro="" textlink="">
      <xdr:nvSpPr>
        <xdr:cNvPr id="584" name="フローチャート: 判断 583">
          <a:extLst>
            <a:ext uri="{FF2B5EF4-FFF2-40B4-BE49-F238E27FC236}">
              <a16:creationId xmlns:a16="http://schemas.microsoft.com/office/drawing/2014/main" id="{D4AE6C94-BA45-4644-8963-B739DD4DBEA2}"/>
            </a:ext>
          </a:extLst>
        </xdr:cNvPr>
        <xdr:cNvSpPr/>
      </xdr:nvSpPr>
      <xdr:spPr>
        <a:xfrm>
          <a:off x="18605500" y="68358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5" name="テキスト ボックス 584">
          <a:extLst>
            <a:ext uri="{FF2B5EF4-FFF2-40B4-BE49-F238E27FC236}">
              <a16:creationId xmlns:a16="http://schemas.microsoft.com/office/drawing/2014/main" id="{8FAB3DA2-873D-4CFC-B95C-EA20C99B0577}"/>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6" name="テキスト ボックス 585">
          <a:extLst>
            <a:ext uri="{FF2B5EF4-FFF2-40B4-BE49-F238E27FC236}">
              <a16:creationId xmlns:a16="http://schemas.microsoft.com/office/drawing/2014/main" id="{40398AA5-63F3-478C-A4F6-3F2ADBB69419}"/>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87" name="テキスト ボックス 586">
          <a:extLst>
            <a:ext uri="{FF2B5EF4-FFF2-40B4-BE49-F238E27FC236}">
              <a16:creationId xmlns:a16="http://schemas.microsoft.com/office/drawing/2014/main" id="{51210B0C-C64E-483F-BA73-4968D892D036}"/>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88" name="テキスト ボックス 587">
          <a:extLst>
            <a:ext uri="{FF2B5EF4-FFF2-40B4-BE49-F238E27FC236}">
              <a16:creationId xmlns:a16="http://schemas.microsoft.com/office/drawing/2014/main" id="{BA725C45-B85A-4812-B924-D00AB5A6FC79}"/>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89" name="テキスト ボックス 588">
          <a:extLst>
            <a:ext uri="{FF2B5EF4-FFF2-40B4-BE49-F238E27FC236}">
              <a16:creationId xmlns:a16="http://schemas.microsoft.com/office/drawing/2014/main" id="{D75F36BA-1DD9-432F-AE12-0554037059ED}"/>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59690</xdr:rowOff>
    </xdr:from>
    <xdr:to>
      <xdr:col>116</xdr:col>
      <xdr:colOff>114300</xdr:colOff>
      <xdr:row>39</xdr:row>
      <xdr:rowOff>161290</xdr:rowOff>
    </xdr:to>
    <xdr:sp macro="" textlink="">
      <xdr:nvSpPr>
        <xdr:cNvPr id="590" name="楕円 589">
          <a:extLst>
            <a:ext uri="{FF2B5EF4-FFF2-40B4-BE49-F238E27FC236}">
              <a16:creationId xmlns:a16="http://schemas.microsoft.com/office/drawing/2014/main" id="{ABF34ECE-BA25-4688-848E-F93CA8A6C1C0}"/>
            </a:ext>
          </a:extLst>
        </xdr:cNvPr>
        <xdr:cNvSpPr/>
      </xdr:nvSpPr>
      <xdr:spPr>
        <a:xfrm>
          <a:off x="22110700" y="6746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38</xdr:row>
      <xdr:rowOff>82567</xdr:rowOff>
    </xdr:from>
    <xdr:ext cx="469744" cy="259045"/>
    <xdr:sp macro="" textlink="">
      <xdr:nvSpPr>
        <xdr:cNvPr id="591" name="【認定こども園・幼稚園・保育所】&#10;一人当たり面積該当値テキスト">
          <a:extLst>
            <a:ext uri="{FF2B5EF4-FFF2-40B4-BE49-F238E27FC236}">
              <a16:creationId xmlns:a16="http://schemas.microsoft.com/office/drawing/2014/main" id="{05DDA243-1068-4A3A-B287-7F6B09B3ED3C}"/>
            </a:ext>
          </a:extLst>
        </xdr:cNvPr>
        <xdr:cNvSpPr txBox="1"/>
      </xdr:nvSpPr>
      <xdr:spPr>
        <a:xfrm>
          <a:off x="22199600" y="6597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69748</xdr:rowOff>
    </xdr:from>
    <xdr:to>
      <xdr:col>112</xdr:col>
      <xdr:colOff>38100</xdr:colOff>
      <xdr:row>39</xdr:row>
      <xdr:rowOff>171348</xdr:rowOff>
    </xdr:to>
    <xdr:sp macro="" textlink="">
      <xdr:nvSpPr>
        <xdr:cNvPr id="592" name="楕円 591">
          <a:extLst>
            <a:ext uri="{FF2B5EF4-FFF2-40B4-BE49-F238E27FC236}">
              <a16:creationId xmlns:a16="http://schemas.microsoft.com/office/drawing/2014/main" id="{2749759A-898F-4255-B6C5-855C24B5C232}"/>
            </a:ext>
          </a:extLst>
        </xdr:cNvPr>
        <xdr:cNvSpPr/>
      </xdr:nvSpPr>
      <xdr:spPr>
        <a:xfrm>
          <a:off x="21272500" y="67562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110490</xdr:rowOff>
    </xdr:from>
    <xdr:to>
      <xdr:col>116</xdr:col>
      <xdr:colOff>63500</xdr:colOff>
      <xdr:row>39</xdr:row>
      <xdr:rowOff>120548</xdr:rowOff>
    </xdr:to>
    <xdr:cxnSp macro="">
      <xdr:nvCxnSpPr>
        <xdr:cNvPr id="593" name="直線コネクタ 592">
          <a:extLst>
            <a:ext uri="{FF2B5EF4-FFF2-40B4-BE49-F238E27FC236}">
              <a16:creationId xmlns:a16="http://schemas.microsoft.com/office/drawing/2014/main" id="{3F6320E2-695C-4B94-BFB7-38E1B6F96F78}"/>
            </a:ext>
          </a:extLst>
        </xdr:cNvPr>
        <xdr:cNvCxnSpPr/>
      </xdr:nvCxnSpPr>
      <xdr:spPr>
        <a:xfrm flipV="1">
          <a:off x="21323300" y="6797040"/>
          <a:ext cx="838200" cy="100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82550</xdr:rowOff>
    </xdr:from>
    <xdr:to>
      <xdr:col>107</xdr:col>
      <xdr:colOff>101600</xdr:colOff>
      <xdr:row>40</xdr:row>
      <xdr:rowOff>12700</xdr:rowOff>
    </xdr:to>
    <xdr:sp macro="" textlink="">
      <xdr:nvSpPr>
        <xdr:cNvPr id="594" name="楕円 593">
          <a:extLst>
            <a:ext uri="{FF2B5EF4-FFF2-40B4-BE49-F238E27FC236}">
              <a16:creationId xmlns:a16="http://schemas.microsoft.com/office/drawing/2014/main" id="{81BF3B65-9E47-4732-B000-2025F99ED1E4}"/>
            </a:ext>
          </a:extLst>
        </xdr:cNvPr>
        <xdr:cNvSpPr/>
      </xdr:nvSpPr>
      <xdr:spPr>
        <a:xfrm>
          <a:off x="20383500" y="6769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120548</xdr:rowOff>
    </xdr:from>
    <xdr:to>
      <xdr:col>111</xdr:col>
      <xdr:colOff>177800</xdr:colOff>
      <xdr:row>39</xdr:row>
      <xdr:rowOff>133350</xdr:rowOff>
    </xdr:to>
    <xdr:cxnSp macro="">
      <xdr:nvCxnSpPr>
        <xdr:cNvPr id="595" name="直線コネクタ 594">
          <a:extLst>
            <a:ext uri="{FF2B5EF4-FFF2-40B4-BE49-F238E27FC236}">
              <a16:creationId xmlns:a16="http://schemas.microsoft.com/office/drawing/2014/main" id="{1E4C1829-F148-4941-AFC7-3AB5B4B92F7E}"/>
            </a:ext>
          </a:extLst>
        </xdr:cNvPr>
        <xdr:cNvCxnSpPr/>
      </xdr:nvCxnSpPr>
      <xdr:spPr>
        <a:xfrm flipV="1">
          <a:off x="20434300" y="6807098"/>
          <a:ext cx="889000" cy="128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91694</xdr:rowOff>
    </xdr:from>
    <xdr:to>
      <xdr:col>102</xdr:col>
      <xdr:colOff>165100</xdr:colOff>
      <xdr:row>40</xdr:row>
      <xdr:rowOff>21844</xdr:rowOff>
    </xdr:to>
    <xdr:sp macro="" textlink="">
      <xdr:nvSpPr>
        <xdr:cNvPr id="596" name="楕円 595">
          <a:extLst>
            <a:ext uri="{FF2B5EF4-FFF2-40B4-BE49-F238E27FC236}">
              <a16:creationId xmlns:a16="http://schemas.microsoft.com/office/drawing/2014/main" id="{F519E1E0-D10C-4176-9A56-FDF9019DEA7B}"/>
            </a:ext>
          </a:extLst>
        </xdr:cNvPr>
        <xdr:cNvSpPr/>
      </xdr:nvSpPr>
      <xdr:spPr>
        <a:xfrm>
          <a:off x="19494500" y="6778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133350</xdr:rowOff>
    </xdr:from>
    <xdr:to>
      <xdr:col>107</xdr:col>
      <xdr:colOff>50800</xdr:colOff>
      <xdr:row>39</xdr:row>
      <xdr:rowOff>142494</xdr:rowOff>
    </xdr:to>
    <xdr:cxnSp macro="">
      <xdr:nvCxnSpPr>
        <xdr:cNvPr id="597" name="直線コネクタ 596">
          <a:extLst>
            <a:ext uri="{FF2B5EF4-FFF2-40B4-BE49-F238E27FC236}">
              <a16:creationId xmlns:a16="http://schemas.microsoft.com/office/drawing/2014/main" id="{61CE222B-5CEF-4A21-B9D5-342A89DE89F6}"/>
            </a:ext>
          </a:extLst>
        </xdr:cNvPr>
        <xdr:cNvCxnSpPr/>
      </xdr:nvCxnSpPr>
      <xdr:spPr>
        <a:xfrm flipV="1">
          <a:off x="19545300" y="6819900"/>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99923</xdr:rowOff>
    </xdr:from>
    <xdr:to>
      <xdr:col>98</xdr:col>
      <xdr:colOff>38100</xdr:colOff>
      <xdr:row>40</xdr:row>
      <xdr:rowOff>30073</xdr:rowOff>
    </xdr:to>
    <xdr:sp macro="" textlink="">
      <xdr:nvSpPr>
        <xdr:cNvPr id="598" name="楕円 597">
          <a:extLst>
            <a:ext uri="{FF2B5EF4-FFF2-40B4-BE49-F238E27FC236}">
              <a16:creationId xmlns:a16="http://schemas.microsoft.com/office/drawing/2014/main" id="{AC1D6EC9-C754-4E09-85CD-1868B56E2182}"/>
            </a:ext>
          </a:extLst>
        </xdr:cNvPr>
        <xdr:cNvSpPr/>
      </xdr:nvSpPr>
      <xdr:spPr>
        <a:xfrm>
          <a:off x="18605500" y="67864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39</xdr:row>
      <xdr:rowOff>142494</xdr:rowOff>
    </xdr:from>
    <xdr:to>
      <xdr:col>102</xdr:col>
      <xdr:colOff>114300</xdr:colOff>
      <xdr:row>39</xdr:row>
      <xdr:rowOff>150723</xdr:rowOff>
    </xdr:to>
    <xdr:cxnSp macro="">
      <xdr:nvCxnSpPr>
        <xdr:cNvPr id="599" name="直線コネクタ 598">
          <a:extLst>
            <a:ext uri="{FF2B5EF4-FFF2-40B4-BE49-F238E27FC236}">
              <a16:creationId xmlns:a16="http://schemas.microsoft.com/office/drawing/2014/main" id="{69334252-1F9D-4FBB-9090-7ADDC6E66714}"/>
            </a:ext>
          </a:extLst>
        </xdr:cNvPr>
        <xdr:cNvCxnSpPr/>
      </xdr:nvCxnSpPr>
      <xdr:spPr>
        <a:xfrm flipV="1">
          <a:off x="18656300" y="6829044"/>
          <a:ext cx="889000" cy="8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40403</xdr:rowOff>
    </xdr:from>
    <xdr:ext cx="469744" cy="259045"/>
    <xdr:sp macro="" textlink="">
      <xdr:nvSpPr>
        <xdr:cNvPr id="600" name="n_1aveValue【認定こども園・幼稚園・保育所】&#10;一人当たり面積">
          <a:extLst>
            <a:ext uri="{FF2B5EF4-FFF2-40B4-BE49-F238E27FC236}">
              <a16:creationId xmlns:a16="http://schemas.microsoft.com/office/drawing/2014/main" id="{22A0D9D7-BA4E-4B67-88B5-CFD282144BD6}"/>
            </a:ext>
          </a:extLst>
        </xdr:cNvPr>
        <xdr:cNvSpPr txBox="1"/>
      </xdr:nvSpPr>
      <xdr:spPr>
        <a:xfrm>
          <a:off x="21075727" y="68984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36745</xdr:rowOff>
    </xdr:from>
    <xdr:ext cx="469744" cy="259045"/>
    <xdr:sp macro="" textlink="">
      <xdr:nvSpPr>
        <xdr:cNvPr id="601" name="n_2aveValue【認定こども園・幼稚園・保育所】&#10;一人当たり面積">
          <a:extLst>
            <a:ext uri="{FF2B5EF4-FFF2-40B4-BE49-F238E27FC236}">
              <a16:creationId xmlns:a16="http://schemas.microsoft.com/office/drawing/2014/main" id="{FE2E8766-037C-445E-8F25-2E1AF7452377}"/>
            </a:ext>
          </a:extLst>
        </xdr:cNvPr>
        <xdr:cNvSpPr txBox="1"/>
      </xdr:nvSpPr>
      <xdr:spPr>
        <a:xfrm>
          <a:off x="20199427" y="6894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34</xdr:row>
      <xdr:rowOff>117924</xdr:rowOff>
    </xdr:from>
    <xdr:ext cx="469744" cy="259045"/>
    <xdr:sp macro="" textlink="">
      <xdr:nvSpPr>
        <xdr:cNvPr id="602" name="n_3aveValue【認定こども園・幼稚園・保育所】&#10;一人当たり面積">
          <a:extLst>
            <a:ext uri="{FF2B5EF4-FFF2-40B4-BE49-F238E27FC236}">
              <a16:creationId xmlns:a16="http://schemas.microsoft.com/office/drawing/2014/main" id="{39BAFEC8-B639-4D60-A4EE-3540E8315CC9}"/>
            </a:ext>
          </a:extLst>
        </xdr:cNvPr>
        <xdr:cNvSpPr txBox="1"/>
      </xdr:nvSpPr>
      <xdr:spPr>
        <a:xfrm>
          <a:off x="19310427" y="59472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70578</xdr:rowOff>
    </xdr:from>
    <xdr:ext cx="469744" cy="259045"/>
    <xdr:sp macro="" textlink="">
      <xdr:nvSpPr>
        <xdr:cNvPr id="603" name="n_4aveValue【認定こども園・幼稚園・保育所】&#10;一人当たり面積">
          <a:extLst>
            <a:ext uri="{FF2B5EF4-FFF2-40B4-BE49-F238E27FC236}">
              <a16:creationId xmlns:a16="http://schemas.microsoft.com/office/drawing/2014/main" id="{7C7B96A1-9512-4CD1-AC63-E28564E27E73}"/>
            </a:ext>
          </a:extLst>
        </xdr:cNvPr>
        <xdr:cNvSpPr txBox="1"/>
      </xdr:nvSpPr>
      <xdr:spPr>
        <a:xfrm>
          <a:off x="18421427" y="69285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38</xdr:row>
      <xdr:rowOff>16425</xdr:rowOff>
    </xdr:from>
    <xdr:ext cx="469744" cy="259045"/>
    <xdr:sp macro="" textlink="">
      <xdr:nvSpPr>
        <xdr:cNvPr id="604" name="n_1mainValue【認定こども園・幼稚園・保育所】&#10;一人当たり面積">
          <a:extLst>
            <a:ext uri="{FF2B5EF4-FFF2-40B4-BE49-F238E27FC236}">
              <a16:creationId xmlns:a16="http://schemas.microsoft.com/office/drawing/2014/main" id="{866F3881-7657-4023-B0EE-6920C5547B43}"/>
            </a:ext>
          </a:extLst>
        </xdr:cNvPr>
        <xdr:cNvSpPr txBox="1"/>
      </xdr:nvSpPr>
      <xdr:spPr>
        <a:xfrm>
          <a:off x="21075727" y="65315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38</xdr:row>
      <xdr:rowOff>29227</xdr:rowOff>
    </xdr:from>
    <xdr:ext cx="469744" cy="259045"/>
    <xdr:sp macro="" textlink="">
      <xdr:nvSpPr>
        <xdr:cNvPr id="605" name="n_2mainValue【認定こども園・幼稚園・保育所】&#10;一人当たり面積">
          <a:extLst>
            <a:ext uri="{FF2B5EF4-FFF2-40B4-BE49-F238E27FC236}">
              <a16:creationId xmlns:a16="http://schemas.microsoft.com/office/drawing/2014/main" id="{FE112F06-DA03-4990-A842-DB7942569837}"/>
            </a:ext>
          </a:extLst>
        </xdr:cNvPr>
        <xdr:cNvSpPr txBox="1"/>
      </xdr:nvSpPr>
      <xdr:spPr>
        <a:xfrm>
          <a:off x="20199427" y="6544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12971</xdr:rowOff>
    </xdr:from>
    <xdr:ext cx="469744" cy="259045"/>
    <xdr:sp macro="" textlink="">
      <xdr:nvSpPr>
        <xdr:cNvPr id="606" name="n_3mainValue【認定こども園・幼稚園・保育所】&#10;一人当たり面積">
          <a:extLst>
            <a:ext uri="{FF2B5EF4-FFF2-40B4-BE49-F238E27FC236}">
              <a16:creationId xmlns:a16="http://schemas.microsoft.com/office/drawing/2014/main" id="{2543C5C9-95DA-4376-9171-8DB4A332F3B7}"/>
            </a:ext>
          </a:extLst>
        </xdr:cNvPr>
        <xdr:cNvSpPr txBox="1"/>
      </xdr:nvSpPr>
      <xdr:spPr>
        <a:xfrm>
          <a:off x="19310427" y="68709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38</xdr:row>
      <xdr:rowOff>46600</xdr:rowOff>
    </xdr:from>
    <xdr:ext cx="469744" cy="259045"/>
    <xdr:sp macro="" textlink="">
      <xdr:nvSpPr>
        <xdr:cNvPr id="607" name="n_4mainValue【認定こども園・幼稚園・保育所】&#10;一人当たり面積">
          <a:extLst>
            <a:ext uri="{FF2B5EF4-FFF2-40B4-BE49-F238E27FC236}">
              <a16:creationId xmlns:a16="http://schemas.microsoft.com/office/drawing/2014/main" id="{34122575-6061-4EAF-BD34-8D6477A2070D}"/>
            </a:ext>
          </a:extLst>
        </xdr:cNvPr>
        <xdr:cNvSpPr txBox="1"/>
      </xdr:nvSpPr>
      <xdr:spPr>
        <a:xfrm>
          <a:off x="18421427" y="65617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08" name="正方形/長方形 607">
          <a:extLst>
            <a:ext uri="{FF2B5EF4-FFF2-40B4-BE49-F238E27FC236}">
              <a16:creationId xmlns:a16="http://schemas.microsoft.com/office/drawing/2014/main" id="{6FFF7CC6-BA28-445C-B569-BE4EC0C19482}"/>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09" name="正方形/長方形 608">
          <a:extLst>
            <a:ext uri="{FF2B5EF4-FFF2-40B4-BE49-F238E27FC236}">
              <a16:creationId xmlns:a16="http://schemas.microsoft.com/office/drawing/2014/main" id="{A9970747-5ED4-4005-900D-9225E3F91F47}"/>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10" name="正方形/長方形 609">
          <a:extLst>
            <a:ext uri="{FF2B5EF4-FFF2-40B4-BE49-F238E27FC236}">
              <a16:creationId xmlns:a16="http://schemas.microsoft.com/office/drawing/2014/main" id="{267C2EF3-C768-4C62-B5B5-C8B258DCFC1A}"/>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11" name="正方形/長方形 610">
          <a:extLst>
            <a:ext uri="{FF2B5EF4-FFF2-40B4-BE49-F238E27FC236}">
              <a16:creationId xmlns:a16="http://schemas.microsoft.com/office/drawing/2014/main" id="{2E4214EE-8A10-4B76-BD63-5EC88FF33196}"/>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12" name="正方形/長方形 611">
          <a:extLst>
            <a:ext uri="{FF2B5EF4-FFF2-40B4-BE49-F238E27FC236}">
              <a16:creationId xmlns:a16="http://schemas.microsoft.com/office/drawing/2014/main" id="{9F093FD4-9173-45A1-8849-139C10AB9957}"/>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3" name="正方形/長方形 612">
          <a:extLst>
            <a:ext uri="{FF2B5EF4-FFF2-40B4-BE49-F238E27FC236}">
              <a16:creationId xmlns:a16="http://schemas.microsoft.com/office/drawing/2014/main" id="{94694890-6A5F-4EDE-B8F0-FFBB9773E468}"/>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4" name="正方形/長方形 613">
          <a:extLst>
            <a:ext uri="{FF2B5EF4-FFF2-40B4-BE49-F238E27FC236}">
              <a16:creationId xmlns:a16="http://schemas.microsoft.com/office/drawing/2014/main" id="{82CD1F68-83A9-4A56-9EC4-C8B167144264}"/>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5" name="正方形/長方形 614">
          <a:extLst>
            <a:ext uri="{FF2B5EF4-FFF2-40B4-BE49-F238E27FC236}">
              <a16:creationId xmlns:a16="http://schemas.microsoft.com/office/drawing/2014/main" id="{A6C92153-FEE7-4241-B5B0-C36EFF7340C7}"/>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16" name="テキスト ボックス 615">
          <a:extLst>
            <a:ext uri="{FF2B5EF4-FFF2-40B4-BE49-F238E27FC236}">
              <a16:creationId xmlns:a16="http://schemas.microsoft.com/office/drawing/2014/main" id="{EC320FD3-D317-4309-A858-3E09FCC476A0}"/>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17" name="直線コネクタ 616">
          <a:extLst>
            <a:ext uri="{FF2B5EF4-FFF2-40B4-BE49-F238E27FC236}">
              <a16:creationId xmlns:a16="http://schemas.microsoft.com/office/drawing/2014/main" id="{F230132E-3A94-45FC-96EA-FE98D42E59FA}"/>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18" name="テキスト ボックス 617">
          <a:extLst>
            <a:ext uri="{FF2B5EF4-FFF2-40B4-BE49-F238E27FC236}">
              <a16:creationId xmlns:a16="http://schemas.microsoft.com/office/drawing/2014/main" id="{8A7BBAC4-6DE9-4066-9856-A40809896962}"/>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619" name="直線コネクタ 618">
          <a:extLst>
            <a:ext uri="{FF2B5EF4-FFF2-40B4-BE49-F238E27FC236}">
              <a16:creationId xmlns:a16="http://schemas.microsoft.com/office/drawing/2014/main" id="{854E1064-3026-471E-BFDD-B2F01F5F6E4F}"/>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620" name="テキスト ボックス 619">
          <a:extLst>
            <a:ext uri="{FF2B5EF4-FFF2-40B4-BE49-F238E27FC236}">
              <a16:creationId xmlns:a16="http://schemas.microsoft.com/office/drawing/2014/main" id="{3D2D7879-D24C-4FD8-BF0A-6CABBF16B7C2}"/>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621" name="直線コネクタ 620">
          <a:extLst>
            <a:ext uri="{FF2B5EF4-FFF2-40B4-BE49-F238E27FC236}">
              <a16:creationId xmlns:a16="http://schemas.microsoft.com/office/drawing/2014/main" id="{AF3D2D1B-4070-4E4F-937A-7A9500DD8F59}"/>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622" name="テキスト ボックス 621">
          <a:extLst>
            <a:ext uri="{FF2B5EF4-FFF2-40B4-BE49-F238E27FC236}">
              <a16:creationId xmlns:a16="http://schemas.microsoft.com/office/drawing/2014/main" id="{6488DC13-30B6-4A12-BF25-D841A4920E73}"/>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623" name="直線コネクタ 622">
          <a:extLst>
            <a:ext uri="{FF2B5EF4-FFF2-40B4-BE49-F238E27FC236}">
              <a16:creationId xmlns:a16="http://schemas.microsoft.com/office/drawing/2014/main" id="{6FEA0C3E-B897-453D-BBD6-A6EDE36E1A09}"/>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624" name="テキスト ボックス 623">
          <a:extLst>
            <a:ext uri="{FF2B5EF4-FFF2-40B4-BE49-F238E27FC236}">
              <a16:creationId xmlns:a16="http://schemas.microsoft.com/office/drawing/2014/main" id="{6EEA4978-38A8-4181-BF1D-AF2245E09C9C}"/>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625" name="直線コネクタ 624">
          <a:extLst>
            <a:ext uri="{FF2B5EF4-FFF2-40B4-BE49-F238E27FC236}">
              <a16:creationId xmlns:a16="http://schemas.microsoft.com/office/drawing/2014/main" id="{F4F16B91-7D64-44A3-AD73-9BD18644E065}"/>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626" name="テキスト ボックス 625">
          <a:extLst>
            <a:ext uri="{FF2B5EF4-FFF2-40B4-BE49-F238E27FC236}">
              <a16:creationId xmlns:a16="http://schemas.microsoft.com/office/drawing/2014/main" id="{975B328F-125D-47B4-9938-E16184F7DC0E}"/>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627" name="直線コネクタ 626">
          <a:extLst>
            <a:ext uri="{FF2B5EF4-FFF2-40B4-BE49-F238E27FC236}">
              <a16:creationId xmlns:a16="http://schemas.microsoft.com/office/drawing/2014/main" id="{6BB9E02E-4B94-4BB2-BCB0-6E85C30D23D1}"/>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628" name="テキスト ボックス 627">
          <a:extLst>
            <a:ext uri="{FF2B5EF4-FFF2-40B4-BE49-F238E27FC236}">
              <a16:creationId xmlns:a16="http://schemas.microsoft.com/office/drawing/2014/main" id="{081833B2-3A5F-4B23-8041-8BB0B9F105BF}"/>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29" name="直線コネクタ 628">
          <a:extLst>
            <a:ext uri="{FF2B5EF4-FFF2-40B4-BE49-F238E27FC236}">
              <a16:creationId xmlns:a16="http://schemas.microsoft.com/office/drawing/2014/main" id="{27508C40-1484-4403-9FAC-E1B66FD7DA5D}"/>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630" name="テキスト ボックス 629">
          <a:extLst>
            <a:ext uri="{FF2B5EF4-FFF2-40B4-BE49-F238E27FC236}">
              <a16:creationId xmlns:a16="http://schemas.microsoft.com/office/drawing/2014/main" id="{0C701D16-F2CF-47F5-87AF-AC25B80BD8A6}"/>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31" name="【学校施設】&#10;有形固定資産減価償却率グラフ枠">
          <a:extLst>
            <a:ext uri="{FF2B5EF4-FFF2-40B4-BE49-F238E27FC236}">
              <a16:creationId xmlns:a16="http://schemas.microsoft.com/office/drawing/2014/main" id="{A7341DB0-8334-4885-8019-B0F6FA7B56A2}"/>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112395</xdr:rowOff>
    </xdr:from>
    <xdr:to>
      <xdr:col>85</xdr:col>
      <xdr:colOff>126364</xdr:colOff>
      <xdr:row>63</xdr:row>
      <xdr:rowOff>60960</xdr:rowOff>
    </xdr:to>
    <xdr:cxnSp macro="">
      <xdr:nvCxnSpPr>
        <xdr:cNvPr id="632" name="直線コネクタ 631">
          <a:extLst>
            <a:ext uri="{FF2B5EF4-FFF2-40B4-BE49-F238E27FC236}">
              <a16:creationId xmlns:a16="http://schemas.microsoft.com/office/drawing/2014/main" id="{1CDBB5D6-FA46-45CC-A1A6-C93255F7FB68}"/>
            </a:ext>
          </a:extLst>
        </xdr:cNvPr>
        <xdr:cNvCxnSpPr/>
      </xdr:nvCxnSpPr>
      <xdr:spPr>
        <a:xfrm flipV="1">
          <a:off x="16318864" y="9542145"/>
          <a:ext cx="0" cy="13201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64787</xdr:rowOff>
    </xdr:from>
    <xdr:ext cx="405111" cy="259045"/>
    <xdr:sp macro="" textlink="">
      <xdr:nvSpPr>
        <xdr:cNvPr id="633" name="【学校施設】&#10;有形固定資産減価償却率最小値テキスト">
          <a:extLst>
            <a:ext uri="{FF2B5EF4-FFF2-40B4-BE49-F238E27FC236}">
              <a16:creationId xmlns:a16="http://schemas.microsoft.com/office/drawing/2014/main" id="{8D1A31AC-AA01-45BD-BB40-B880C571F3B2}"/>
            </a:ext>
          </a:extLst>
        </xdr:cNvPr>
        <xdr:cNvSpPr txBox="1"/>
      </xdr:nvSpPr>
      <xdr:spPr>
        <a:xfrm>
          <a:off x="16357600" y="108661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60960</xdr:rowOff>
    </xdr:from>
    <xdr:to>
      <xdr:col>86</xdr:col>
      <xdr:colOff>25400</xdr:colOff>
      <xdr:row>63</xdr:row>
      <xdr:rowOff>60960</xdr:rowOff>
    </xdr:to>
    <xdr:cxnSp macro="">
      <xdr:nvCxnSpPr>
        <xdr:cNvPr id="634" name="直線コネクタ 633">
          <a:extLst>
            <a:ext uri="{FF2B5EF4-FFF2-40B4-BE49-F238E27FC236}">
              <a16:creationId xmlns:a16="http://schemas.microsoft.com/office/drawing/2014/main" id="{A6DE8ABB-DF99-43A2-BB47-69BBA3C99EF3}"/>
            </a:ext>
          </a:extLst>
        </xdr:cNvPr>
        <xdr:cNvCxnSpPr/>
      </xdr:nvCxnSpPr>
      <xdr:spPr>
        <a:xfrm>
          <a:off x="16230600" y="108623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59072</xdr:rowOff>
    </xdr:from>
    <xdr:ext cx="405111" cy="259045"/>
    <xdr:sp macro="" textlink="">
      <xdr:nvSpPr>
        <xdr:cNvPr id="635" name="【学校施設】&#10;有形固定資産減価償却率最大値テキスト">
          <a:extLst>
            <a:ext uri="{FF2B5EF4-FFF2-40B4-BE49-F238E27FC236}">
              <a16:creationId xmlns:a16="http://schemas.microsoft.com/office/drawing/2014/main" id="{E6C66235-A8A3-4583-8BAB-6BA407DEF9C2}"/>
            </a:ext>
          </a:extLst>
        </xdr:cNvPr>
        <xdr:cNvSpPr txBox="1"/>
      </xdr:nvSpPr>
      <xdr:spPr>
        <a:xfrm>
          <a:off x="16357600" y="93173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112395</xdr:rowOff>
    </xdr:from>
    <xdr:to>
      <xdr:col>86</xdr:col>
      <xdr:colOff>25400</xdr:colOff>
      <xdr:row>55</xdr:row>
      <xdr:rowOff>112395</xdr:rowOff>
    </xdr:to>
    <xdr:cxnSp macro="">
      <xdr:nvCxnSpPr>
        <xdr:cNvPr id="636" name="直線コネクタ 635">
          <a:extLst>
            <a:ext uri="{FF2B5EF4-FFF2-40B4-BE49-F238E27FC236}">
              <a16:creationId xmlns:a16="http://schemas.microsoft.com/office/drawing/2014/main" id="{B8D73912-D6E2-4FE6-A8E8-3AED516A51EB}"/>
            </a:ext>
          </a:extLst>
        </xdr:cNvPr>
        <xdr:cNvCxnSpPr/>
      </xdr:nvCxnSpPr>
      <xdr:spPr>
        <a:xfrm>
          <a:off x="16230600" y="95421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23512</xdr:rowOff>
    </xdr:from>
    <xdr:ext cx="405111" cy="259045"/>
    <xdr:sp macro="" textlink="">
      <xdr:nvSpPr>
        <xdr:cNvPr id="637" name="【学校施設】&#10;有形固定資産減価償却率平均値テキスト">
          <a:extLst>
            <a:ext uri="{FF2B5EF4-FFF2-40B4-BE49-F238E27FC236}">
              <a16:creationId xmlns:a16="http://schemas.microsoft.com/office/drawing/2014/main" id="{094F513C-962F-4A4B-870B-2230A6EE018B}"/>
            </a:ext>
          </a:extLst>
        </xdr:cNvPr>
        <xdr:cNvSpPr txBox="1"/>
      </xdr:nvSpPr>
      <xdr:spPr>
        <a:xfrm>
          <a:off x="16357600" y="1013906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635</xdr:rowOff>
    </xdr:from>
    <xdr:to>
      <xdr:col>85</xdr:col>
      <xdr:colOff>177800</xdr:colOff>
      <xdr:row>60</xdr:row>
      <xdr:rowOff>102235</xdr:rowOff>
    </xdr:to>
    <xdr:sp macro="" textlink="">
      <xdr:nvSpPr>
        <xdr:cNvPr id="638" name="フローチャート: 判断 637">
          <a:extLst>
            <a:ext uri="{FF2B5EF4-FFF2-40B4-BE49-F238E27FC236}">
              <a16:creationId xmlns:a16="http://schemas.microsoft.com/office/drawing/2014/main" id="{EB8736A6-6BC7-46FD-B6CD-8795D0D45685}"/>
            </a:ext>
          </a:extLst>
        </xdr:cNvPr>
        <xdr:cNvSpPr/>
      </xdr:nvSpPr>
      <xdr:spPr>
        <a:xfrm>
          <a:off x="16268700" y="10287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132080</xdr:rowOff>
    </xdr:from>
    <xdr:to>
      <xdr:col>81</xdr:col>
      <xdr:colOff>101600</xdr:colOff>
      <xdr:row>60</xdr:row>
      <xdr:rowOff>62230</xdr:rowOff>
    </xdr:to>
    <xdr:sp macro="" textlink="">
      <xdr:nvSpPr>
        <xdr:cNvPr id="639" name="フローチャート: 判断 638">
          <a:extLst>
            <a:ext uri="{FF2B5EF4-FFF2-40B4-BE49-F238E27FC236}">
              <a16:creationId xmlns:a16="http://schemas.microsoft.com/office/drawing/2014/main" id="{54542CAF-866F-4AAD-B2CF-2A7615BE08E4}"/>
            </a:ext>
          </a:extLst>
        </xdr:cNvPr>
        <xdr:cNvSpPr/>
      </xdr:nvSpPr>
      <xdr:spPr>
        <a:xfrm>
          <a:off x="15430500" y="10247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118745</xdr:rowOff>
    </xdr:from>
    <xdr:to>
      <xdr:col>76</xdr:col>
      <xdr:colOff>165100</xdr:colOff>
      <xdr:row>60</xdr:row>
      <xdr:rowOff>48895</xdr:rowOff>
    </xdr:to>
    <xdr:sp macro="" textlink="">
      <xdr:nvSpPr>
        <xdr:cNvPr id="640" name="フローチャート: 判断 639">
          <a:extLst>
            <a:ext uri="{FF2B5EF4-FFF2-40B4-BE49-F238E27FC236}">
              <a16:creationId xmlns:a16="http://schemas.microsoft.com/office/drawing/2014/main" id="{EBB84EA4-157B-4AF1-9B16-2D9F91E57ACC}"/>
            </a:ext>
          </a:extLst>
        </xdr:cNvPr>
        <xdr:cNvSpPr/>
      </xdr:nvSpPr>
      <xdr:spPr>
        <a:xfrm>
          <a:off x="14541500" y="10234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101600</xdr:rowOff>
    </xdr:from>
    <xdr:to>
      <xdr:col>72</xdr:col>
      <xdr:colOff>38100</xdr:colOff>
      <xdr:row>60</xdr:row>
      <xdr:rowOff>31750</xdr:rowOff>
    </xdr:to>
    <xdr:sp macro="" textlink="">
      <xdr:nvSpPr>
        <xdr:cNvPr id="641" name="フローチャート: 判断 640">
          <a:extLst>
            <a:ext uri="{FF2B5EF4-FFF2-40B4-BE49-F238E27FC236}">
              <a16:creationId xmlns:a16="http://schemas.microsoft.com/office/drawing/2014/main" id="{FBCF2DE4-DBE9-4636-8FFA-6AF2CEC1ED76}"/>
            </a:ext>
          </a:extLst>
        </xdr:cNvPr>
        <xdr:cNvSpPr/>
      </xdr:nvSpPr>
      <xdr:spPr>
        <a:xfrm>
          <a:off x="13652500" y="10217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76835</xdr:rowOff>
    </xdr:from>
    <xdr:to>
      <xdr:col>67</xdr:col>
      <xdr:colOff>101600</xdr:colOff>
      <xdr:row>60</xdr:row>
      <xdr:rowOff>6985</xdr:rowOff>
    </xdr:to>
    <xdr:sp macro="" textlink="">
      <xdr:nvSpPr>
        <xdr:cNvPr id="642" name="フローチャート: 判断 641">
          <a:extLst>
            <a:ext uri="{FF2B5EF4-FFF2-40B4-BE49-F238E27FC236}">
              <a16:creationId xmlns:a16="http://schemas.microsoft.com/office/drawing/2014/main" id="{A5FB30A6-ADCA-46EE-BEBE-69EC15C20F28}"/>
            </a:ext>
          </a:extLst>
        </xdr:cNvPr>
        <xdr:cNvSpPr/>
      </xdr:nvSpPr>
      <xdr:spPr>
        <a:xfrm>
          <a:off x="12763500" y="10192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43" name="テキスト ボックス 642">
          <a:extLst>
            <a:ext uri="{FF2B5EF4-FFF2-40B4-BE49-F238E27FC236}">
              <a16:creationId xmlns:a16="http://schemas.microsoft.com/office/drawing/2014/main" id="{F1F6CDB2-43A0-4D2B-A2C9-7C0A13DFEF82}"/>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44" name="テキスト ボックス 643">
          <a:extLst>
            <a:ext uri="{FF2B5EF4-FFF2-40B4-BE49-F238E27FC236}">
              <a16:creationId xmlns:a16="http://schemas.microsoft.com/office/drawing/2014/main" id="{C22A34F8-2F4C-434A-AEB7-2B34FAF7D905}"/>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45" name="テキスト ボックス 644">
          <a:extLst>
            <a:ext uri="{FF2B5EF4-FFF2-40B4-BE49-F238E27FC236}">
              <a16:creationId xmlns:a16="http://schemas.microsoft.com/office/drawing/2014/main" id="{FC72A346-CF6C-4F50-B788-BDF5B27A5B02}"/>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46" name="テキスト ボックス 645">
          <a:extLst>
            <a:ext uri="{FF2B5EF4-FFF2-40B4-BE49-F238E27FC236}">
              <a16:creationId xmlns:a16="http://schemas.microsoft.com/office/drawing/2014/main" id="{FF2C3591-CC9C-428F-97DB-20B479CDFB07}"/>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47" name="テキスト ボックス 646">
          <a:extLst>
            <a:ext uri="{FF2B5EF4-FFF2-40B4-BE49-F238E27FC236}">
              <a16:creationId xmlns:a16="http://schemas.microsoft.com/office/drawing/2014/main" id="{4CC08819-53D9-4970-9D23-6C5BF88C3E4B}"/>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10160</xdr:rowOff>
    </xdr:from>
    <xdr:to>
      <xdr:col>85</xdr:col>
      <xdr:colOff>177800</xdr:colOff>
      <xdr:row>60</xdr:row>
      <xdr:rowOff>111760</xdr:rowOff>
    </xdr:to>
    <xdr:sp macro="" textlink="">
      <xdr:nvSpPr>
        <xdr:cNvPr id="648" name="楕円 647">
          <a:extLst>
            <a:ext uri="{FF2B5EF4-FFF2-40B4-BE49-F238E27FC236}">
              <a16:creationId xmlns:a16="http://schemas.microsoft.com/office/drawing/2014/main" id="{BBD6C4CD-D7AB-40EC-930A-E59AAEB08071}"/>
            </a:ext>
          </a:extLst>
        </xdr:cNvPr>
        <xdr:cNvSpPr/>
      </xdr:nvSpPr>
      <xdr:spPr>
        <a:xfrm>
          <a:off x="16268700" y="10297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160037</xdr:rowOff>
    </xdr:from>
    <xdr:ext cx="405111" cy="259045"/>
    <xdr:sp macro="" textlink="">
      <xdr:nvSpPr>
        <xdr:cNvPr id="649" name="【学校施設】&#10;有形固定資産減価償却率該当値テキスト">
          <a:extLst>
            <a:ext uri="{FF2B5EF4-FFF2-40B4-BE49-F238E27FC236}">
              <a16:creationId xmlns:a16="http://schemas.microsoft.com/office/drawing/2014/main" id="{6F96AAB9-0ADF-485D-B207-59D7E3515191}"/>
            </a:ext>
          </a:extLst>
        </xdr:cNvPr>
        <xdr:cNvSpPr txBox="1"/>
      </xdr:nvSpPr>
      <xdr:spPr>
        <a:xfrm>
          <a:off x="16357600" y="10275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132080</xdr:rowOff>
    </xdr:from>
    <xdr:to>
      <xdr:col>81</xdr:col>
      <xdr:colOff>101600</xdr:colOff>
      <xdr:row>60</xdr:row>
      <xdr:rowOff>62230</xdr:rowOff>
    </xdr:to>
    <xdr:sp macro="" textlink="">
      <xdr:nvSpPr>
        <xdr:cNvPr id="650" name="楕円 649">
          <a:extLst>
            <a:ext uri="{FF2B5EF4-FFF2-40B4-BE49-F238E27FC236}">
              <a16:creationId xmlns:a16="http://schemas.microsoft.com/office/drawing/2014/main" id="{1C669C26-7DF1-4CA2-9586-06762CD98E78}"/>
            </a:ext>
          </a:extLst>
        </xdr:cNvPr>
        <xdr:cNvSpPr/>
      </xdr:nvSpPr>
      <xdr:spPr>
        <a:xfrm>
          <a:off x="15430500" y="10247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11430</xdr:rowOff>
    </xdr:from>
    <xdr:to>
      <xdr:col>85</xdr:col>
      <xdr:colOff>127000</xdr:colOff>
      <xdr:row>60</xdr:row>
      <xdr:rowOff>60960</xdr:rowOff>
    </xdr:to>
    <xdr:cxnSp macro="">
      <xdr:nvCxnSpPr>
        <xdr:cNvPr id="651" name="直線コネクタ 650">
          <a:extLst>
            <a:ext uri="{FF2B5EF4-FFF2-40B4-BE49-F238E27FC236}">
              <a16:creationId xmlns:a16="http://schemas.microsoft.com/office/drawing/2014/main" id="{2446DA8C-4B37-430D-BA1F-418756D503C8}"/>
            </a:ext>
          </a:extLst>
        </xdr:cNvPr>
        <xdr:cNvCxnSpPr/>
      </xdr:nvCxnSpPr>
      <xdr:spPr>
        <a:xfrm>
          <a:off x="15481300" y="10298430"/>
          <a:ext cx="83820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86360</xdr:rowOff>
    </xdr:from>
    <xdr:to>
      <xdr:col>76</xdr:col>
      <xdr:colOff>165100</xdr:colOff>
      <xdr:row>60</xdr:row>
      <xdr:rowOff>16510</xdr:rowOff>
    </xdr:to>
    <xdr:sp macro="" textlink="">
      <xdr:nvSpPr>
        <xdr:cNvPr id="652" name="楕円 651">
          <a:extLst>
            <a:ext uri="{FF2B5EF4-FFF2-40B4-BE49-F238E27FC236}">
              <a16:creationId xmlns:a16="http://schemas.microsoft.com/office/drawing/2014/main" id="{C9D33D1E-7806-40FE-B5E5-F5B9D96D8E24}"/>
            </a:ext>
          </a:extLst>
        </xdr:cNvPr>
        <xdr:cNvSpPr/>
      </xdr:nvSpPr>
      <xdr:spPr>
        <a:xfrm>
          <a:off x="14541500" y="10201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137160</xdr:rowOff>
    </xdr:from>
    <xdr:to>
      <xdr:col>81</xdr:col>
      <xdr:colOff>50800</xdr:colOff>
      <xdr:row>60</xdr:row>
      <xdr:rowOff>11430</xdr:rowOff>
    </xdr:to>
    <xdr:cxnSp macro="">
      <xdr:nvCxnSpPr>
        <xdr:cNvPr id="653" name="直線コネクタ 652">
          <a:extLst>
            <a:ext uri="{FF2B5EF4-FFF2-40B4-BE49-F238E27FC236}">
              <a16:creationId xmlns:a16="http://schemas.microsoft.com/office/drawing/2014/main" id="{492143E8-1C60-4F95-924A-34674C44035F}"/>
            </a:ext>
          </a:extLst>
        </xdr:cNvPr>
        <xdr:cNvCxnSpPr/>
      </xdr:nvCxnSpPr>
      <xdr:spPr>
        <a:xfrm>
          <a:off x="14592300" y="1025271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44450</xdr:rowOff>
    </xdr:from>
    <xdr:to>
      <xdr:col>72</xdr:col>
      <xdr:colOff>38100</xdr:colOff>
      <xdr:row>59</xdr:row>
      <xdr:rowOff>146050</xdr:rowOff>
    </xdr:to>
    <xdr:sp macro="" textlink="">
      <xdr:nvSpPr>
        <xdr:cNvPr id="654" name="楕円 653">
          <a:extLst>
            <a:ext uri="{FF2B5EF4-FFF2-40B4-BE49-F238E27FC236}">
              <a16:creationId xmlns:a16="http://schemas.microsoft.com/office/drawing/2014/main" id="{C398F213-DFA4-4572-ACA4-FA5F86909F23}"/>
            </a:ext>
          </a:extLst>
        </xdr:cNvPr>
        <xdr:cNvSpPr/>
      </xdr:nvSpPr>
      <xdr:spPr>
        <a:xfrm>
          <a:off x="13652500" y="10160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95250</xdr:rowOff>
    </xdr:from>
    <xdr:to>
      <xdr:col>76</xdr:col>
      <xdr:colOff>114300</xdr:colOff>
      <xdr:row>59</xdr:row>
      <xdr:rowOff>137160</xdr:rowOff>
    </xdr:to>
    <xdr:cxnSp macro="">
      <xdr:nvCxnSpPr>
        <xdr:cNvPr id="655" name="直線コネクタ 654">
          <a:extLst>
            <a:ext uri="{FF2B5EF4-FFF2-40B4-BE49-F238E27FC236}">
              <a16:creationId xmlns:a16="http://schemas.microsoft.com/office/drawing/2014/main" id="{9143D765-1977-48B7-B6E0-D84DDC610D83}"/>
            </a:ext>
          </a:extLst>
        </xdr:cNvPr>
        <xdr:cNvCxnSpPr/>
      </xdr:nvCxnSpPr>
      <xdr:spPr>
        <a:xfrm>
          <a:off x="13703300" y="10210800"/>
          <a:ext cx="88900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25400</xdr:rowOff>
    </xdr:from>
    <xdr:to>
      <xdr:col>67</xdr:col>
      <xdr:colOff>101600</xdr:colOff>
      <xdr:row>59</xdr:row>
      <xdr:rowOff>127000</xdr:rowOff>
    </xdr:to>
    <xdr:sp macro="" textlink="">
      <xdr:nvSpPr>
        <xdr:cNvPr id="656" name="楕円 655">
          <a:extLst>
            <a:ext uri="{FF2B5EF4-FFF2-40B4-BE49-F238E27FC236}">
              <a16:creationId xmlns:a16="http://schemas.microsoft.com/office/drawing/2014/main" id="{890D22FD-34D9-4CBA-AC14-64C17C993E9C}"/>
            </a:ext>
          </a:extLst>
        </xdr:cNvPr>
        <xdr:cNvSpPr/>
      </xdr:nvSpPr>
      <xdr:spPr>
        <a:xfrm>
          <a:off x="12763500" y="10140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59</xdr:row>
      <xdr:rowOff>76200</xdr:rowOff>
    </xdr:from>
    <xdr:to>
      <xdr:col>71</xdr:col>
      <xdr:colOff>177800</xdr:colOff>
      <xdr:row>59</xdr:row>
      <xdr:rowOff>95250</xdr:rowOff>
    </xdr:to>
    <xdr:cxnSp macro="">
      <xdr:nvCxnSpPr>
        <xdr:cNvPr id="657" name="直線コネクタ 656">
          <a:extLst>
            <a:ext uri="{FF2B5EF4-FFF2-40B4-BE49-F238E27FC236}">
              <a16:creationId xmlns:a16="http://schemas.microsoft.com/office/drawing/2014/main" id="{63BE53D0-A9A9-4C19-9758-AFCE78C9EF4B}"/>
            </a:ext>
          </a:extLst>
        </xdr:cNvPr>
        <xdr:cNvCxnSpPr/>
      </xdr:nvCxnSpPr>
      <xdr:spPr>
        <a:xfrm>
          <a:off x="12814300" y="1019175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53357</xdr:rowOff>
    </xdr:from>
    <xdr:ext cx="405111" cy="259045"/>
    <xdr:sp macro="" textlink="">
      <xdr:nvSpPr>
        <xdr:cNvPr id="658" name="n_1aveValue【学校施設】&#10;有形固定資産減価償却率">
          <a:extLst>
            <a:ext uri="{FF2B5EF4-FFF2-40B4-BE49-F238E27FC236}">
              <a16:creationId xmlns:a16="http://schemas.microsoft.com/office/drawing/2014/main" id="{BE399547-41C3-44D5-B770-6350D2F87CE5}"/>
            </a:ext>
          </a:extLst>
        </xdr:cNvPr>
        <xdr:cNvSpPr txBox="1"/>
      </xdr:nvSpPr>
      <xdr:spPr>
        <a:xfrm>
          <a:off x="15266044" y="10340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40022</xdr:rowOff>
    </xdr:from>
    <xdr:ext cx="405111" cy="259045"/>
    <xdr:sp macro="" textlink="">
      <xdr:nvSpPr>
        <xdr:cNvPr id="659" name="n_2aveValue【学校施設】&#10;有形固定資産減価償却率">
          <a:extLst>
            <a:ext uri="{FF2B5EF4-FFF2-40B4-BE49-F238E27FC236}">
              <a16:creationId xmlns:a16="http://schemas.microsoft.com/office/drawing/2014/main" id="{2D191161-41DF-4CBB-9AFE-D0C50A05D9F5}"/>
            </a:ext>
          </a:extLst>
        </xdr:cNvPr>
        <xdr:cNvSpPr txBox="1"/>
      </xdr:nvSpPr>
      <xdr:spPr>
        <a:xfrm>
          <a:off x="14389744" y="103270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22877</xdr:rowOff>
    </xdr:from>
    <xdr:ext cx="405111" cy="259045"/>
    <xdr:sp macro="" textlink="">
      <xdr:nvSpPr>
        <xdr:cNvPr id="660" name="n_3aveValue【学校施設】&#10;有形固定資産減価償却率">
          <a:extLst>
            <a:ext uri="{FF2B5EF4-FFF2-40B4-BE49-F238E27FC236}">
              <a16:creationId xmlns:a16="http://schemas.microsoft.com/office/drawing/2014/main" id="{E58C4169-3EAA-4BE2-9AA4-4DAB7937DEDF}"/>
            </a:ext>
          </a:extLst>
        </xdr:cNvPr>
        <xdr:cNvSpPr txBox="1"/>
      </xdr:nvSpPr>
      <xdr:spPr>
        <a:xfrm>
          <a:off x="13500744" y="10309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169562</xdr:rowOff>
    </xdr:from>
    <xdr:ext cx="405111" cy="259045"/>
    <xdr:sp macro="" textlink="">
      <xdr:nvSpPr>
        <xdr:cNvPr id="661" name="n_4aveValue【学校施設】&#10;有形固定資産減価償却率">
          <a:extLst>
            <a:ext uri="{FF2B5EF4-FFF2-40B4-BE49-F238E27FC236}">
              <a16:creationId xmlns:a16="http://schemas.microsoft.com/office/drawing/2014/main" id="{A64201AC-C9F8-4247-A5F0-3260B33D9E7D}"/>
            </a:ext>
          </a:extLst>
        </xdr:cNvPr>
        <xdr:cNvSpPr txBox="1"/>
      </xdr:nvSpPr>
      <xdr:spPr>
        <a:xfrm>
          <a:off x="12611744" y="102851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58</xdr:row>
      <xdr:rowOff>78757</xdr:rowOff>
    </xdr:from>
    <xdr:ext cx="405111" cy="259045"/>
    <xdr:sp macro="" textlink="">
      <xdr:nvSpPr>
        <xdr:cNvPr id="662" name="n_1mainValue【学校施設】&#10;有形固定資産減価償却率">
          <a:extLst>
            <a:ext uri="{FF2B5EF4-FFF2-40B4-BE49-F238E27FC236}">
              <a16:creationId xmlns:a16="http://schemas.microsoft.com/office/drawing/2014/main" id="{F172608B-86E0-4354-A6D7-1593F8FA02C1}"/>
            </a:ext>
          </a:extLst>
        </xdr:cNvPr>
        <xdr:cNvSpPr txBox="1"/>
      </xdr:nvSpPr>
      <xdr:spPr>
        <a:xfrm>
          <a:off x="15266044" y="100228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33037</xdr:rowOff>
    </xdr:from>
    <xdr:ext cx="405111" cy="259045"/>
    <xdr:sp macro="" textlink="">
      <xdr:nvSpPr>
        <xdr:cNvPr id="663" name="n_2mainValue【学校施設】&#10;有形固定資産減価償却率">
          <a:extLst>
            <a:ext uri="{FF2B5EF4-FFF2-40B4-BE49-F238E27FC236}">
              <a16:creationId xmlns:a16="http://schemas.microsoft.com/office/drawing/2014/main" id="{958CF1EB-8E00-4DCF-A67E-C1C31A24AB17}"/>
            </a:ext>
          </a:extLst>
        </xdr:cNvPr>
        <xdr:cNvSpPr txBox="1"/>
      </xdr:nvSpPr>
      <xdr:spPr>
        <a:xfrm>
          <a:off x="14389744" y="99771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162577</xdr:rowOff>
    </xdr:from>
    <xdr:ext cx="405111" cy="259045"/>
    <xdr:sp macro="" textlink="">
      <xdr:nvSpPr>
        <xdr:cNvPr id="664" name="n_3mainValue【学校施設】&#10;有形固定資産減価償却率">
          <a:extLst>
            <a:ext uri="{FF2B5EF4-FFF2-40B4-BE49-F238E27FC236}">
              <a16:creationId xmlns:a16="http://schemas.microsoft.com/office/drawing/2014/main" id="{0F1BBBB0-F872-43FA-B55A-D0755E5E780B}"/>
            </a:ext>
          </a:extLst>
        </xdr:cNvPr>
        <xdr:cNvSpPr txBox="1"/>
      </xdr:nvSpPr>
      <xdr:spPr>
        <a:xfrm>
          <a:off x="13500744" y="99352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143527</xdr:rowOff>
    </xdr:from>
    <xdr:ext cx="405111" cy="259045"/>
    <xdr:sp macro="" textlink="">
      <xdr:nvSpPr>
        <xdr:cNvPr id="665" name="n_4mainValue【学校施設】&#10;有形固定資産減価償却率">
          <a:extLst>
            <a:ext uri="{FF2B5EF4-FFF2-40B4-BE49-F238E27FC236}">
              <a16:creationId xmlns:a16="http://schemas.microsoft.com/office/drawing/2014/main" id="{70859266-8B65-4A14-832C-209716E89B49}"/>
            </a:ext>
          </a:extLst>
        </xdr:cNvPr>
        <xdr:cNvSpPr txBox="1"/>
      </xdr:nvSpPr>
      <xdr:spPr>
        <a:xfrm>
          <a:off x="12611744" y="9916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66" name="正方形/長方形 665">
          <a:extLst>
            <a:ext uri="{FF2B5EF4-FFF2-40B4-BE49-F238E27FC236}">
              <a16:creationId xmlns:a16="http://schemas.microsoft.com/office/drawing/2014/main" id="{50AC18C2-7941-43EB-A067-5D53166F8A61}"/>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67" name="正方形/長方形 666">
          <a:extLst>
            <a:ext uri="{FF2B5EF4-FFF2-40B4-BE49-F238E27FC236}">
              <a16:creationId xmlns:a16="http://schemas.microsoft.com/office/drawing/2014/main" id="{139A9BE3-1ADF-4174-8AB2-EBC2953BE9C6}"/>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68" name="正方形/長方形 667">
          <a:extLst>
            <a:ext uri="{FF2B5EF4-FFF2-40B4-BE49-F238E27FC236}">
              <a16:creationId xmlns:a16="http://schemas.microsoft.com/office/drawing/2014/main" id="{F4B6C47A-D453-44D8-91B4-38BB747B4F4D}"/>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69" name="正方形/長方形 668">
          <a:extLst>
            <a:ext uri="{FF2B5EF4-FFF2-40B4-BE49-F238E27FC236}">
              <a16:creationId xmlns:a16="http://schemas.microsoft.com/office/drawing/2014/main" id="{58BFF478-2040-4E38-ACD2-9BC3C89283A1}"/>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70" name="正方形/長方形 669">
          <a:extLst>
            <a:ext uri="{FF2B5EF4-FFF2-40B4-BE49-F238E27FC236}">
              <a16:creationId xmlns:a16="http://schemas.microsoft.com/office/drawing/2014/main" id="{4BAC5CB5-A778-40B1-ABB8-FEC1CB99396A}"/>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71" name="正方形/長方形 670">
          <a:extLst>
            <a:ext uri="{FF2B5EF4-FFF2-40B4-BE49-F238E27FC236}">
              <a16:creationId xmlns:a16="http://schemas.microsoft.com/office/drawing/2014/main" id="{D84AD459-AB57-4CF0-BE6C-C83D5A056A74}"/>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72" name="正方形/長方形 671">
          <a:extLst>
            <a:ext uri="{FF2B5EF4-FFF2-40B4-BE49-F238E27FC236}">
              <a16:creationId xmlns:a16="http://schemas.microsoft.com/office/drawing/2014/main" id="{D7714336-4754-41AD-B089-C5DBFAC9920F}"/>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3" name="正方形/長方形 672">
          <a:extLst>
            <a:ext uri="{FF2B5EF4-FFF2-40B4-BE49-F238E27FC236}">
              <a16:creationId xmlns:a16="http://schemas.microsoft.com/office/drawing/2014/main" id="{682CDECE-4558-4AC2-9672-7746112B9D19}"/>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74" name="テキスト ボックス 673">
          <a:extLst>
            <a:ext uri="{FF2B5EF4-FFF2-40B4-BE49-F238E27FC236}">
              <a16:creationId xmlns:a16="http://schemas.microsoft.com/office/drawing/2014/main" id="{76C9B40E-CE88-4606-B9EE-6B925CBC2FA0}"/>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5" name="直線コネクタ 674">
          <a:extLst>
            <a:ext uri="{FF2B5EF4-FFF2-40B4-BE49-F238E27FC236}">
              <a16:creationId xmlns:a16="http://schemas.microsoft.com/office/drawing/2014/main" id="{126FED21-FCBD-4089-A087-702082997C3C}"/>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676" name="直線コネクタ 675">
          <a:extLst>
            <a:ext uri="{FF2B5EF4-FFF2-40B4-BE49-F238E27FC236}">
              <a16:creationId xmlns:a16="http://schemas.microsoft.com/office/drawing/2014/main" id="{1438EECA-E661-4912-9FF2-68F71AE00499}"/>
            </a:ext>
          </a:extLst>
        </xdr:cNvPr>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677" name="テキスト ボックス 676">
          <a:extLst>
            <a:ext uri="{FF2B5EF4-FFF2-40B4-BE49-F238E27FC236}">
              <a16:creationId xmlns:a16="http://schemas.microsoft.com/office/drawing/2014/main" id="{7BB01CBA-7EE6-49C2-9E75-E2EB8765E16D}"/>
            </a:ext>
          </a:extLst>
        </xdr:cNvPr>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678" name="直線コネクタ 677">
          <a:extLst>
            <a:ext uri="{FF2B5EF4-FFF2-40B4-BE49-F238E27FC236}">
              <a16:creationId xmlns:a16="http://schemas.microsoft.com/office/drawing/2014/main" id="{AF7CA185-10E3-4C57-B097-75C4187F5534}"/>
            </a:ext>
          </a:extLst>
        </xdr:cNvPr>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679" name="テキスト ボックス 678">
          <a:extLst>
            <a:ext uri="{FF2B5EF4-FFF2-40B4-BE49-F238E27FC236}">
              <a16:creationId xmlns:a16="http://schemas.microsoft.com/office/drawing/2014/main" id="{E3B2CCAA-ED52-4162-BC38-D877BA4EE490}"/>
            </a:ext>
          </a:extLst>
        </xdr:cNvPr>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680" name="直線コネクタ 679">
          <a:extLst>
            <a:ext uri="{FF2B5EF4-FFF2-40B4-BE49-F238E27FC236}">
              <a16:creationId xmlns:a16="http://schemas.microsoft.com/office/drawing/2014/main" id="{D58797F3-9BB4-46C0-8BC0-953CAD2A0996}"/>
            </a:ext>
          </a:extLst>
        </xdr:cNvPr>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59</xdr:row>
      <xdr:rowOff>29227</xdr:rowOff>
    </xdr:from>
    <xdr:ext cx="531299" cy="259045"/>
    <xdr:sp macro="" textlink="">
      <xdr:nvSpPr>
        <xdr:cNvPr id="681" name="テキスト ボックス 680">
          <a:extLst>
            <a:ext uri="{FF2B5EF4-FFF2-40B4-BE49-F238E27FC236}">
              <a16:creationId xmlns:a16="http://schemas.microsoft.com/office/drawing/2014/main" id="{D51CECBB-0A2D-4A87-8AED-9CE6BEC56540}"/>
            </a:ext>
          </a:extLst>
        </xdr:cNvPr>
        <xdr:cNvSpPr txBox="1"/>
      </xdr:nvSpPr>
      <xdr:spPr>
        <a:xfrm>
          <a:off x="17756701" y="1014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682" name="直線コネクタ 681">
          <a:extLst>
            <a:ext uri="{FF2B5EF4-FFF2-40B4-BE49-F238E27FC236}">
              <a16:creationId xmlns:a16="http://schemas.microsoft.com/office/drawing/2014/main" id="{0BD3984D-A43C-411E-94FC-538C7AADD13D}"/>
            </a:ext>
          </a:extLst>
        </xdr:cNvPr>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162577</xdr:rowOff>
    </xdr:from>
    <xdr:ext cx="531299" cy="259045"/>
    <xdr:sp macro="" textlink="">
      <xdr:nvSpPr>
        <xdr:cNvPr id="683" name="テキスト ボックス 682">
          <a:extLst>
            <a:ext uri="{FF2B5EF4-FFF2-40B4-BE49-F238E27FC236}">
              <a16:creationId xmlns:a16="http://schemas.microsoft.com/office/drawing/2014/main" id="{44536BCE-6A77-4A6C-A565-87A0B3919BE2}"/>
            </a:ext>
          </a:extLst>
        </xdr:cNvPr>
        <xdr:cNvSpPr txBox="1"/>
      </xdr:nvSpPr>
      <xdr:spPr>
        <a:xfrm>
          <a:off x="17756701" y="976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684" name="直線コネクタ 683">
          <a:extLst>
            <a:ext uri="{FF2B5EF4-FFF2-40B4-BE49-F238E27FC236}">
              <a16:creationId xmlns:a16="http://schemas.microsoft.com/office/drawing/2014/main" id="{5F7975D5-A6AF-432D-A963-9EC47E689F60}"/>
            </a:ext>
          </a:extLst>
        </xdr:cNvPr>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124477</xdr:rowOff>
    </xdr:from>
    <xdr:ext cx="531299" cy="259045"/>
    <xdr:sp macro="" textlink="">
      <xdr:nvSpPr>
        <xdr:cNvPr id="685" name="テキスト ボックス 684">
          <a:extLst>
            <a:ext uri="{FF2B5EF4-FFF2-40B4-BE49-F238E27FC236}">
              <a16:creationId xmlns:a16="http://schemas.microsoft.com/office/drawing/2014/main" id="{C7DEA7BA-83F5-4E49-BB6B-870C347AA5A7}"/>
            </a:ext>
          </a:extLst>
        </xdr:cNvPr>
        <xdr:cNvSpPr txBox="1"/>
      </xdr:nvSpPr>
      <xdr:spPr>
        <a:xfrm>
          <a:off x="17756701" y="938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86" name="直線コネクタ 685">
          <a:extLst>
            <a:ext uri="{FF2B5EF4-FFF2-40B4-BE49-F238E27FC236}">
              <a16:creationId xmlns:a16="http://schemas.microsoft.com/office/drawing/2014/main" id="{7A2CA0C2-AC90-4BB2-8DE7-E02629B508F0}"/>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687" name="テキスト ボックス 686">
          <a:extLst>
            <a:ext uri="{FF2B5EF4-FFF2-40B4-BE49-F238E27FC236}">
              <a16:creationId xmlns:a16="http://schemas.microsoft.com/office/drawing/2014/main" id="{195EC82D-1B79-4178-9659-9CAADEC1E6F6}"/>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88" name="【学校施設】&#10;一人当たり面積グラフ枠">
          <a:extLst>
            <a:ext uri="{FF2B5EF4-FFF2-40B4-BE49-F238E27FC236}">
              <a16:creationId xmlns:a16="http://schemas.microsoft.com/office/drawing/2014/main" id="{0AA64E93-408A-48F5-BF47-5F9B3712357C}"/>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57988</xdr:rowOff>
    </xdr:from>
    <xdr:to>
      <xdr:col>116</xdr:col>
      <xdr:colOff>62864</xdr:colOff>
      <xdr:row>63</xdr:row>
      <xdr:rowOff>131064</xdr:rowOff>
    </xdr:to>
    <xdr:cxnSp macro="">
      <xdr:nvCxnSpPr>
        <xdr:cNvPr id="689" name="直線コネクタ 688">
          <a:extLst>
            <a:ext uri="{FF2B5EF4-FFF2-40B4-BE49-F238E27FC236}">
              <a16:creationId xmlns:a16="http://schemas.microsoft.com/office/drawing/2014/main" id="{906A9D6C-F648-4780-859B-EB484FED5446}"/>
            </a:ext>
          </a:extLst>
        </xdr:cNvPr>
        <xdr:cNvCxnSpPr/>
      </xdr:nvCxnSpPr>
      <xdr:spPr>
        <a:xfrm flipV="1">
          <a:off x="22160864" y="9659188"/>
          <a:ext cx="0" cy="12732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134891</xdr:rowOff>
    </xdr:from>
    <xdr:ext cx="469744" cy="259045"/>
    <xdr:sp macro="" textlink="">
      <xdr:nvSpPr>
        <xdr:cNvPr id="690" name="【学校施設】&#10;一人当たり面積最小値テキスト">
          <a:extLst>
            <a:ext uri="{FF2B5EF4-FFF2-40B4-BE49-F238E27FC236}">
              <a16:creationId xmlns:a16="http://schemas.microsoft.com/office/drawing/2014/main" id="{1BFD15AA-9A09-4626-8F93-04E2A1DDF29A}"/>
            </a:ext>
          </a:extLst>
        </xdr:cNvPr>
        <xdr:cNvSpPr txBox="1"/>
      </xdr:nvSpPr>
      <xdr:spPr>
        <a:xfrm>
          <a:off x="22199600" y="109362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131064</xdr:rowOff>
    </xdr:from>
    <xdr:to>
      <xdr:col>116</xdr:col>
      <xdr:colOff>152400</xdr:colOff>
      <xdr:row>63</xdr:row>
      <xdr:rowOff>131064</xdr:rowOff>
    </xdr:to>
    <xdr:cxnSp macro="">
      <xdr:nvCxnSpPr>
        <xdr:cNvPr id="691" name="直線コネクタ 690">
          <a:extLst>
            <a:ext uri="{FF2B5EF4-FFF2-40B4-BE49-F238E27FC236}">
              <a16:creationId xmlns:a16="http://schemas.microsoft.com/office/drawing/2014/main" id="{B0939B57-718B-47A6-8200-88E07C8D9ED4}"/>
            </a:ext>
          </a:extLst>
        </xdr:cNvPr>
        <xdr:cNvCxnSpPr/>
      </xdr:nvCxnSpPr>
      <xdr:spPr>
        <a:xfrm>
          <a:off x="22072600" y="109324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4665</xdr:rowOff>
    </xdr:from>
    <xdr:ext cx="534377" cy="259045"/>
    <xdr:sp macro="" textlink="">
      <xdr:nvSpPr>
        <xdr:cNvPr id="692" name="【学校施設】&#10;一人当たり面積最大値テキスト">
          <a:extLst>
            <a:ext uri="{FF2B5EF4-FFF2-40B4-BE49-F238E27FC236}">
              <a16:creationId xmlns:a16="http://schemas.microsoft.com/office/drawing/2014/main" id="{A9536A9C-983A-4C54-940D-541409274A8E}"/>
            </a:ext>
          </a:extLst>
        </xdr:cNvPr>
        <xdr:cNvSpPr txBox="1"/>
      </xdr:nvSpPr>
      <xdr:spPr>
        <a:xfrm>
          <a:off x="22199600" y="94344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18.239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57988</xdr:rowOff>
    </xdr:from>
    <xdr:to>
      <xdr:col>116</xdr:col>
      <xdr:colOff>152400</xdr:colOff>
      <xdr:row>56</xdr:row>
      <xdr:rowOff>57988</xdr:rowOff>
    </xdr:to>
    <xdr:cxnSp macro="">
      <xdr:nvCxnSpPr>
        <xdr:cNvPr id="693" name="直線コネクタ 692">
          <a:extLst>
            <a:ext uri="{FF2B5EF4-FFF2-40B4-BE49-F238E27FC236}">
              <a16:creationId xmlns:a16="http://schemas.microsoft.com/office/drawing/2014/main" id="{FDE85108-F739-46C6-A7C4-0B32E88032D0}"/>
            </a:ext>
          </a:extLst>
        </xdr:cNvPr>
        <xdr:cNvCxnSpPr/>
      </xdr:nvCxnSpPr>
      <xdr:spPr>
        <a:xfrm>
          <a:off x="22072600" y="96591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134688</xdr:rowOff>
    </xdr:from>
    <xdr:ext cx="469744" cy="259045"/>
    <xdr:sp macro="" textlink="">
      <xdr:nvSpPr>
        <xdr:cNvPr id="694" name="【学校施設】&#10;一人当たり面積平均値テキスト">
          <a:extLst>
            <a:ext uri="{FF2B5EF4-FFF2-40B4-BE49-F238E27FC236}">
              <a16:creationId xmlns:a16="http://schemas.microsoft.com/office/drawing/2014/main" id="{7D727C52-5AEC-4129-B984-7504C3C4B18F}"/>
            </a:ext>
          </a:extLst>
        </xdr:cNvPr>
        <xdr:cNvSpPr txBox="1"/>
      </xdr:nvSpPr>
      <xdr:spPr>
        <a:xfrm>
          <a:off x="22199600" y="1059313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111811</xdr:rowOff>
    </xdr:from>
    <xdr:to>
      <xdr:col>116</xdr:col>
      <xdr:colOff>114300</xdr:colOff>
      <xdr:row>63</xdr:row>
      <xdr:rowOff>41961</xdr:rowOff>
    </xdr:to>
    <xdr:sp macro="" textlink="">
      <xdr:nvSpPr>
        <xdr:cNvPr id="695" name="フローチャート: 判断 694">
          <a:extLst>
            <a:ext uri="{FF2B5EF4-FFF2-40B4-BE49-F238E27FC236}">
              <a16:creationId xmlns:a16="http://schemas.microsoft.com/office/drawing/2014/main" id="{D1015B5D-F23C-4B80-9614-60489A70FDE9}"/>
            </a:ext>
          </a:extLst>
        </xdr:cNvPr>
        <xdr:cNvSpPr/>
      </xdr:nvSpPr>
      <xdr:spPr>
        <a:xfrm>
          <a:off x="22110700" y="10741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119431</xdr:rowOff>
    </xdr:from>
    <xdr:to>
      <xdr:col>112</xdr:col>
      <xdr:colOff>38100</xdr:colOff>
      <xdr:row>63</xdr:row>
      <xdr:rowOff>49581</xdr:rowOff>
    </xdr:to>
    <xdr:sp macro="" textlink="">
      <xdr:nvSpPr>
        <xdr:cNvPr id="696" name="フローチャート: 判断 695">
          <a:extLst>
            <a:ext uri="{FF2B5EF4-FFF2-40B4-BE49-F238E27FC236}">
              <a16:creationId xmlns:a16="http://schemas.microsoft.com/office/drawing/2014/main" id="{4BD168A4-4240-43C7-90A1-B74D5482719A}"/>
            </a:ext>
          </a:extLst>
        </xdr:cNvPr>
        <xdr:cNvSpPr/>
      </xdr:nvSpPr>
      <xdr:spPr>
        <a:xfrm>
          <a:off x="21272500" y="10749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107924</xdr:rowOff>
    </xdr:from>
    <xdr:to>
      <xdr:col>107</xdr:col>
      <xdr:colOff>101600</xdr:colOff>
      <xdr:row>63</xdr:row>
      <xdr:rowOff>38074</xdr:rowOff>
    </xdr:to>
    <xdr:sp macro="" textlink="">
      <xdr:nvSpPr>
        <xdr:cNvPr id="697" name="フローチャート: 判断 696">
          <a:extLst>
            <a:ext uri="{FF2B5EF4-FFF2-40B4-BE49-F238E27FC236}">
              <a16:creationId xmlns:a16="http://schemas.microsoft.com/office/drawing/2014/main" id="{E0133065-3E75-4022-98EF-96D878066E3C}"/>
            </a:ext>
          </a:extLst>
        </xdr:cNvPr>
        <xdr:cNvSpPr/>
      </xdr:nvSpPr>
      <xdr:spPr>
        <a:xfrm>
          <a:off x="20383500" y="10737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107162</xdr:rowOff>
    </xdr:from>
    <xdr:to>
      <xdr:col>102</xdr:col>
      <xdr:colOff>165100</xdr:colOff>
      <xdr:row>63</xdr:row>
      <xdr:rowOff>37312</xdr:rowOff>
    </xdr:to>
    <xdr:sp macro="" textlink="">
      <xdr:nvSpPr>
        <xdr:cNvPr id="698" name="フローチャート: 判断 697">
          <a:extLst>
            <a:ext uri="{FF2B5EF4-FFF2-40B4-BE49-F238E27FC236}">
              <a16:creationId xmlns:a16="http://schemas.microsoft.com/office/drawing/2014/main" id="{3D63E3DE-28D4-47C2-A250-E9C7417B4FCE}"/>
            </a:ext>
          </a:extLst>
        </xdr:cNvPr>
        <xdr:cNvSpPr/>
      </xdr:nvSpPr>
      <xdr:spPr>
        <a:xfrm>
          <a:off x="19494500" y="10737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114402</xdr:rowOff>
    </xdr:from>
    <xdr:to>
      <xdr:col>98</xdr:col>
      <xdr:colOff>38100</xdr:colOff>
      <xdr:row>63</xdr:row>
      <xdr:rowOff>44552</xdr:rowOff>
    </xdr:to>
    <xdr:sp macro="" textlink="">
      <xdr:nvSpPr>
        <xdr:cNvPr id="699" name="フローチャート: 判断 698">
          <a:extLst>
            <a:ext uri="{FF2B5EF4-FFF2-40B4-BE49-F238E27FC236}">
              <a16:creationId xmlns:a16="http://schemas.microsoft.com/office/drawing/2014/main" id="{AD3B48B0-79DC-4CF3-A865-62BE0587ED0C}"/>
            </a:ext>
          </a:extLst>
        </xdr:cNvPr>
        <xdr:cNvSpPr/>
      </xdr:nvSpPr>
      <xdr:spPr>
        <a:xfrm>
          <a:off x="18605500" y="10744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700" name="テキスト ボックス 699">
          <a:extLst>
            <a:ext uri="{FF2B5EF4-FFF2-40B4-BE49-F238E27FC236}">
              <a16:creationId xmlns:a16="http://schemas.microsoft.com/office/drawing/2014/main" id="{BC1E4124-6B27-417A-8309-5A0F95396FC1}"/>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701" name="テキスト ボックス 700">
          <a:extLst>
            <a:ext uri="{FF2B5EF4-FFF2-40B4-BE49-F238E27FC236}">
              <a16:creationId xmlns:a16="http://schemas.microsoft.com/office/drawing/2014/main" id="{251E4FB2-BD3F-4240-8327-FD85A711562A}"/>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702" name="テキスト ボックス 701">
          <a:extLst>
            <a:ext uri="{FF2B5EF4-FFF2-40B4-BE49-F238E27FC236}">
              <a16:creationId xmlns:a16="http://schemas.microsoft.com/office/drawing/2014/main" id="{BCA5E0F8-9952-492A-8C4C-C797634A8EF9}"/>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703" name="テキスト ボックス 702">
          <a:extLst>
            <a:ext uri="{FF2B5EF4-FFF2-40B4-BE49-F238E27FC236}">
              <a16:creationId xmlns:a16="http://schemas.microsoft.com/office/drawing/2014/main" id="{25AA6104-9872-44C9-98BF-10791C713248}"/>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704" name="テキスト ボックス 703">
          <a:extLst>
            <a:ext uri="{FF2B5EF4-FFF2-40B4-BE49-F238E27FC236}">
              <a16:creationId xmlns:a16="http://schemas.microsoft.com/office/drawing/2014/main" id="{3AD3E791-1C17-471D-A6D4-516E7C789341}"/>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119431</xdr:rowOff>
    </xdr:from>
    <xdr:to>
      <xdr:col>116</xdr:col>
      <xdr:colOff>114300</xdr:colOff>
      <xdr:row>63</xdr:row>
      <xdr:rowOff>49581</xdr:rowOff>
    </xdr:to>
    <xdr:sp macro="" textlink="">
      <xdr:nvSpPr>
        <xdr:cNvPr id="705" name="楕円 704">
          <a:extLst>
            <a:ext uri="{FF2B5EF4-FFF2-40B4-BE49-F238E27FC236}">
              <a16:creationId xmlns:a16="http://schemas.microsoft.com/office/drawing/2014/main" id="{5313996A-81E6-4892-AF81-4D4DB789393D}"/>
            </a:ext>
          </a:extLst>
        </xdr:cNvPr>
        <xdr:cNvSpPr/>
      </xdr:nvSpPr>
      <xdr:spPr>
        <a:xfrm>
          <a:off x="22110700" y="10749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97858</xdr:rowOff>
    </xdr:from>
    <xdr:ext cx="469744" cy="259045"/>
    <xdr:sp macro="" textlink="">
      <xdr:nvSpPr>
        <xdr:cNvPr id="706" name="【学校施設】&#10;一人当たり面積該当値テキスト">
          <a:extLst>
            <a:ext uri="{FF2B5EF4-FFF2-40B4-BE49-F238E27FC236}">
              <a16:creationId xmlns:a16="http://schemas.microsoft.com/office/drawing/2014/main" id="{3224F64A-713E-48F7-A168-CCD6B6C7206D}"/>
            </a:ext>
          </a:extLst>
        </xdr:cNvPr>
        <xdr:cNvSpPr txBox="1"/>
      </xdr:nvSpPr>
      <xdr:spPr>
        <a:xfrm>
          <a:off x="22199600" y="107277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95656</xdr:rowOff>
    </xdr:from>
    <xdr:to>
      <xdr:col>112</xdr:col>
      <xdr:colOff>38100</xdr:colOff>
      <xdr:row>63</xdr:row>
      <xdr:rowOff>25806</xdr:rowOff>
    </xdr:to>
    <xdr:sp macro="" textlink="">
      <xdr:nvSpPr>
        <xdr:cNvPr id="707" name="楕円 706">
          <a:extLst>
            <a:ext uri="{FF2B5EF4-FFF2-40B4-BE49-F238E27FC236}">
              <a16:creationId xmlns:a16="http://schemas.microsoft.com/office/drawing/2014/main" id="{DF766551-7A7D-4211-BFA0-F0A223E1FB92}"/>
            </a:ext>
          </a:extLst>
        </xdr:cNvPr>
        <xdr:cNvSpPr/>
      </xdr:nvSpPr>
      <xdr:spPr>
        <a:xfrm>
          <a:off x="21272500" y="10725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146456</xdr:rowOff>
    </xdr:from>
    <xdr:to>
      <xdr:col>116</xdr:col>
      <xdr:colOff>63500</xdr:colOff>
      <xdr:row>62</xdr:row>
      <xdr:rowOff>170231</xdr:rowOff>
    </xdr:to>
    <xdr:cxnSp macro="">
      <xdr:nvCxnSpPr>
        <xdr:cNvPr id="708" name="直線コネクタ 707">
          <a:extLst>
            <a:ext uri="{FF2B5EF4-FFF2-40B4-BE49-F238E27FC236}">
              <a16:creationId xmlns:a16="http://schemas.microsoft.com/office/drawing/2014/main" id="{EB43CE20-17E2-4AE5-AAAE-7AD5E668919B}"/>
            </a:ext>
          </a:extLst>
        </xdr:cNvPr>
        <xdr:cNvCxnSpPr/>
      </xdr:nvCxnSpPr>
      <xdr:spPr>
        <a:xfrm>
          <a:off x="21323300" y="10776356"/>
          <a:ext cx="838200" cy="23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104648</xdr:rowOff>
    </xdr:from>
    <xdr:to>
      <xdr:col>107</xdr:col>
      <xdr:colOff>101600</xdr:colOff>
      <xdr:row>63</xdr:row>
      <xdr:rowOff>34798</xdr:rowOff>
    </xdr:to>
    <xdr:sp macro="" textlink="">
      <xdr:nvSpPr>
        <xdr:cNvPr id="709" name="楕円 708">
          <a:extLst>
            <a:ext uri="{FF2B5EF4-FFF2-40B4-BE49-F238E27FC236}">
              <a16:creationId xmlns:a16="http://schemas.microsoft.com/office/drawing/2014/main" id="{0468B2A8-6B7C-4CC0-91F4-32E5A7157DC4}"/>
            </a:ext>
          </a:extLst>
        </xdr:cNvPr>
        <xdr:cNvSpPr/>
      </xdr:nvSpPr>
      <xdr:spPr>
        <a:xfrm>
          <a:off x="20383500" y="10734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62</xdr:row>
      <xdr:rowOff>146456</xdr:rowOff>
    </xdr:from>
    <xdr:to>
      <xdr:col>111</xdr:col>
      <xdr:colOff>177800</xdr:colOff>
      <xdr:row>62</xdr:row>
      <xdr:rowOff>155448</xdr:rowOff>
    </xdr:to>
    <xdr:cxnSp macro="">
      <xdr:nvCxnSpPr>
        <xdr:cNvPr id="710" name="直線コネクタ 709">
          <a:extLst>
            <a:ext uri="{FF2B5EF4-FFF2-40B4-BE49-F238E27FC236}">
              <a16:creationId xmlns:a16="http://schemas.microsoft.com/office/drawing/2014/main" id="{76797BA3-B14D-4A28-8B30-D5446B751437}"/>
            </a:ext>
          </a:extLst>
        </xdr:cNvPr>
        <xdr:cNvCxnSpPr/>
      </xdr:nvCxnSpPr>
      <xdr:spPr>
        <a:xfrm flipV="1">
          <a:off x="20434300" y="10776356"/>
          <a:ext cx="889000" cy="89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111354</xdr:rowOff>
    </xdr:from>
    <xdr:to>
      <xdr:col>102</xdr:col>
      <xdr:colOff>165100</xdr:colOff>
      <xdr:row>63</xdr:row>
      <xdr:rowOff>41504</xdr:rowOff>
    </xdr:to>
    <xdr:sp macro="" textlink="">
      <xdr:nvSpPr>
        <xdr:cNvPr id="711" name="楕円 710">
          <a:extLst>
            <a:ext uri="{FF2B5EF4-FFF2-40B4-BE49-F238E27FC236}">
              <a16:creationId xmlns:a16="http://schemas.microsoft.com/office/drawing/2014/main" id="{6D335DC7-17A6-48B6-8AC8-859D1440373D}"/>
            </a:ext>
          </a:extLst>
        </xdr:cNvPr>
        <xdr:cNvSpPr/>
      </xdr:nvSpPr>
      <xdr:spPr>
        <a:xfrm>
          <a:off x="19494500" y="107412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62</xdr:row>
      <xdr:rowOff>155448</xdr:rowOff>
    </xdr:from>
    <xdr:to>
      <xdr:col>107</xdr:col>
      <xdr:colOff>50800</xdr:colOff>
      <xdr:row>62</xdr:row>
      <xdr:rowOff>162154</xdr:rowOff>
    </xdr:to>
    <xdr:cxnSp macro="">
      <xdr:nvCxnSpPr>
        <xdr:cNvPr id="712" name="直線コネクタ 711">
          <a:extLst>
            <a:ext uri="{FF2B5EF4-FFF2-40B4-BE49-F238E27FC236}">
              <a16:creationId xmlns:a16="http://schemas.microsoft.com/office/drawing/2014/main" id="{888F57A0-78B0-4F0F-B3FF-E0618FE9C85A}"/>
            </a:ext>
          </a:extLst>
        </xdr:cNvPr>
        <xdr:cNvCxnSpPr/>
      </xdr:nvCxnSpPr>
      <xdr:spPr>
        <a:xfrm flipV="1">
          <a:off x="19545300" y="10785348"/>
          <a:ext cx="889000" cy="6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117983</xdr:rowOff>
    </xdr:from>
    <xdr:to>
      <xdr:col>98</xdr:col>
      <xdr:colOff>38100</xdr:colOff>
      <xdr:row>63</xdr:row>
      <xdr:rowOff>48133</xdr:rowOff>
    </xdr:to>
    <xdr:sp macro="" textlink="">
      <xdr:nvSpPr>
        <xdr:cNvPr id="713" name="楕円 712">
          <a:extLst>
            <a:ext uri="{FF2B5EF4-FFF2-40B4-BE49-F238E27FC236}">
              <a16:creationId xmlns:a16="http://schemas.microsoft.com/office/drawing/2014/main" id="{B40CBC3E-1E00-4D0E-A1F9-02F86280CA76}"/>
            </a:ext>
          </a:extLst>
        </xdr:cNvPr>
        <xdr:cNvSpPr/>
      </xdr:nvSpPr>
      <xdr:spPr>
        <a:xfrm>
          <a:off x="18605500" y="10747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62</xdr:row>
      <xdr:rowOff>162154</xdr:rowOff>
    </xdr:from>
    <xdr:to>
      <xdr:col>102</xdr:col>
      <xdr:colOff>114300</xdr:colOff>
      <xdr:row>62</xdr:row>
      <xdr:rowOff>168783</xdr:rowOff>
    </xdr:to>
    <xdr:cxnSp macro="">
      <xdr:nvCxnSpPr>
        <xdr:cNvPr id="714" name="直線コネクタ 713">
          <a:extLst>
            <a:ext uri="{FF2B5EF4-FFF2-40B4-BE49-F238E27FC236}">
              <a16:creationId xmlns:a16="http://schemas.microsoft.com/office/drawing/2014/main" id="{ACA6FD1B-820C-4348-984B-0EF4C1582CCB}"/>
            </a:ext>
          </a:extLst>
        </xdr:cNvPr>
        <xdr:cNvCxnSpPr/>
      </xdr:nvCxnSpPr>
      <xdr:spPr>
        <a:xfrm flipV="1">
          <a:off x="18656300" y="10792054"/>
          <a:ext cx="889000" cy="6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63</xdr:row>
      <xdr:rowOff>40708</xdr:rowOff>
    </xdr:from>
    <xdr:ext cx="469744" cy="259045"/>
    <xdr:sp macro="" textlink="">
      <xdr:nvSpPr>
        <xdr:cNvPr id="715" name="n_1aveValue【学校施設】&#10;一人当たり面積">
          <a:extLst>
            <a:ext uri="{FF2B5EF4-FFF2-40B4-BE49-F238E27FC236}">
              <a16:creationId xmlns:a16="http://schemas.microsoft.com/office/drawing/2014/main" id="{535F741D-D1C9-4491-914D-F8FCD26B2B28}"/>
            </a:ext>
          </a:extLst>
        </xdr:cNvPr>
        <xdr:cNvSpPr txBox="1"/>
      </xdr:nvSpPr>
      <xdr:spPr>
        <a:xfrm>
          <a:off x="21075727" y="108420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29201</xdr:rowOff>
    </xdr:from>
    <xdr:ext cx="469744" cy="259045"/>
    <xdr:sp macro="" textlink="">
      <xdr:nvSpPr>
        <xdr:cNvPr id="716" name="n_2aveValue【学校施設】&#10;一人当たり面積">
          <a:extLst>
            <a:ext uri="{FF2B5EF4-FFF2-40B4-BE49-F238E27FC236}">
              <a16:creationId xmlns:a16="http://schemas.microsoft.com/office/drawing/2014/main" id="{2B429B04-024C-47D6-BEC5-28ED84945854}"/>
            </a:ext>
          </a:extLst>
        </xdr:cNvPr>
        <xdr:cNvSpPr txBox="1"/>
      </xdr:nvSpPr>
      <xdr:spPr>
        <a:xfrm>
          <a:off x="20199427" y="10830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53839</xdr:rowOff>
    </xdr:from>
    <xdr:ext cx="469744" cy="259045"/>
    <xdr:sp macro="" textlink="">
      <xdr:nvSpPr>
        <xdr:cNvPr id="717" name="n_3aveValue【学校施設】&#10;一人当たり面積">
          <a:extLst>
            <a:ext uri="{FF2B5EF4-FFF2-40B4-BE49-F238E27FC236}">
              <a16:creationId xmlns:a16="http://schemas.microsoft.com/office/drawing/2014/main" id="{0450E9BD-6C1C-4E72-9445-6923E5470F0B}"/>
            </a:ext>
          </a:extLst>
        </xdr:cNvPr>
        <xdr:cNvSpPr txBox="1"/>
      </xdr:nvSpPr>
      <xdr:spPr>
        <a:xfrm>
          <a:off x="19310427" y="105122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61079</xdr:rowOff>
    </xdr:from>
    <xdr:ext cx="469744" cy="259045"/>
    <xdr:sp macro="" textlink="">
      <xdr:nvSpPr>
        <xdr:cNvPr id="718" name="n_4aveValue【学校施設】&#10;一人当たり面積">
          <a:extLst>
            <a:ext uri="{FF2B5EF4-FFF2-40B4-BE49-F238E27FC236}">
              <a16:creationId xmlns:a16="http://schemas.microsoft.com/office/drawing/2014/main" id="{A182056A-44D2-4C40-A690-C712DD1A033D}"/>
            </a:ext>
          </a:extLst>
        </xdr:cNvPr>
        <xdr:cNvSpPr txBox="1"/>
      </xdr:nvSpPr>
      <xdr:spPr>
        <a:xfrm>
          <a:off x="18421427" y="105195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61</xdr:row>
      <xdr:rowOff>42333</xdr:rowOff>
    </xdr:from>
    <xdr:ext cx="469744" cy="259045"/>
    <xdr:sp macro="" textlink="">
      <xdr:nvSpPr>
        <xdr:cNvPr id="719" name="n_1mainValue【学校施設】&#10;一人当たり面積">
          <a:extLst>
            <a:ext uri="{FF2B5EF4-FFF2-40B4-BE49-F238E27FC236}">
              <a16:creationId xmlns:a16="http://schemas.microsoft.com/office/drawing/2014/main" id="{5AE6734E-3B3E-413F-9906-26B6B962242F}"/>
            </a:ext>
          </a:extLst>
        </xdr:cNvPr>
        <xdr:cNvSpPr txBox="1"/>
      </xdr:nvSpPr>
      <xdr:spPr>
        <a:xfrm>
          <a:off x="21075727" y="105007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51325</xdr:rowOff>
    </xdr:from>
    <xdr:ext cx="469744" cy="259045"/>
    <xdr:sp macro="" textlink="">
      <xdr:nvSpPr>
        <xdr:cNvPr id="720" name="n_2mainValue【学校施設】&#10;一人当たり面積">
          <a:extLst>
            <a:ext uri="{FF2B5EF4-FFF2-40B4-BE49-F238E27FC236}">
              <a16:creationId xmlns:a16="http://schemas.microsoft.com/office/drawing/2014/main" id="{9BF7A1AA-1432-48E4-9997-F21E5FCEE3CD}"/>
            </a:ext>
          </a:extLst>
        </xdr:cNvPr>
        <xdr:cNvSpPr txBox="1"/>
      </xdr:nvSpPr>
      <xdr:spPr>
        <a:xfrm>
          <a:off x="20199427" y="105097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32631</xdr:rowOff>
    </xdr:from>
    <xdr:ext cx="469744" cy="259045"/>
    <xdr:sp macro="" textlink="">
      <xdr:nvSpPr>
        <xdr:cNvPr id="721" name="n_3mainValue【学校施設】&#10;一人当たり面積">
          <a:extLst>
            <a:ext uri="{FF2B5EF4-FFF2-40B4-BE49-F238E27FC236}">
              <a16:creationId xmlns:a16="http://schemas.microsoft.com/office/drawing/2014/main" id="{4523C693-45D3-4A7E-8B04-861A8DF4D874}"/>
            </a:ext>
          </a:extLst>
        </xdr:cNvPr>
        <xdr:cNvSpPr txBox="1"/>
      </xdr:nvSpPr>
      <xdr:spPr>
        <a:xfrm>
          <a:off x="19310427" y="108339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39260</xdr:rowOff>
    </xdr:from>
    <xdr:ext cx="469744" cy="259045"/>
    <xdr:sp macro="" textlink="">
      <xdr:nvSpPr>
        <xdr:cNvPr id="722" name="n_4mainValue【学校施設】&#10;一人当たり面積">
          <a:extLst>
            <a:ext uri="{FF2B5EF4-FFF2-40B4-BE49-F238E27FC236}">
              <a16:creationId xmlns:a16="http://schemas.microsoft.com/office/drawing/2014/main" id="{A9C0A3E9-192A-48C3-82EF-93BFBAF4B402}"/>
            </a:ext>
          </a:extLst>
        </xdr:cNvPr>
        <xdr:cNvSpPr txBox="1"/>
      </xdr:nvSpPr>
      <xdr:spPr>
        <a:xfrm>
          <a:off x="18421427" y="108406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23" name="正方形/長方形 722">
          <a:extLst>
            <a:ext uri="{FF2B5EF4-FFF2-40B4-BE49-F238E27FC236}">
              <a16:creationId xmlns:a16="http://schemas.microsoft.com/office/drawing/2014/main" id="{6BBBDE3F-E07C-4092-AD7B-C1B325AA22D2}"/>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4" name="正方形/長方形 723">
          <a:extLst>
            <a:ext uri="{FF2B5EF4-FFF2-40B4-BE49-F238E27FC236}">
              <a16:creationId xmlns:a16="http://schemas.microsoft.com/office/drawing/2014/main" id="{C6525E90-0D66-4930-9374-51BC24B0A363}"/>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25" name="正方形/長方形 724">
          <a:extLst>
            <a:ext uri="{FF2B5EF4-FFF2-40B4-BE49-F238E27FC236}">
              <a16:creationId xmlns:a16="http://schemas.microsoft.com/office/drawing/2014/main" id="{E0160765-720B-472E-BE14-C0CD4266C923}"/>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26" name="正方形/長方形 725">
          <a:extLst>
            <a:ext uri="{FF2B5EF4-FFF2-40B4-BE49-F238E27FC236}">
              <a16:creationId xmlns:a16="http://schemas.microsoft.com/office/drawing/2014/main" id="{626A1DB4-B766-4477-9435-E36124E421D3}"/>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27" name="正方形/長方形 726">
          <a:extLst>
            <a:ext uri="{FF2B5EF4-FFF2-40B4-BE49-F238E27FC236}">
              <a16:creationId xmlns:a16="http://schemas.microsoft.com/office/drawing/2014/main" id="{F3CF5DC3-A740-417C-B08A-C10864DD82AC}"/>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28" name="正方形/長方形 727">
          <a:extLst>
            <a:ext uri="{FF2B5EF4-FFF2-40B4-BE49-F238E27FC236}">
              <a16:creationId xmlns:a16="http://schemas.microsoft.com/office/drawing/2014/main" id="{1778D031-A769-4785-B36A-B196EAFE1911}"/>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29" name="正方形/長方形 728">
          <a:extLst>
            <a:ext uri="{FF2B5EF4-FFF2-40B4-BE49-F238E27FC236}">
              <a16:creationId xmlns:a16="http://schemas.microsoft.com/office/drawing/2014/main" id="{25CD1BED-6AD6-480D-BF44-D6A7739C8341}"/>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30" name="正方形/長方形 729">
          <a:extLst>
            <a:ext uri="{FF2B5EF4-FFF2-40B4-BE49-F238E27FC236}">
              <a16:creationId xmlns:a16="http://schemas.microsoft.com/office/drawing/2014/main" id="{CD8E6782-3D24-4527-A863-6A40501EA170}"/>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31" name="テキスト ボックス 730">
          <a:extLst>
            <a:ext uri="{FF2B5EF4-FFF2-40B4-BE49-F238E27FC236}">
              <a16:creationId xmlns:a16="http://schemas.microsoft.com/office/drawing/2014/main" id="{953C155A-8446-4A38-B4A9-7F7483277595}"/>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32" name="直線コネクタ 731">
          <a:extLst>
            <a:ext uri="{FF2B5EF4-FFF2-40B4-BE49-F238E27FC236}">
              <a16:creationId xmlns:a16="http://schemas.microsoft.com/office/drawing/2014/main" id="{9BC233F1-7F1C-44B5-B697-D869F689FC7D}"/>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33" name="テキスト ボックス 732">
          <a:extLst>
            <a:ext uri="{FF2B5EF4-FFF2-40B4-BE49-F238E27FC236}">
              <a16:creationId xmlns:a16="http://schemas.microsoft.com/office/drawing/2014/main" id="{0E7BEC7D-303B-4C91-A016-D7F9ACCE24ED}"/>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734" name="直線コネクタ 733">
          <a:extLst>
            <a:ext uri="{FF2B5EF4-FFF2-40B4-BE49-F238E27FC236}">
              <a16:creationId xmlns:a16="http://schemas.microsoft.com/office/drawing/2014/main" id="{BFC8E3A2-B8BF-460C-84D2-5EC178A9D761}"/>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735" name="テキスト ボックス 734">
          <a:extLst>
            <a:ext uri="{FF2B5EF4-FFF2-40B4-BE49-F238E27FC236}">
              <a16:creationId xmlns:a16="http://schemas.microsoft.com/office/drawing/2014/main" id="{10C36721-9DF3-442A-A66C-71EC52353D3A}"/>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736" name="直線コネクタ 735">
          <a:extLst>
            <a:ext uri="{FF2B5EF4-FFF2-40B4-BE49-F238E27FC236}">
              <a16:creationId xmlns:a16="http://schemas.microsoft.com/office/drawing/2014/main" id="{2B2172B4-9754-4B49-A555-BFACB937E23B}"/>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737" name="テキスト ボックス 736">
          <a:extLst>
            <a:ext uri="{FF2B5EF4-FFF2-40B4-BE49-F238E27FC236}">
              <a16:creationId xmlns:a16="http://schemas.microsoft.com/office/drawing/2014/main" id="{AACD5693-ABC3-4A1C-B790-7A6814759303}"/>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738" name="直線コネクタ 737">
          <a:extLst>
            <a:ext uri="{FF2B5EF4-FFF2-40B4-BE49-F238E27FC236}">
              <a16:creationId xmlns:a16="http://schemas.microsoft.com/office/drawing/2014/main" id="{006D5656-432F-4FEF-BBC4-22F1F6DB69A9}"/>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739" name="テキスト ボックス 738">
          <a:extLst>
            <a:ext uri="{FF2B5EF4-FFF2-40B4-BE49-F238E27FC236}">
              <a16:creationId xmlns:a16="http://schemas.microsoft.com/office/drawing/2014/main" id="{6623D00D-17BA-48FF-B518-CD5927263FE3}"/>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740" name="直線コネクタ 739">
          <a:extLst>
            <a:ext uri="{FF2B5EF4-FFF2-40B4-BE49-F238E27FC236}">
              <a16:creationId xmlns:a16="http://schemas.microsoft.com/office/drawing/2014/main" id="{5EC8D561-6444-4F2E-82F4-A70828977876}"/>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741" name="テキスト ボックス 740">
          <a:extLst>
            <a:ext uri="{FF2B5EF4-FFF2-40B4-BE49-F238E27FC236}">
              <a16:creationId xmlns:a16="http://schemas.microsoft.com/office/drawing/2014/main" id="{0EB6A690-0366-466D-A255-E9A768B39AA7}"/>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742" name="直線コネクタ 741">
          <a:extLst>
            <a:ext uri="{FF2B5EF4-FFF2-40B4-BE49-F238E27FC236}">
              <a16:creationId xmlns:a16="http://schemas.microsoft.com/office/drawing/2014/main" id="{EB3AE179-48E5-4FD8-B3AF-67EADF291425}"/>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743" name="テキスト ボックス 742">
          <a:extLst>
            <a:ext uri="{FF2B5EF4-FFF2-40B4-BE49-F238E27FC236}">
              <a16:creationId xmlns:a16="http://schemas.microsoft.com/office/drawing/2014/main" id="{7A0F1168-2DF3-4BA3-919A-4979187899D0}"/>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744" name="直線コネクタ 743">
          <a:extLst>
            <a:ext uri="{FF2B5EF4-FFF2-40B4-BE49-F238E27FC236}">
              <a16:creationId xmlns:a16="http://schemas.microsoft.com/office/drawing/2014/main" id="{EED3A348-5EA7-4E88-BB4A-49BAF291A3EB}"/>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745" name="テキスト ボックス 744">
          <a:extLst>
            <a:ext uri="{FF2B5EF4-FFF2-40B4-BE49-F238E27FC236}">
              <a16:creationId xmlns:a16="http://schemas.microsoft.com/office/drawing/2014/main" id="{8073A2EC-CDD4-4FC3-8474-8F2144A66FAA}"/>
            </a:ext>
          </a:extLst>
        </xdr:cNvPr>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46" name="直線コネクタ 745">
          <a:extLst>
            <a:ext uri="{FF2B5EF4-FFF2-40B4-BE49-F238E27FC236}">
              <a16:creationId xmlns:a16="http://schemas.microsoft.com/office/drawing/2014/main" id="{AFC95B7D-09D5-4C6E-8076-6B0D20256EDC}"/>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747" name="【児童館】&#10;有形固定資産減価償却率グラフ枠">
          <a:extLst>
            <a:ext uri="{FF2B5EF4-FFF2-40B4-BE49-F238E27FC236}">
              <a16:creationId xmlns:a16="http://schemas.microsoft.com/office/drawing/2014/main" id="{CD39A6BA-B795-4207-B3AF-49234CF6F2E2}"/>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93618</xdr:rowOff>
    </xdr:from>
    <xdr:to>
      <xdr:col>85</xdr:col>
      <xdr:colOff>126364</xdr:colOff>
      <xdr:row>86</xdr:row>
      <xdr:rowOff>168729</xdr:rowOff>
    </xdr:to>
    <xdr:cxnSp macro="">
      <xdr:nvCxnSpPr>
        <xdr:cNvPr id="748" name="直線コネクタ 747">
          <a:extLst>
            <a:ext uri="{FF2B5EF4-FFF2-40B4-BE49-F238E27FC236}">
              <a16:creationId xmlns:a16="http://schemas.microsoft.com/office/drawing/2014/main" id="{5723ECBA-1140-456D-A117-3363068E3E27}"/>
            </a:ext>
          </a:extLst>
        </xdr:cNvPr>
        <xdr:cNvCxnSpPr/>
      </xdr:nvCxnSpPr>
      <xdr:spPr>
        <a:xfrm flipV="1">
          <a:off x="16318864" y="13466718"/>
          <a:ext cx="0" cy="14467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749" name="【児童館】&#10;有形固定資産減価償却率最小値テキスト">
          <a:extLst>
            <a:ext uri="{FF2B5EF4-FFF2-40B4-BE49-F238E27FC236}">
              <a16:creationId xmlns:a16="http://schemas.microsoft.com/office/drawing/2014/main" id="{CC6CB768-ED3D-48A4-B51D-AE0827E9F065}"/>
            </a:ext>
          </a:extLst>
        </xdr:cNvPr>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750" name="直線コネクタ 749">
          <a:extLst>
            <a:ext uri="{FF2B5EF4-FFF2-40B4-BE49-F238E27FC236}">
              <a16:creationId xmlns:a16="http://schemas.microsoft.com/office/drawing/2014/main" id="{901EAE80-E718-4628-8E7E-AB23D0FA6DA8}"/>
            </a:ext>
          </a:extLst>
        </xdr:cNvPr>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77</xdr:row>
      <xdr:rowOff>40295</xdr:rowOff>
    </xdr:from>
    <xdr:ext cx="405111" cy="259045"/>
    <xdr:sp macro="" textlink="">
      <xdr:nvSpPr>
        <xdr:cNvPr id="751" name="【児童館】&#10;有形固定資産減価償却率最大値テキスト">
          <a:extLst>
            <a:ext uri="{FF2B5EF4-FFF2-40B4-BE49-F238E27FC236}">
              <a16:creationId xmlns:a16="http://schemas.microsoft.com/office/drawing/2014/main" id="{F0BF230B-7B26-450B-BDF7-4682652BAA78}"/>
            </a:ext>
          </a:extLst>
        </xdr:cNvPr>
        <xdr:cNvSpPr txBox="1"/>
      </xdr:nvSpPr>
      <xdr:spPr>
        <a:xfrm>
          <a:off x="16357600" y="132419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93618</xdr:rowOff>
    </xdr:from>
    <xdr:to>
      <xdr:col>86</xdr:col>
      <xdr:colOff>25400</xdr:colOff>
      <xdr:row>78</xdr:row>
      <xdr:rowOff>93618</xdr:rowOff>
    </xdr:to>
    <xdr:cxnSp macro="">
      <xdr:nvCxnSpPr>
        <xdr:cNvPr id="752" name="直線コネクタ 751">
          <a:extLst>
            <a:ext uri="{FF2B5EF4-FFF2-40B4-BE49-F238E27FC236}">
              <a16:creationId xmlns:a16="http://schemas.microsoft.com/office/drawing/2014/main" id="{F75295F0-6B52-4FA6-8418-1046037D9F7F}"/>
            </a:ext>
          </a:extLst>
        </xdr:cNvPr>
        <xdr:cNvCxnSpPr/>
      </xdr:nvCxnSpPr>
      <xdr:spPr>
        <a:xfrm>
          <a:off x="16230600" y="134667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83</xdr:row>
      <xdr:rowOff>3646</xdr:rowOff>
    </xdr:from>
    <xdr:ext cx="405111" cy="259045"/>
    <xdr:sp macro="" textlink="">
      <xdr:nvSpPr>
        <xdr:cNvPr id="753" name="【児童館】&#10;有形固定資産減価償却率平均値テキスト">
          <a:extLst>
            <a:ext uri="{FF2B5EF4-FFF2-40B4-BE49-F238E27FC236}">
              <a16:creationId xmlns:a16="http://schemas.microsoft.com/office/drawing/2014/main" id="{D7234386-F44F-40B2-977D-4969ADC7270A}"/>
            </a:ext>
          </a:extLst>
        </xdr:cNvPr>
        <xdr:cNvSpPr txBox="1"/>
      </xdr:nvSpPr>
      <xdr:spPr>
        <a:xfrm>
          <a:off x="16357600" y="1423399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152219</xdr:rowOff>
    </xdr:from>
    <xdr:to>
      <xdr:col>85</xdr:col>
      <xdr:colOff>177800</xdr:colOff>
      <xdr:row>84</xdr:row>
      <xdr:rowOff>82369</xdr:rowOff>
    </xdr:to>
    <xdr:sp macro="" textlink="">
      <xdr:nvSpPr>
        <xdr:cNvPr id="754" name="フローチャート: 判断 753">
          <a:extLst>
            <a:ext uri="{FF2B5EF4-FFF2-40B4-BE49-F238E27FC236}">
              <a16:creationId xmlns:a16="http://schemas.microsoft.com/office/drawing/2014/main" id="{F353B477-D643-46D9-80BA-A555AA798C3B}"/>
            </a:ext>
          </a:extLst>
        </xdr:cNvPr>
        <xdr:cNvSpPr/>
      </xdr:nvSpPr>
      <xdr:spPr>
        <a:xfrm>
          <a:off x="16268700" y="143825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83</xdr:row>
      <xdr:rowOff>148952</xdr:rowOff>
    </xdr:from>
    <xdr:to>
      <xdr:col>81</xdr:col>
      <xdr:colOff>101600</xdr:colOff>
      <xdr:row>84</xdr:row>
      <xdr:rowOff>79102</xdr:rowOff>
    </xdr:to>
    <xdr:sp macro="" textlink="">
      <xdr:nvSpPr>
        <xdr:cNvPr id="755" name="フローチャート: 判断 754">
          <a:extLst>
            <a:ext uri="{FF2B5EF4-FFF2-40B4-BE49-F238E27FC236}">
              <a16:creationId xmlns:a16="http://schemas.microsoft.com/office/drawing/2014/main" id="{29044BED-E672-466A-8040-4C5F8CF0D7C4}"/>
            </a:ext>
          </a:extLst>
        </xdr:cNvPr>
        <xdr:cNvSpPr/>
      </xdr:nvSpPr>
      <xdr:spPr>
        <a:xfrm>
          <a:off x="15430500" y="14379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84</xdr:row>
      <xdr:rowOff>6894</xdr:rowOff>
    </xdr:from>
    <xdr:to>
      <xdr:col>76</xdr:col>
      <xdr:colOff>165100</xdr:colOff>
      <xdr:row>84</xdr:row>
      <xdr:rowOff>108494</xdr:rowOff>
    </xdr:to>
    <xdr:sp macro="" textlink="">
      <xdr:nvSpPr>
        <xdr:cNvPr id="756" name="フローチャート: 判断 755">
          <a:extLst>
            <a:ext uri="{FF2B5EF4-FFF2-40B4-BE49-F238E27FC236}">
              <a16:creationId xmlns:a16="http://schemas.microsoft.com/office/drawing/2014/main" id="{5443AAF1-B15A-4644-B21E-83DF8AFFA478}"/>
            </a:ext>
          </a:extLst>
        </xdr:cNvPr>
        <xdr:cNvSpPr/>
      </xdr:nvSpPr>
      <xdr:spPr>
        <a:xfrm>
          <a:off x="14541500" y="144086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83</xdr:row>
      <xdr:rowOff>155484</xdr:rowOff>
    </xdr:from>
    <xdr:to>
      <xdr:col>72</xdr:col>
      <xdr:colOff>38100</xdr:colOff>
      <xdr:row>84</xdr:row>
      <xdr:rowOff>85634</xdr:rowOff>
    </xdr:to>
    <xdr:sp macro="" textlink="">
      <xdr:nvSpPr>
        <xdr:cNvPr id="757" name="フローチャート: 判断 756">
          <a:extLst>
            <a:ext uri="{FF2B5EF4-FFF2-40B4-BE49-F238E27FC236}">
              <a16:creationId xmlns:a16="http://schemas.microsoft.com/office/drawing/2014/main" id="{78396CB4-1D14-41E1-9CF0-83213ABFD401}"/>
            </a:ext>
          </a:extLst>
        </xdr:cNvPr>
        <xdr:cNvSpPr/>
      </xdr:nvSpPr>
      <xdr:spPr>
        <a:xfrm>
          <a:off x="13652500" y="143858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83</xdr:row>
      <xdr:rowOff>44450</xdr:rowOff>
    </xdr:from>
    <xdr:to>
      <xdr:col>67</xdr:col>
      <xdr:colOff>101600</xdr:colOff>
      <xdr:row>83</xdr:row>
      <xdr:rowOff>146050</xdr:rowOff>
    </xdr:to>
    <xdr:sp macro="" textlink="">
      <xdr:nvSpPr>
        <xdr:cNvPr id="758" name="フローチャート: 判断 757">
          <a:extLst>
            <a:ext uri="{FF2B5EF4-FFF2-40B4-BE49-F238E27FC236}">
              <a16:creationId xmlns:a16="http://schemas.microsoft.com/office/drawing/2014/main" id="{81ECE5AC-91B1-4E24-96DE-0CC89B190FFC}"/>
            </a:ext>
          </a:extLst>
        </xdr:cNvPr>
        <xdr:cNvSpPr/>
      </xdr:nvSpPr>
      <xdr:spPr>
        <a:xfrm>
          <a:off x="12763500" y="142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59" name="テキスト ボックス 758">
          <a:extLst>
            <a:ext uri="{FF2B5EF4-FFF2-40B4-BE49-F238E27FC236}">
              <a16:creationId xmlns:a16="http://schemas.microsoft.com/office/drawing/2014/main" id="{300B0846-09CB-45F8-8359-AE64BEA7CC19}"/>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60" name="テキスト ボックス 759">
          <a:extLst>
            <a:ext uri="{FF2B5EF4-FFF2-40B4-BE49-F238E27FC236}">
              <a16:creationId xmlns:a16="http://schemas.microsoft.com/office/drawing/2014/main" id="{7039F5B2-6C8B-4E1D-9C0A-95540EBE24A3}"/>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61" name="テキスト ボックス 760">
          <a:extLst>
            <a:ext uri="{FF2B5EF4-FFF2-40B4-BE49-F238E27FC236}">
              <a16:creationId xmlns:a16="http://schemas.microsoft.com/office/drawing/2014/main" id="{916CAA94-985A-4E20-B88D-0D24F1328CBA}"/>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62" name="テキスト ボックス 761">
          <a:extLst>
            <a:ext uri="{FF2B5EF4-FFF2-40B4-BE49-F238E27FC236}">
              <a16:creationId xmlns:a16="http://schemas.microsoft.com/office/drawing/2014/main" id="{52174548-256A-4909-8B0B-DE59CD4B3923}"/>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63" name="テキスト ボックス 762">
          <a:extLst>
            <a:ext uri="{FF2B5EF4-FFF2-40B4-BE49-F238E27FC236}">
              <a16:creationId xmlns:a16="http://schemas.microsoft.com/office/drawing/2014/main" id="{9437D475-BC81-486A-918D-52520F637F6C}"/>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86</xdr:row>
      <xdr:rowOff>114663</xdr:rowOff>
    </xdr:from>
    <xdr:to>
      <xdr:col>85</xdr:col>
      <xdr:colOff>177800</xdr:colOff>
      <xdr:row>87</xdr:row>
      <xdr:rowOff>44813</xdr:rowOff>
    </xdr:to>
    <xdr:sp macro="" textlink="">
      <xdr:nvSpPr>
        <xdr:cNvPr id="764" name="楕円 763">
          <a:extLst>
            <a:ext uri="{FF2B5EF4-FFF2-40B4-BE49-F238E27FC236}">
              <a16:creationId xmlns:a16="http://schemas.microsoft.com/office/drawing/2014/main" id="{EB919023-C472-401E-988F-DD2BBBD1783D}"/>
            </a:ext>
          </a:extLst>
        </xdr:cNvPr>
        <xdr:cNvSpPr/>
      </xdr:nvSpPr>
      <xdr:spPr>
        <a:xfrm>
          <a:off x="16268700" y="14859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86</xdr:row>
      <xdr:rowOff>29590</xdr:rowOff>
    </xdr:from>
    <xdr:ext cx="405111" cy="259045"/>
    <xdr:sp macro="" textlink="">
      <xdr:nvSpPr>
        <xdr:cNvPr id="765" name="【児童館】&#10;有形固定資産減価償却率該当値テキスト">
          <a:extLst>
            <a:ext uri="{FF2B5EF4-FFF2-40B4-BE49-F238E27FC236}">
              <a16:creationId xmlns:a16="http://schemas.microsoft.com/office/drawing/2014/main" id="{31DC6C0C-54AF-4605-B282-6663567EB743}"/>
            </a:ext>
          </a:extLst>
        </xdr:cNvPr>
        <xdr:cNvSpPr txBox="1"/>
      </xdr:nvSpPr>
      <xdr:spPr>
        <a:xfrm>
          <a:off x="16357600" y="147742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86</xdr:row>
      <xdr:rowOff>117929</xdr:rowOff>
    </xdr:from>
    <xdr:to>
      <xdr:col>81</xdr:col>
      <xdr:colOff>101600</xdr:colOff>
      <xdr:row>87</xdr:row>
      <xdr:rowOff>48079</xdr:rowOff>
    </xdr:to>
    <xdr:sp macro="" textlink="">
      <xdr:nvSpPr>
        <xdr:cNvPr id="766" name="楕円 765">
          <a:extLst>
            <a:ext uri="{FF2B5EF4-FFF2-40B4-BE49-F238E27FC236}">
              <a16:creationId xmlns:a16="http://schemas.microsoft.com/office/drawing/2014/main" id="{2CC22704-4699-4754-838F-6734A50CB1DB}"/>
            </a:ext>
          </a:extLst>
        </xdr:cNvPr>
        <xdr:cNvSpPr/>
      </xdr:nvSpPr>
      <xdr:spPr>
        <a:xfrm>
          <a:off x="15430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86</xdr:row>
      <xdr:rowOff>165463</xdr:rowOff>
    </xdr:from>
    <xdr:to>
      <xdr:col>85</xdr:col>
      <xdr:colOff>127000</xdr:colOff>
      <xdr:row>86</xdr:row>
      <xdr:rowOff>168729</xdr:rowOff>
    </xdr:to>
    <xdr:cxnSp macro="">
      <xdr:nvCxnSpPr>
        <xdr:cNvPr id="767" name="直線コネクタ 766">
          <a:extLst>
            <a:ext uri="{FF2B5EF4-FFF2-40B4-BE49-F238E27FC236}">
              <a16:creationId xmlns:a16="http://schemas.microsoft.com/office/drawing/2014/main" id="{D367F5EB-20F7-4E20-BE5B-8107A9C45798}"/>
            </a:ext>
          </a:extLst>
        </xdr:cNvPr>
        <xdr:cNvCxnSpPr/>
      </xdr:nvCxnSpPr>
      <xdr:spPr>
        <a:xfrm flipV="1">
          <a:off x="15481300" y="14910163"/>
          <a:ext cx="83820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86</xdr:row>
      <xdr:rowOff>117929</xdr:rowOff>
    </xdr:from>
    <xdr:to>
      <xdr:col>76</xdr:col>
      <xdr:colOff>165100</xdr:colOff>
      <xdr:row>87</xdr:row>
      <xdr:rowOff>48079</xdr:rowOff>
    </xdr:to>
    <xdr:sp macro="" textlink="">
      <xdr:nvSpPr>
        <xdr:cNvPr id="768" name="楕円 767">
          <a:extLst>
            <a:ext uri="{FF2B5EF4-FFF2-40B4-BE49-F238E27FC236}">
              <a16:creationId xmlns:a16="http://schemas.microsoft.com/office/drawing/2014/main" id="{3A3FCC5B-7CFE-4F1F-919F-100CA03EE0AE}"/>
            </a:ext>
          </a:extLst>
        </xdr:cNvPr>
        <xdr:cNvSpPr/>
      </xdr:nvSpPr>
      <xdr:spPr>
        <a:xfrm>
          <a:off x="14541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86</xdr:row>
      <xdr:rowOff>168729</xdr:rowOff>
    </xdr:from>
    <xdr:to>
      <xdr:col>81</xdr:col>
      <xdr:colOff>50800</xdr:colOff>
      <xdr:row>86</xdr:row>
      <xdr:rowOff>168729</xdr:rowOff>
    </xdr:to>
    <xdr:cxnSp macro="">
      <xdr:nvCxnSpPr>
        <xdr:cNvPr id="769" name="直線コネクタ 768">
          <a:extLst>
            <a:ext uri="{FF2B5EF4-FFF2-40B4-BE49-F238E27FC236}">
              <a16:creationId xmlns:a16="http://schemas.microsoft.com/office/drawing/2014/main" id="{9BCE5B4D-71DB-4B06-9C62-7426997DDB1F}"/>
            </a:ext>
          </a:extLst>
        </xdr:cNvPr>
        <xdr:cNvCxnSpPr/>
      </xdr:nvCxnSpPr>
      <xdr:spPr>
        <a:xfrm>
          <a:off x="14592300" y="1491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86</xdr:row>
      <xdr:rowOff>117929</xdr:rowOff>
    </xdr:from>
    <xdr:to>
      <xdr:col>72</xdr:col>
      <xdr:colOff>38100</xdr:colOff>
      <xdr:row>87</xdr:row>
      <xdr:rowOff>48079</xdr:rowOff>
    </xdr:to>
    <xdr:sp macro="" textlink="">
      <xdr:nvSpPr>
        <xdr:cNvPr id="770" name="楕円 769">
          <a:extLst>
            <a:ext uri="{FF2B5EF4-FFF2-40B4-BE49-F238E27FC236}">
              <a16:creationId xmlns:a16="http://schemas.microsoft.com/office/drawing/2014/main" id="{587F6D0E-7F01-4890-9638-C96E43C152F0}"/>
            </a:ext>
          </a:extLst>
        </xdr:cNvPr>
        <xdr:cNvSpPr/>
      </xdr:nvSpPr>
      <xdr:spPr>
        <a:xfrm>
          <a:off x="13652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86</xdr:row>
      <xdr:rowOff>168729</xdr:rowOff>
    </xdr:from>
    <xdr:to>
      <xdr:col>76</xdr:col>
      <xdr:colOff>114300</xdr:colOff>
      <xdr:row>86</xdr:row>
      <xdr:rowOff>168729</xdr:rowOff>
    </xdr:to>
    <xdr:cxnSp macro="">
      <xdr:nvCxnSpPr>
        <xdr:cNvPr id="771" name="直線コネクタ 770">
          <a:extLst>
            <a:ext uri="{FF2B5EF4-FFF2-40B4-BE49-F238E27FC236}">
              <a16:creationId xmlns:a16="http://schemas.microsoft.com/office/drawing/2014/main" id="{3BB6B8C5-148C-4340-B751-8BE27AC95452}"/>
            </a:ext>
          </a:extLst>
        </xdr:cNvPr>
        <xdr:cNvCxnSpPr/>
      </xdr:nvCxnSpPr>
      <xdr:spPr>
        <a:xfrm>
          <a:off x="13703300" y="1491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86</xdr:row>
      <xdr:rowOff>117929</xdr:rowOff>
    </xdr:from>
    <xdr:to>
      <xdr:col>67</xdr:col>
      <xdr:colOff>101600</xdr:colOff>
      <xdr:row>87</xdr:row>
      <xdr:rowOff>48079</xdr:rowOff>
    </xdr:to>
    <xdr:sp macro="" textlink="">
      <xdr:nvSpPr>
        <xdr:cNvPr id="772" name="楕円 771">
          <a:extLst>
            <a:ext uri="{FF2B5EF4-FFF2-40B4-BE49-F238E27FC236}">
              <a16:creationId xmlns:a16="http://schemas.microsoft.com/office/drawing/2014/main" id="{11CE401C-0916-4B4B-981A-FACB254B2173}"/>
            </a:ext>
          </a:extLst>
        </xdr:cNvPr>
        <xdr:cNvSpPr/>
      </xdr:nvSpPr>
      <xdr:spPr>
        <a:xfrm>
          <a:off x="12763500" y="1486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86</xdr:row>
      <xdr:rowOff>168729</xdr:rowOff>
    </xdr:from>
    <xdr:to>
      <xdr:col>71</xdr:col>
      <xdr:colOff>177800</xdr:colOff>
      <xdr:row>86</xdr:row>
      <xdr:rowOff>168729</xdr:rowOff>
    </xdr:to>
    <xdr:cxnSp macro="">
      <xdr:nvCxnSpPr>
        <xdr:cNvPr id="773" name="直線コネクタ 772">
          <a:extLst>
            <a:ext uri="{FF2B5EF4-FFF2-40B4-BE49-F238E27FC236}">
              <a16:creationId xmlns:a16="http://schemas.microsoft.com/office/drawing/2014/main" id="{59DB1B38-66DA-4DC1-940B-DC034CCD7A73}"/>
            </a:ext>
          </a:extLst>
        </xdr:cNvPr>
        <xdr:cNvCxnSpPr/>
      </xdr:nvCxnSpPr>
      <xdr:spPr>
        <a:xfrm>
          <a:off x="12814300" y="1491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82</xdr:row>
      <xdr:rowOff>95629</xdr:rowOff>
    </xdr:from>
    <xdr:ext cx="405111" cy="259045"/>
    <xdr:sp macro="" textlink="">
      <xdr:nvSpPr>
        <xdr:cNvPr id="774" name="n_1aveValue【児童館】&#10;有形固定資産減価償却率">
          <a:extLst>
            <a:ext uri="{FF2B5EF4-FFF2-40B4-BE49-F238E27FC236}">
              <a16:creationId xmlns:a16="http://schemas.microsoft.com/office/drawing/2014/main" id="{631008BD-4806-44E2-A29B-573F7B61AF41}"/>
            </a:ext>
          </a:extLst>
        </xdr:cNvPr>
        <xdr:cNvSpPr txBox="1"/>
      </xdr:nvSpPr>
      <xdr:spPr>
        <a:xfrm>
          <a:off x="15266044" y="141545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125021</xdr:rowOff>
    </xdr:from>
    <xdr:ext cx="405111" cy="259045"/>
    <xdr:sp macro="" textlink="">
      <xdr:nvSpPr>
        <xdr:cNvPr id="775" name="n_2aveValue【児童館】&#10;有形固定資産減価償却率">
          <a:extLst>
            <a:ext uri="{FF2B5EF4-FFF2-40B4-BE49-F238E27FC236}">
              <a16:creationId xmlns:a16="http://schemas.microsoft.com/office/drawing/2014/main" id="{A213FD3C-F25A-491A-958E-86C3067A04AE}"/>
            </a:ext>
          </a:extLst>
        </xdr:cNvPr>
        <xdr:cNvSpPr txBox="1"/>
      </xdr:nvSpPr>
      <xdr:spPr>
        <a:xfrm>
          <a:off x="14389744" y="141839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102161</xdr:rowOff>
    </xdr:from>
    <xdr:ext cx="405111" cy="259045"/>
    <xdr:sp macro="" textlink="">
      <xdr:nvSpPr>
        <xdr:cNvPr id="776" name="n_3aveValue【児童館】&#10;有形固定資産減価償却率">
          <a:extLst>
            <a:ext uri="{FF2B5EF4-FFF2-40B4-BE49-F238E27FC236}">
              <a16:creationId xmlns:a16="http://schemas.microsoft.com/office/drawing/2014/main" id="{9534BD04-5556-4DDF-9486-6CC0EAF7A5E8}"/>
            </a:ext>
          </a:extLst>
        </xdr:cNvPr>
        <xdr:cNvSpPr txBox="1"/>
      </xdr:nvSpPr>
      <xdr:spPr>
        <a:xfrm>
          <a:off x="13500744" y="141610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81</xdr:row>
      <xdr:rowOff>162577</xdr:rowOff>
    </xdr:from>
    <xdr:ext cx="405111" cy="259045"/>
    <xdr:sp macro="" textlink="">
      <xdr:nvSpPr>
        <xdr:cNvPr id="777" name="n_4aveValue【児童館】&#10;有形固定資産減価償却率">
          <a:extLst>
            <a:ext uri="{FF2B5EF4-FFF2-40B4-BE49-F238E27FC236}">
              <a16:creationId xmlns:a16="http://schemas.microsoft.com/office/drawing/2014/main" id="{897226CB-BECE-4129-B838-35FEA628F763}"/>
            </a:ext>
          </a:extLst>
        </xdr:cNvPr>
        <xdr:cNvSpPr txBox="1"/>
      </xdr:nvSpPr>
      <xdr:spPr>
        <a:xfrm>
          <a:off x="12611744" y="14050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79</xdr:col>
      <xdr:colOff>184227</xdr:colOff>
      <xdr:row>87</xdr:row>
      <xdr:rowOff>39206</xdr:rowOff>
    </xdr:from>
    <xdr:ext cx="469744" cy="259045"/>
    <xdr:sp macro="" textlink="">
      <xdr:nvSpPr>
        <xdr:cNvPr id="778" name="n_1mainValue【児童館】&#10;有形固定資産減価償却率">
          <a:extLst>
            <a:ext uri="{FF2B5EF4-FFF2-40B4-BE49-F238E27FC236}">
              <a16:creationId xmlns:a16="http://schemas.microsoft.com/office/drawing/2014/main" id="{493FE510-3299-456D-B35E-226F40F41E6F}"/>
            </a:ext>
          </a:extLst>
        </xdr:cNvPr>
        <xdr:cNvSpPr txBox="1"/>
      </xdr:nvSpPr>
      <xdr:spPr>
        <a:xfrm>
          <a:off x="152337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69927</xdr:colOff>
      <xdr:row>87</xdr:row>
      <xdr:rowOff>39206</xdr:rowOff>
    </xdr:from>
    <xdr:ext cx="469744" cy="259045"/>
    <xdr:sp macro="" textlink="">
      <xdr:nvSpPr>
        <xdr:cNvPr id="779" name="n_2mainValue【児童館】&#10;有形固定資産減価償却率">
          <a:extLst>
            <a:ext uri="{FF2B5EF4-FFF2-40B4-BE49-F238E27FC236}">
              <a16:creationId xmlns:a16="http://schemas.microsoft.com/office/drawing/2014/main" id="{C60B10EA-BB76-422E-964C-C51E7934A66E}"/>
            </a:ext>
          </a:extLst>
        </xdr:cNvPr>
        <xdr:cNvSpPr txBox="1"/>
      </xdr:nvSpPr>
      <xdr:spPr>
        <a:xfrm>
          <a:off x="14357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133427</xdr:colOff>
      <xdr:row>87</xdr:row>
      <xdr:rowOff>39206</xdr:rowOff>
    </xdr:from>
    <xdr:ext cx="469744" cy="259045"/>
    <xdr:sp macro="" textlink="">
      <xdr:nvSpPr>
        <xdr:cNvPr id="780" name="n_3mainValue【児童館】&#10;有形固定資産減価償却率">
          <a:extLst>
            <a:ext uri="{FF2B5EF4-FFF2-40B4-BE49-F238E27FC236}">
              <a16:creationId xmlns:a16="http://schemas.microsoft.com/office/drawing/2014/main" id="{EA53A71F-6E31-4098-8468-EA1D904DD689}"/>
            </a:ext>
          </a:extLst>
        </xdr:cNvPr>
        <xdr:cNvSpPr txBox="1"/>
      </xdr:nvSpPr>
      <xdr:spPr>
        <a:xfrm>
          <a:off x="13468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6427</xdr:colOff>
      <xdr:row>87</xdr:row>
      <xdr:rowOff>39206</xdr:rowOff>
    </xdr:from>
    <xdr:ext cx="469744" cy="259045"/>
    <xdr:sp macro="" textlink="">
      <xdr:nvSpPr>
        <xdr:cNvPr id="781" name="n_4mainValue【児童館】&#10;有形固定資産減価償却率">
          <a:extLst>
            <a:ext uri="{FF2B5EF4-FFF2-40B4-BE49-F238E27FC236}">
              <a16:creationId xmlns:a16="http://schemas.microsoft.com/office/drawing/2014/main" id="{88C39162-1BF6-477A-B3DC-79ECA2D51EDA}"/>
            </a:ext>
          </a:extLst>
        </xdr:cNvPr>
        <xdr:cNvSpPr txBox="1"/>
      </xdr:nvSpPr>
      <xdr:spPr>
        <a:xfrm>
          <a:off x="12579427" y="1495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82" name="正方形/長方形 781">
          <a:extLst>
            <a:ext uri="{FF2B5EF4-FFF2-40B4-BE49-F238E27FC236}">
              <a16:creationId xmlns:a16="http://schemas.microsoft.com/office/drawing/2014/main" id="{6E817749-B734-4B88-9456-4B784D3FFC21}"/>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83" name="正方形/長方形 782">
          <a:extLst>
            <a:ext uri="{FF2B5EF4-FFF2-40B4-BE49-F238E27FC236}">
              <a16:creationId xmlns:a16="http://schemas.microsoft.com/office/drawing/2014/main" id="{C6028A76-260E-42BF-A187-2DD713990129}"/>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84" name="正方形/長方形 783">
          <a:extLst>
            <a:ext uri="{FF2B5EF4-FFF2-40B4-BE49-F238E27FC236}">
              <a16:creationId xmlns:a16="http://schemas.microsoft.com/office/drawing/2014/main" id="{615DD3E4-EF3A-4199-BBC1-AAC0A0E78502}"/>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85" name="正方形/長方形 784">
          <a:extLst>
            <a:ext uri="{FF2B5EF4-FFF2-40B4-BE49-F238E27FC236}">
              <a16:creationId xmlns:a16="http://schemas.microsoft.com/office/drawing/2014/main" id="{6D30144F-6076-4F52-8FD5-23F64198D8FE}"/>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86" name="正方形/長方形 785">
          <a:extLst>
            <a:ext uri="{FF2B5EF4-FFF2-40B4-BE49-F238E27FC236}">
              <a16:creationId xmlns:a16="http://schemas.microsoft.com/office/drawing/2014/main" id="{1916B05D-1890-4880-BE53-2023013A7CFB}"/>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87" name="正方形/長方形 786">
          <a:extLst>
            <a:ext uri="{FF2B5EF4-FFF2-40B4-BE49-F238E27FC236}">
              <a16:creationId xmlns:a16="http://schemas.microsoft.com/office/drawing/2014/main" id="{4FF42641-0BFB-400E-AA82-B4B27C58E2AC}"/>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88" name="正方形/長方形 787">
          <a:extLst>
            <a:ext uri="{FF2B5EF4-FFF2-40B4-BE49-F238E27FC236}">
              <a16:creationId xmlns:a16="http://schemas.microsoft.com/office/drawing/2014/main" id="{1ACAC760-7DBA-4314-AFC9-C54A2D3E5B0A}"/>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89" name="正方形/長方形 788">
          <a:extLst>
            <a:ext uri="{FF2B5EF4-FFF2-40B4-BE49-F238E27FC236}">
              <a16:creationId xmlns:a16="http://schemas.microsoft.com/office/drawing/2014/main" id="{AF19A59D-F471-4E9A-BD09-8541A6846B3A}"/>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90" name="テキスト ボックス 789">
          <a:extLst>
            <a:ext uri="{FF2B5EF4-FFF2-40B4-BE49-F238E27FC236}">
              <a16:creationId xmlns:a16="http://schemas.microsoft.com/office/drawing/2014/main" id="{53350ECF-F663-4687-A1E9-85AFCF092469}"/>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91" name="直線コネクタ 790">
          <a:extLst>
            <a:ext uri="{FF2B5EF4-FFF2-40B4-BE49-F238E27FC236}">
              <a16:creationId xmlns:a16="http://schemas.microsoft.com/office/drawing/2014/main" id="{3385A310-658A-4CCF-8134-6BC6395B3D58}"/>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792" name="直線コネクタ 791">
          <a:extLst>
            <a:ext uri="{FF2B5EF4-FFF2-40B4-BE49-F238E27FC236}">
              <a16:creationId xmlns:a16="http://schemas.microsoft.com/office/drawing/2014/main" id="{BFD3192C-2746-43DF-84CB-669ACDFCFAE2}"/>
            </a:ext>
          </a:extLst>
        </xdr:cNvPr>
        <xdr:cNvCxnSpPr/>
      </xdr:nvCxnSpPr>
      <xdr:spPr>
        <a:xfrm>
          <a:off x="18288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793" name="テキスト ボックス 792">
          <a:extLst>
            <a:ext uri="{FF2B5EF4-FFF2-40B4-BE49-F238E27FC236}">
              <a16:creationId xmlns:a16="http://schemas.microsoft.com/office/drawing/2014/main" id="{BE50F806-2BDE-45B2-B117-915BB1A0D1E0}"/>
            </a:ext>
          </a:extLst>
        </xdr:cNvPr>
        <xdr:cNvSpPr txBox="1"/>
      </xdr:nvSpPr>
      <xdr:spPr>
        <a:xfrm>
          <a:off x="17820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794" name="直線コネクタ 793">
          <a:extLst>
            <a:ext uri="{FF2B5EF4-FFF2-40B4-BE49-F238E27FC236}">
              <a16:creationId xmlns:a16="http://schemas.microsoft.com/office/drawing/2014/main" id="{D196BC26-BFED-4D9A-A520-1ACDB2923114}"/>
            </a:ext>
          </a:extLst>
        </xdr:cNvPr>
        <xdr:cNvCxnSpPr/>
      </xdr:nvCxnSpPr>
      <xdr:spPr>
        <a:xfrm>
          <a:off x="18288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795" name="テキスト ボックス 794">
          <a:extLst>
            <a:ext uri="{FF2B5EF4-FFF2-40B4-BE49-F238E27FC236}">
              <a16:creationId xmlns:a16="http://schemas.microsoft.com/office/drawing/2014/main" id="{7E8560ED-A0F6-4E3F-9FDE-1B9FC114AFA7}"/>
            </a:ext>
          </a:extLst>
        </xdr:cNvPr>
        <xdr:cNvSpPr txBox="1"/>
      </xdr:nvSpPr>
      <xdr:spPr>
        <a:xfrm>
          <a:off x="17820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796" name="直線コネクタ 795">
          <a:extLst>
            <a:ext uri="{FF2B5EF4-FFF2-40B4-BE49-F238E27FC236}">
              <a16:creationId xmlns:a16="http://schemas.microsoft.com/office/drawing/2014/main" id="{13F6D8C8-28E5-44A7-AC11-84C3D27ECD82}"/>
            </a:ext>
          </a:extLst>
        </xdr:cNvPr>
        <xdr:cNvCxnSpPr/>
      </xdr:nvCxnSpPr>
      <xdr:spPr>
        <a:xfrm>
          <a:off x="18288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797" name="テキスト ボックス 796">
          <a:extLst>
            <a:ext uri="{FF2B5EF4-FFF2-40B4-BE49-F238E27FC236}">
              <a16:creationId xmlns:a16="http://schemas.microsoft.com/office/drawing/2014/main" id="{66716383-6D1E-4029-AC91-2523FD035C27}"/>
            </a:ext>
          </a:extLst>
        </xdr:cNvPr>
        <xdr:cNvSpPr txBox="1"/>
      </xdr:nvSpPr>
      <xdr:spPr>
        <a:xfrm>
          <a:off x="17820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798" name="直線コネクタ 797">
          <a:extLst>
            <a:ext uri="{FF2B5EF4-FFF2-40B4-BE49-F238E27FC236}">
              <a16:creationId xmlns:a16="http://schemas.microsoft.com/office/drawing/2014/main" id="{C27C89A7-069F-4D32-B5E0-3D01B23FF286}"/>
            </a:ext>
          </a:extLst>
        </xdr:cNvPr>
        <xdr:cNvCxnSpPr/>
      </xdr:nvCxnSpPr>
      <xdr:spPr>
        <a:xfrm>
          <a:off x="18288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799" name="テキスト ボックス 798">
          <a:extLst>
            <a:ext uri="{FF2B5EF4-FFF2-40B4-BE49-F238E27FC236}">
              <a16:creationId xmlns:a16="http://schemas.microsoft.com/office/drawing/2014/main" id="{3467B762-59BA-433E-B193-97EF5EF34D30}"/>
            </a:ext>
          </a:extLst>
        </xdr:cNvPr>
        <xdr:cNvSpPr txBox="1"/>
      </xdr:nvSpPr>
      <xdr:spPr>
        <a:xfrm>
          <a:off x="17820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800" name="直線コネクタ 799">
          <a:extLst>
            <a:ext uri="{FF2B5EF4-FFF2-40B4-BE49-F238E27FC236}">
              <a16:creationId xmlns:a16="http://schemas.microsoft.com/office/drawing/2014/main" id="{AB282ED0-B6CF-4E95-91CB-F015CE5532CC}"/>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801" name="テキスト ボックス 800">
          <a:extLst>
            <a:ext uri="{FF2B5EF4-FFF2-40B4-BE49-F238E27FC236}">
              <a16:creationId xmlns:a16="http://schemas.microsoft.com/office/drawing/2014/main" id="{821AEEEF-445F-405D-94B4-CD474AE12307}"/>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802" name="【児童館】&#10;一人当たり面積グラフ枠">
          <a:extLst>
            <a:ext uri="{FF2B5EF4-FFF2-40B4-BE49-F238E27FC236}">
              <a16:creationId xmlns:a16="http://schemas.microsoft.com/office/drawing/2014/main" id="{C5D9FD92-385A-44B6-9AAE-A1EDA6A325F3}"/>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79</xdr:row>
      <xdr:rowOff>58674</xdr:rowOff>
    </xdr:from>
    <xdr:to>
      <xdr:col>116</xdr:col>
      <xdr:colOff>62864</xdr:colOff>
      <xdr:row>86</xdr:row>
      <xdr:rowOff>10668</xdr:rowOff>
    </xdr:to>
    <xdr:cxnSp macro="">
      <xdr:nvCxnSpPr>
        <xdr:cNvPr id="803" name="直線コネクタ 802">
          <a:extLst>
            <a:ext uri="{FF2B5EF4-FFF2-40B4-BE49-F238E27FC236}">
              <a16:creationId xmlns:a16="http://schemas.microsoft.com/office/drawing/2014/main" id="{02093CB9-22BB-41B7-84DE-FF0006D12122}"/>
            </a:ext>
          </a:extLst>
        </xdr:cNvPr>
        <xdr:cNvCxnSpPr/>
      </xdr:nvCxnSpPr>
      <xdr:spPr>
        <a:xfrm flipV="1">
          <a:off x="22160864" y="13603224"/>
          <a:ext cx="0" cy="11521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14495</xdr:rowOff>
    </xdr:from>
    <xdr:ext cx="469744" cy="259045"/>
    <xdr:sp macro="" textlink="">
      <xdr:nvSpPr>
        <xdr:cNvPr id="804" name="【児童館】&#10;一人当たり面積最小値テキスト">
          <a:extLst>
            <a:ext uri="{FF2B5EF4-FFF2-40B4-BE49-F238E27FC236}">
              <a16:creationId xmlns:a16="http://schemas.microsoft.com/office/drawing/2014/main" id="{D48E3B4E-BC96-4852-B491-EB9B07CC69C7}"/>
            </a:ext>
          </a:extLst>
        </xdr:cNvPr>
        <xdr:cNvSpPr txBox="1"/>
      </xdr:nvSpPr>
      <xdr:spPr>
        <a:xfrm>
          <a:off x="22199600" y="14759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10668</xdr:rowOff>
    </xdr:from>
    <xdr:to>
      <xdr:col>116</xdr:col>
      <xdr:colOff>152400</xdr:colOff>
      <xdr:row>86</xdr:row>
      <xdr:rowOff>10668</xdr:rowOff>
    </xdr:to>
    <xdr:cxnSp macro="">
      <xdr:nvCxnSpPr>
        <xdr:cNvPr id="805" name="直線コネクタ 804">
          <a:extLst>
            <a:ext uri="{FF2B5EF4-FFF2-40B4-BE49-F238E27FC236}">
              <a16:creationId xmlns:a16="http://schemas.microsoft.com/office/drawing/2014/main" id="{B2D5FC0B-0346-43D3-9F45-C9FDAF461840}"/>
            </a:ext>
          </a:extLst>
        </xdr:cNvPr>
        <xdr:cNvCxnSpPr/>
      </xdr:nvCxnSpPr>
      <xdr:spPr>
        <a:xfrm>
          <a:off x="22072600" y="147553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78</xdr:row>
      <xdr:rowOff>5351</xdr:rowOff>
    </xdr:from>
    <xdr:ext cx="469744" cy="259045"/>
    <xdr:sp macro="" textlink="">
      <xdr:nvSpPr>
        <xdr:cNvPr id="806" name="【児童館】&#10;一人当たり面積最大値テキスト">
          <a:extLst>
            <a:ext uri="{FF2B5EF4-FFF2-40B4-BE49-F238E27FC236}">
              <a16:creationId xmlns:a16="http://schemas.microsoft.com/office/drawing/2014/main" id="{9DAE31C0-ED8C-4672-8DD9-5A5639F808A4}"/>
            </a:ext>
          </a:extLst>
        </xdr:cNvPr>
        <xdr:cNvSpPr txBox="1"/>
      </xdr:nvSpPr>
      <xdr:spPr>
        <a:xfrm>
          <a:off x="22199600" y="133784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58674</xdr:rowOff>
    </xdr:from>
    <xdr:to>
      <xdr:col>116</xdr:col>
      <xdr:colOff>152400</xdr:colOff>
      <xdr:row>79</xdr:row>
      <xdr:rowOff>58674</xdr:rowOff>
    </xdr:to>
    <xdr:cxnSp macro="">
      <xdr:nvCxnSpPr>
        <xdr:cNvPr id="807" name="直線コネクタ 806">
          <a:extLst>
            <a:ext uri="{FF2B5EF4-FFF2-40B4-BE49-F238E27FC236}">
              <a16:creationId xmlns:a16="http://schemas.microsoft.com/office/drawing/2014/main" id="{5E6D2815-0381-4D1C-B9D0-59352F09D2FD}"/>
            </a:ext>
          </a:extLst>
        </xdr:cNvPr>
        <xdr:cNvCxnSpPr/>
      </xdr:nvCxnSpPr>
      <xdr:spPr>
        <a:xfrm>
          <a:off x="22072600" y="136032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145051</xdr:rowOff>
    </xdr:from>
    <xdr:ext cx="469744" cy="259045"/>
    <xdr:sp macro="" textlink="">
      <xdr:nvSpPr>
        <xdr:cNvPr id="808" name="【児童館】&#10;一人当たり面積平均値テキスト">
          <a:extLst>
            <a:ext uri="{FF2B5EF4-FFF2-40B4-BE49-F238E27FC236}">
              <a16:creationId xmlns:a16="http://schemas.microsoft.com/office/drawing/2014/main" id="{248C14ED-F2E8-4644-A91A-B9ECAC796BEB}"/>
            </a:ext>
          </a:extLst>
        </xdr:cNvPr>
        <xdr:cNvSpPr txBox="1"/>
      </xdr:nvSpPr>
      <xdr:spPr>
        <a:xfrm>
          <a:off x="22199600" y="1420395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122174</xdr:rowOff>
    </xdr:from>
    <xdr:to>
      <xdr:col>116</xdr:col>
      <xdr:colOff>114300</xdr:colOff>
      <xdr:row>84</xdr:row>
      <xdr:rowOff>52324</xdr:rowOff>
    </xdr:to>
    <xdr:sp macro="" textlink="">
      <xdr:nvSpPr>
        <xdr:cNvPr id="809" name="フローチャート: 判断 808">
          <a:extLst>
            <a:ext uri="{FF2B5EF4-FFF2-40B4-BE49-F238E27FC236}">
              <a16:creationId xmlns:a16="http://schemas.microsoft.com/office/drawing/2014/main" id="{C088E9D4-3BC3-4AA7-A6C9-E17196604E54}"/>
            </a:ext>
          </a:extLst>
        </xdr:cNvPr>
        <xdr:cNvSpPr/>
      </xdr:nvSpPr>
      <xdr:spPr>
        <a:xfrm>
          <a:off x="22110700" y="14352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117602</xdr:rowOff>
    </xdr:from>
    <xdr:to>
      <xdr:col>112</xdr:col>
      <xdr:colOff>38100</xdr:colOff>
      <xdr:row>84</xdr:row>
      <xdr:rowOff>47752</xdr:rowOff>
    </xdr:to>
    <xdr:sp macro="" textlink="">
      <xdr:nvSpPr>
        <xdr:cNvPr id="810" name="フローチャート: 判断 809">
          <a:extLst>
            <a:ext uri="{FF2B5EF4-FFF2-40B4-BE49-F238E27FC236}">
              <a16:creationId xmlns:a16="http://schemas.microsoft.com/office/drawing/2014/main" id="{EB5F923F-43CE-4931-A7EA-4975C0E5C66B}"/>
            </a:ext>
          </a:extLst>
        </xdr:cNvPr>
        <xdr:cNvSpPr/>
      </xdr:nvSpPr>
      <xdr:spPr>
        <a:xfrm>
          <a:off x="21272500" y="1434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117602</xdr:rowOff>
    </xdr:from>
    <xdr:to>
      <xdr:col>107</xdr:col>
      <xdr:colOff>101600</xdr:colOff>
      <xdr:row>84</xdr:row>
      <xdr:rowOff>47752</xdr:rowOff>
    </xdr:to>
    <xdr:sp macro="" textlink="">
      <xdr:nvSpPr>
        <xdr:cNvPr id="811" name="フローチャート: 判断 810">
          <a:extLst>
            <a:ext uri="{FF2B5EF4-FFF2-40B4-BE49-F238E27FC236}">
              <a16:creationId xmlns:a16="http://schemas.microsoft.com/office/drawing/2014/main" id="{D7EFAC39-FE74-4084-AD2A-4A33F6D4BBA2}"/>
            </a:ext>
          </a:extLst>
        </xdr:cNvPr>
        <xdr:cNvSpPr/>
      </xdr:nvSpPr>
      <xdr:spPr>
        <a:xfrm>
          <a:off x="20383500" y="1434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83</xdr:row>
      <xdr:rowOff>135889</xdr:rowOff>
    </xdr:from>
    <xdr:to>
      <xdr:col>102</xdr:col>
      <xdr:colOff>165100</xdr:colOff>
      <xdr:row>84</xdr:row>
      <xdr:rowOff>66039</xdr:rowOff>
    </xdr:to>
    <xdr:sp macro="" textlink="">
      <xdr:nvSpPr>
        <xdr:cNvPr id="812" name="フローチャート: 判断 811">
          <a:extLst>
            <a:ext uri="{FF2B5EF4-FFF2-40B4-BE49-F238E27FC236}">
              <a16:creationId xmlns:a16="http://schemas.microsoft.com/office/drawing/2014/main" id="{464686B5-B9D2-4582-9755-0C8623B94821}"/>
            </a:ext>
          </a:extLst>
        </xdr:cNvPr>
        <xdr:cNvSpPr/>
      </xdr:nvSpPr>
      <xdr:spPr>
        <a:xfrm>
          <a:off x="19494500" y="14366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83</xdr:row>
      <xdr:rowOff>145035</xdr:rowOff>
    </xdr:from>
    <xdr:to>
      <xdr:col>98</xdr:col>
      <xdr:colOff>38100</xdr:colOff>
      <xdr:row>84</xdr:row>
      <xdr:rowOff>75185</xdr:rowOff>
    </xdr:to>
    <xdr:sp macro="" textlink="">
      <xdr:nvSpPr>
        <xdr:cNvPr id="813" name="フローチャート: 判断 812">
          <a:extLst>
            <a:ext uri="{FF2B5EF4-FFF2-40B4-BE49-F238E27FC236}">
              <a16:creationId xmlns:a16="http://schemas.microsoft.com/office/drawing/2014/main" id="{C3571013-157E-4F05-B972-B4CFB2AEF405}"/>
            </a:ext>
          </a:extLst>
        </xdr:cNvPr>
        <xdr:cNvSpPr/>
      </xdr:nvSpPr>
      <xdr:spPr>
        <a:xfrm>
          <a:off x="18605500" y="14375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14" name="テキスト ボックス 813">
          <a:extLst>
            <a:ext uri="{FF2B5EF4-FFF2-40B4-BE49-F238E27FC236}">
              <a16:creationId xmlns:a16="http://schemas.microsoft.com/office/drawing/2014/main" id="{C8543490-C624-4F63-BFB5-E896C38BA1CC}"/>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15" name="テキスト ボックス 814">
          <a:extLst>
            <a:ext uri="{FF2B5EF4-FFF2-40B4-BE49-F238E27FC236}">
              <a16:creationId xmlns:a16="http://schemas.microsoft.com/office/drawing/2014/main" id="{39636BEF-A5C2-48CD-B564-4589AD68C963}"/>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16" name="テキスト ボックス 815">
          <a:extLst>
            <a:ext uri="{FF2B5EF4-FFF2-40B4-BE49-F238E27FC236}">
              <a16:creationId xmlns:a16="http://schemas.microsoft.com/office/drawing/2014/main" id="{51FD15BF-085F-4421-BF0F-3F54297C2373}"/>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17" name="テキスト ボックス 816">
          <a:extLst>
            <a:ext uri="{FF2B5EF4-FFF2-40B4-BE49-F238E27FC236}">
              <a16:creationId xmlns:a16="http://schemas.microsoft.com/office/drawing/2014/main" id="{083AC208-714A-496F-9795-1F57518401CF}"/>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18" name="テキスト ボックス 817">
          <a:extLst>
            <a:ext uri="{FF2B5EF4-FFF2-40B4-BE49-F238E27FC236}">
              <a16:creationId xmlns:a16="http://schemas.microsoft.com/office/drawing/2014/main" id="{3A957248-DF0B-4A29-A89C-6A02965FB20D}"/>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138176</xdr:rowOff>
    </xdr:from>
    <xdr:to>
      <xdr:col>116</xdr:col>
      <xdr:colOff>114300</xdr:colOff>
      <xdr:row>85</xdr:row>
      <xdr:rowOff>68326</xdr:rowOff>
    </xdr:to>
    <xdr:sp macro="" textlink="">
      <xdr:nvSpPr>
        <xdr:cNvPr id="819" name="楕円 818">
          <a:extLst>
            <a:ext uri="{FF2B5EF4-FFF2-40B4-BE49-F238E27FC236}">
              <a16:creationId xmlns:a16="http://schemas.microsoft.com/office/drawing/2014/main" id="{733EE845-9909-40E0-8A39-F9276E8DCE2C}"/>
            </a:ext>
          </a:extLst>
        </xdr:cNvPr>
        <xdr:cNvSpPr/>
      </xdr:nvSpPr>
      <xdr:spPr>
        <a:xfrm>
          <a:off x="22110700" y="14539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116603</xdr:rowOff>
    </xdr:from>
    <xdr:ext cx="469744" cy="259045"/>
    <xdr:sp macro="" textlink="">
      <xdr:nvSpPr>
        <xdr:cNvPr id="820" name="【児童館】&#10;一人当たり面積該当値テキスト">
          <a:extLst>
            <a:ext uri="{FF2B5EF4-FFF2-40B4-BE49-F238E27FC236}">
              <a16:creationId xmlns:a16="http://schemas.microsoft.com/office/drawing/2014/main" id="{3B090C7A-940A-445B-9758-773F39AF47A4}"/>
            </a:ext>
          </a:extLst>
        </xdr:cNvPr>
        <xdr:cNvSpPr txBox="1"/>
      </xdr:nvSpPr>
      <xdr:spPr>
        <a:xfrm>
          <a:off x="22199600" y="145184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142748</xdr:rowOff>
    </xdr:from>
    <xdr:to>
      <xdr:col>112</xdr:col>
      <xdr:colOff>38100</xdr:colOff>
      <xdr:row>85</xdr:row>
      <xdr:rowOff>72898</xdr:rowOff>
    </xdr:to>
    <xdr:sp macro="" textlink="">
      <xdr:nvSpPr>
        <xdr:cNvPr id="821" name="楕円 820">
          <a:extLst>
            <a:ext uri="{FF2B5EF4-FFF2-40B4-BE49-F238E27FC236}">
              <a16:creationId xmlns:a16="http://schemas.microsoft.com/office/drawing/2014/main" id="{D9FAB705-9813-41C6-AA1E-3C5E6E2692E8}"/>
            </a:ext>
          </a:extLst>
        </xdr:cNvPr>
        <xdr:cNvSpPr/>
      </xdr:nvSpPr>
      <xdr:spPr>
        <a:xfrm>
          <a:off x="21272500" y="14544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17526</xdr:rowOff>
    </xdr:from>
    <xdr:to>
      <xdr:col>116</xdr:col>
      <xdr:colOff>63500</xdr:colOff>
      <xdr:row>85</xdr:row>
      <xdr:rowOff>22098</xdr:rowOff>
    </xdr:to>
    <xdr:cxnSp macro="">
      <xdr:nvCxnSpPr>
        <xdr:cNvPr id="822" name="直線コネクタ 821">
          <a:extLst>
            <a:ext uri="{FF2B5EF4-FFF2-40B4-BE49-F238E27FC236}">
              <a16:creationId xmlns:a16="http://schemas.microsoft.com/office/drawing/2014/main" id="{74297EB0-7FA4-4D02-ABBB-D3BE9F54FD69}"/>
            </a:ext>
          </a:extLst>
        </xdr:cNvPr>
        <xdr:cNvCxnSpPr/>
      </xdr:nvCxnSpPr>
      <xdr:spPr>
        <a:xfrm flipV="1">
          <a:off x="21323300" y="14590776"/>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147320</xdr:rowOff>
    </xdr:from>
    <xdr:to>
      <xdr:col>107</xdr:col>
      <xdr:colOff>101600</xdr:colOff>
      <xdr:row>85</xdr:row>
      <xdr:rowOff>77470</xdr:rowOff>
    </xdr:to>
    <xdr:sp macro="" textlink="">
      <xdr:nvSpPr>
        <xdr:cNvPr id="823" name="楕円 822">
          <a:extLst>
            <a:ext uri="{FF2B5EF4-FFF2-40B4-BE49-F238E27FC236}">
              <a16:creationId xmlns:a16="http://schemas.microsoft.com/office/drawing/2014/main" id="{696744D8-CB70-40FC-9F59-E87BF2E8C7C5}"/>
            </a:ext>
          </a:extLst>
        </xdr:cNvPr>
        <xdr:cNvSpPr/>
      </xdr:nvSpPr>
      <xdr:spPr>
        <a:xfrm>
          <a:off x="20383500" y="1454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22098</xdr:rowOff>
    </xdr:from>
    <xdr:to>
      <xdr:col>111</xdr:col>
      <xdr:colOff>177800</xdr:colOff>
      <xdr:row>85</xdr:row>
      <xdr:rowOff>26670</xdr:rowOff>
    </xdr:to>
    <xdr:cxnSp macro="">
      <xdr:nvCxnSpPr>
        <xdr:cNvPr id="824" name="直線コネクタ 823">
          <a:extLst>
            <a:ext uri="{FF2B5EF4-FFF2-40B4-BE49-F238E27FC236}">
              <a16:creationId xmlns:a16="http://schemas.microsoft.com/office/drawing/2014/main" id="{EA5B52B4-6041-423B-A71F-C62ED06D39A1}"/>
            </a:ext>
          </a:extLst>
        </xdr:cNvPr>
        <xdr:cNvCxnSpPr/>
      </xdr:nvCxnSpPr>
      <xdr:spPr>
        <a:xfrm flipV="1">
          <a:off x="20434300" y="1459534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151892</xdr:rowOff>
    </xdr:from>
    <xdr:to>
      <xdr:col>102</xdr:col>
      <xdr:colOff>165100</xdr:colOff>
      <xdr:row>85</xdr:row>
      <xdr:rowOff>82042</xdr:rowOff>
    </xdr:to>
    <xdr:sp macro="" textlink="">
      <xdr:nvSpPr>
        <xdr:cNvPr id="825" name="楕円 824">
          <a:extLst>
            <a:ext uri="{FF2B5EF4-FFF2-40B4-BE49-F238E27FC236}">
              <a16:creationId xmlns:a16="http://schemas.microsoft.com/office/drawing/2014/main" id="{18927FF5-70F5-4819-8B13-4BE2EF91DEA0}"/>
            </a:ext>
          </a:extLst>
        </xdr:cNvPr>
        <xdr:cNvSpPr/>
      </xdr:nvSpPr>
      <xdr:spPr>
        <a:xfrm>
          <a:off x="19494500" y="14553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26670</xdr:rowOff>
    </xdr:from>
    <xdr:to>
      <xdr:col>107</xdr:col>
      <xdr:colOff>50800</xdr:colOff>
      <xdr:row>85</xdr:row>
      <xdr:rowOff>31242</xdr:rowOff>
    </xdr:to>
    <xdr:cxnSp macro="">
      <xdr:nvCxnSpPr>
        <xdr:cNvPr id="826" name="直線コネクタ 825">
          <a:extLst>
            <a:ext uri="{FF2B5EF4-FFF2-40B4-BE49-F238E27FC236}">
              <a16:creationId xmlns:a16="http://schemas.microsoft.com/office/drawing/2014/main" id="{371193A6-BA44-40E4-9DCD-A4E6A97F6A2F}"/>
            </a:ext>
          </a:extLst>
        </xdr:cNvPr>
        <xdr:cNvCxnSpPr/>
      </xdr:nvCxnSpPr>
      <xdr:spPr>
        <a:xfrm flipV="1">
          <a:off x="19545300" y="14599920"/>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84</xdr:row>
      <xdr:rowOff>156463</xdr:rowOff>
    </xdr:from>
    <xdr:to>
      <xdr:col>98</xdr:col>
      <xdr:colOff>38100</xdr:colOff>
      <xdr:row>85</xdr:row>
      <xdr:rowOff>86613</xdr:rowOff>
    </xdr:to>
    <xdr:sp macro="" textlink="">
      <xdr:nvSpPr>
        <xdr:cNvPr id="827" name="楕円 826">
          <a:extLst>
            <a:ext uri="{FF2B5EF4-FFF2-40B4-BE49-F238E27FC236}">
              <a16:creationId xmlns:a16="http://schemas.microsoft.com/office/drawing/2014/main" id="{8CE5CE62-1A8A-4CF7-BF69-F11644B13696}"/>
            </a:ext>
          </a:extLst>
        </xdr:cNvPr>
        <xdr:cNvSpPr/>
      </xdr:nvSpPr>
      <xdr:spPr>
        <a:xfrm>
          <a:off x="18605500" y="14558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31242</xdr:rowOff>
    </xdr:from>
    <xdr:to>
      <xdr:col>102</xdr:col>
      <xdr:colOff>114300</xdr:colOff>
      <xdr:row>85</xdr:row>
      <xdr:rowOff>35813</xdr:rowOff>
    </xdr:to>
    <xdr:cxnSp macro="">
      <xdr:nvCxnSpPr>
        <xdr:cNvPr id="828" name="直線コネクタ 827">
          <a:extLst>
            <a:ext uri="{FF2B5EF4-FFF2-40B4-BE49-F238E27FC236}">
              <a16:creationId xmlns:a16="http://schemas.microsoft.com/office/drawing/2014/main" id="{C11B8D4D-5DDE-4A4A-A6EA-7ED7D4B53CD9}"/>
            </a:ext>
          </a:extLst>
        </xdr:cNvPr>
        <xdr:cNvCxnSpPr/>
      </xdr:nvCxnSpPr>
      <xdr:spPr>
        <a:xfrm flipV="1">
          <a:off x="18656300" y="14604492"/>
          <a:ext cx="889000" cy="4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64279</xdr:rowOff>
    </xdr:from>
    <xdr:ext cx="469744" cy="259045"/>
    <xdr:sp macro="" textlink="">
      <xdr:nvSpPr>
        <xdr:cNvPr id="829" name="n_1aveValue【児童館】&#10;一人当たり面積">
          <a:extLst>
            <a:ext uri="{FF2B5EF4-FFF2-40B4-BE49-F238E27FC236}">
              <a16:creationId xmlns:a16="http://schemas.microsoft.com/office/drawing/2014/main" id="{B92DC7B3-2DAC-4768-BEA8-FECD288F2B40}"/>
            </a:ext>
          </a:extLst>
        </xdr:cNvPr>
        <xdr:cNvSpPr txBox="1"/>
      </xdr:nvSpPr>
      <xdr:spPr>
        <a:xfrm>
          <a:off x="21075727" y="141231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64279</xdr:rowOff>
    </xdr:from>
    <xdr:ext cx="469744" cy="259045"/>
    <xdr:sp macro="" textlink="">
      <xdr:nvSpPr>
        <xdr:cNvPr id="830" name="n_2aveValue【児童館】&#10;一人当たり面積">
          <a:extLst>
            <a:ext uri="{FF2B5EF4-FFF2-40B4-BE49-F238E27FC236}">
              <a16:creationId xmlns:a16="http://schemas.microsoft.com/office/drawing/2014/main" id="{7E26A88F-845D-48B5-9F60-9779BE81C84F}"/>
            </a:ext>
          </a:extLst>
        </xdr:cNvPr>
        <xdr:cNvSpPr txBox="1"/>
      </xdr:nvSpPr>
      <xdr:spPr>
        <a:xfrm>
          <a:off x="20199427" y="141231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82566</xdr:rowOff>
    </xdr:from>
    <xdr:ext cx="469744" cy="259045"/>
    <xdr:sp macro="" textlink="">
      <xdr:nvSpPr>
        <xdr:cNvPr id="831" name="n_3aveValue【児童館】&#10;一人当たり面積">
          <a:extLst>
            <a:ext uri="{FF2B5EF4-FFF2-40B4-BE49-F238E27FC236}">
              <a16:creationId xmlns:a16="http://schemas.microsoft.com/office/drawing/2014/main" id="{2891F310-261F-4072-9714-6D1941A372D1}"/>
            </a:ext>
          </a:extLst>
        </xdr:cNvPr>
        <xdr:cNvSpPr txBox="1"/>
      </xdr:nvSpPr>
      <xdr:spPr>
        <a:xfrm>
          <a:off x="19310427" y="14141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91712</xdr:rowOff>
    </xdr:from>
    <xdr:ext cx="469744" cy="259045"/>
    <xdr:sp macro="" textlink="">
      <xdr:nvSpPr>
        <xdr:cNvPr id="832" name="n_4aveValue【児童館】&#10;一人当たり面積">
          <a:extLst>
            <a:ext uri="{FF2B5EF4-FFF2-40B4-BE49-F238E27FC236}">
              <a16:creationId xmlns:a16="http://schemas.microsoft.com/office/drawing/2014/main" id="{34C6C226-6C98-4F07-B1DA-84C698737CC5}"/>
            </a:ext>
          </a:extLst>
        </xdr:cNvPr>
        <xdr:cNvSpPr txBox="1"/>
      </xdr:nvSpPr>
      <xdr:spPr>
        <a:xfrm>
          <a:off x="18421427" y="141506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64025</xdr:rowOff>
    </xdr:from>
    <xdr:ext cx="469744" cy="259045"/>
    <xdr:sp macro="" textlink="">
      <xdr:nvSpPr>
        <xdr:cNvPr id="833" name="n_1mainValue【児童館】&#10;一人当たり面積">
          <a:extLst>
            <a:ext uri="{FF2B5EF4-FFF2-40B4-BE49-F238E27FC236}">
              <a16:creationId xmlns:a16="http://schemas.microsoft.com/office/drawing/2014/main" id="{D198D929-3004-4934-9051-2D0DC9340E25}"/>
            </a:ext>
          </a:extLst>
        </xdr:cNvPr>
        <xdr:cNvSpPr txBox="1"/>
      </xdr:nvSpPr>
      <xdr:spPr>
        <a:xfrm>
          <a:off x="21075727" y="146372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68597</xdr:rowOff>
    </xdr:from>
    <xdr:ext cx="469744" cy="259045"/>
    <xdr:sp macro="" textlink="">
      <xdr:nvSpPr>
        <xdr:cNvPr id="834" name="n_2mainValue【児童館】&#10;一人当たり面積">
          <a:extLst>
            <a:ext uri="{FF2B5EF4-FFF2-40B4-BE49-F238E27FC236}">
              <a16:creationId xmlns:a16="http://schemas.microsoft.com/office/drawing/2014/main" id="{3E181D0B-6C96-4ED4-B3D3-35D81354E636}"/>
            </a:ext>
          </a:extLst>
        </xdr:cNvPr>
        <xdr:cNvSpPr txBox="1"/>
      </xdr:nvSpPr>
      <xdr:spPr>
        <a:xfrm>
          <a:off x="20199427" y="14641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73169</xdr:rowOff>
    </xdr:from>
    <xdr:ext cx="469744" cy="259045"/>
    <xdr:sp macro="" textlink="">
      <xdr:nvSpPr>
        <xdr:cNvPr id="835" name="n_3mainValue【児童館】&#10;一人当たり面積">
          <a:extLst>
            <a:ext uri="{FF2B5EF4-FFF2-40B4-BE49-F238E27FC236}">
              <a16:creationId xmlns:a16="http://schemas.microsoft.com/office/drawing/2014/main" id="{064D4A9F-116E-480E-9D0F-73519AD39D52}"/>
            </a:ext>
          </a:extLst>
        </xdr:cNvPr>
        <xdr:cNvSpPr txBox="1"/>
      </xdr:nvSpPr>
      <xdr:spPr>
        <a:xfrm>
          <a:off x="19310427" y="146464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77740</xdr:rowOff>
    </xdr:from>
    <xdr:ext cx="469744" cy="259045"/>
    <xdr:sp macro="" textlink="">
      <xdr:nvSpPr>
        <xdr:cNvPr id="836" name="n_4mainValue【児童館】&#10;一人当たり面積">
          <a:extLst>
            <a:ext uri="{FF2B5EF4-FFF2-40B4-BE49-F238E27FC236}">
              <a16:creationId xmlns:a16="http://schemas.microsoft.com/office/drawing/2014/main" id="{A36B5E35-5CF9-4CB5-94F9-97A55851EA42}"/>
            </a:ext>
          </a:extLst>
        </xdr:cNvPr>
        <xdr:cNvSpPr txBox="1"/>
      </xdr:nvSpPr>
      <xdr:spPr>
        <a:xfrm>
          <a:off x="18421427" y="146509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37" name="正方形/長方形 836">
          <a:extLst>
            <a:ext uri="{FF2B5EF4-FFF2-40B4-BE49-F238E27FC236}">
              <a16:creationId xmlns:a16="http://schemas.microsoft.com/office/drawing/2014/main" id="{F474DA22-83B8-4421-A1D9-D31720290717}"/>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38" name="正方形/長方形 837">
          <a:extLst>
            <a:ext uri="{FF2B5EF4-FFF2-40B4-BE49-F238E27FC236}">
              <a16:creationId xmlns:a16="http://schemas.microsoft.com/office/drawing/2014/main" id="{B7F12789-5152-4AD3-803E-794EA9A43730}"/>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39" name="正方形/長方形 838">
          <a:extLst>
            <a:ext uri="{FF2B5EF4-FFF2-40B4-BE49-F238E27FC236}">
              <a16:creationId xmlns:a16="http://schemas.microsoft.com/office/drawing/2014/main" id="{0384F989-65BD-4F84-91D3-174515C7FD51}"/>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40" name="正方形/長方形 839">
          <a:extLst>
            <a:ext uri="{FF2B5EF4-FFF2-40B4-BE49-F238E27FC236}">
              <a16:creationId xmlns:a16="http://schemas.microsoft.com/office/drawing/2014/main" id="{E50748B2-FF33-42C2-8B81-4D0226A346DE}"/>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41" name="正方形/長方形 840">
          <a:extLst>
            <a:ext uri="{FF2B5EF4-FFF2-40B4-BE49-F238E27FC236}">
              <a16:creationId xmlns:a16="http://schemas.microsoft.com/office/drawing/2014/main" id="{1BCF8B61-8B09-4605-97BD-0104C601543F}"/>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42" name="正方形/長方形 841">
          <a:extLst>
            <a:ext uri="{FF2B5EF4-FFF2-40B4-BE49-F238E27FC236}">
              <a16:creationId xmlns:a16="http://schemas.microsoft.com/office/drawing/2014/main" id="{3F5FCA75-4F66-42F8-B0A0-02AAFB5CCCFB}"/>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43" name="正方形/長方形 842">
          <a:extLst>
            <a:ext uri="{FF2B5EF4-FFF2-40B4-BE49-F238E27FC236}">
              <a16:creationId xmlns:a16="http://schemas.microsoft.com/office/drawing/2014/main" id="{FAFB9E12-CA84-46AF-A0B5-E1EBE86A01ED}"/>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44" name="正方形/長方形 843">
          <a:extLst>
            <a:ext uri="{FF2B5EF4-FFF2-40B4-BE49-F238E27FC236}">
              <a16:creationId xmlns:a16="http://schemas.microsoft.com/office/drawing/2014/main" id="{7400B64E-A65B-4D4B-84AC-0D13C31E45D4}"/>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845" name="テキスト ボックス 844">
          <a:extLst>
            <a:ext uri="{FF2B5EF4-FFF2-40B4-BE49-F238E27FC236}">
              <a16:creationId xmlns:a16="http://schemas.microsoft.com/office/drawing/2014/main" id="{5A9FF5AE-40CB-4442-8CE2-7F3FAEC4D9CF}"/>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846" name="直線コネクタ 845">
          <a:extLst>
            <a:ext uri="{FF2B5EF4-FFF2-40B4-BE49-F238E27FC236}">
              <a16:creationId xmlns:a16="http://schemas.microsoft.com/office/drawing/2014/main" id="{DDD80FB7-C041-4475-B421-807A042D2450}"/>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847" name="テキスト ボックス 846">
          <a:extLst>
            <a:ext uri="{FF2B5EF4-FFF2-40B4-BE49-F238E27FC236}">
              <a16:creationId xmlns:a16="http://schemas.microsoft.com/office/drawing/2014/main" id="{1597A663-F0C0-467B-8ADE-C4E0C61D511E}"/>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848" name="直線コネクタ 847">
          <a:extLst>
            <a:ext uri="{FF2B5EF4-FFF2-40B4-BE49-F238E27FC236}">
              <a16:creationId xmlns:a16="http://schemas.microsoft.com/office/drawing/2014/main" id="{DD2B8CB1-13CF-47CA-9AF4-26D665840C90}"/>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849" name="テキスト ボックス 848">
          <a:extLst>
            <a:ext uri="{FF2B5EF4-FFF2-40B4-BE49-F238E27FC236}">
              <a16:creationId xmlns:a16="http://schemas.microsoft.com/office/drawing/2014/main" id="{10B54EA7-B5B9-4340-AFB3-1BFA87712ADD}"/>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850" name="直線コネクタ 849">
          <a:extLst>
            <a:ext uri="{FF2B5EF4-FFF2-40B4-BE49-F238E27FC236}">
              <a16:creationId xmlns:a16="http://schemas.microsoft.com/office/drawing/2014/main" id="{76E690BF-B9D1-43A1-B0F9-07EC25DAAEAA}"/>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851" name="テキスト ボックス 850">
          <a:extLst>
            <a:ext uri="{FF2B5EF4-FFF2-40B4-BE49-F238E27FC236}">
              <a16:creationId xmlns:a16="http://schemas.microsoft.com/office/drawing/2014/main" id="{4318427C-EA42-4B86-901F-BBFEA6CC2AE0}"/>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852" name="直線コネクタ 851">
          <a:extLst>
            <a:ext uri="{FF2B5EF4-FFF2-40B4-BE49-F238E27FC236}">
              <a16:creationId xmlns:a16="http://schemas.microsoft.com/office/drawing/2014/main" id="{981F8B8C-4F9B-4325-84B0-3E6354EBB3A5}"/>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853" name="テキスト ボックス 852">
          <a:extLst>
            <a:ext uri="{FF2B5EF4-FFF2-40B4-BE49-F238E27FC236}">
              <a16:creationId xmlns:a16="http://schemas.microsoft.com/office/drawing/2014/main" id="{2E827B1A-3917-4619-B35A-255388DC16BA}"/>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854" name="直線コネクタ 853">
          <a:extLst>
            <a:ext uri="{FF2B5EF4-FFF2-40B4-BE49-F238E27FC236}">
              <a16:creationId xmlns:a16="http://schemas.microsoft.com/office/drawing/2014/main" id="{5A552C3A-20EA-44A1-AEC5-6C2D7D40D2E0}"/>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855" name="テキスト ボックス 854">
          <a:extLst>
            <a:ext uri="{FF2B5EF4-FFF2-40B4-BE49-F238E27FC236}">
              <a16:creationId xmlns:a16="http://schemas.microsoft.com/office/drawing/2014/main" id="{53990D79-6063-4FFC-96FF-3184A8F7A8E0}"/>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856" name="直線コネクタ 855">
          <a:extLst>
            <a:ext uri="{FF2B5EF4-FFF2-40B4-BE49-F238E27FC236}">
              <a16:creationId xmlns:a16="http://schemas.microsoft.com/office/drawing/2014/main" id="{1F1E121A-74A6-41CB-8416-7834589979A0}"/>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99</xdr:row>
      <xdr:rowOff>29227</xdr:rowOff>
    </xdr:from>
    <xdr:ext cx="338939" cy="259045"/>
    <xdr:sp macro="" textlink="">
      <xdr:nvSpPr>
        <xdr:cNvPr id="857" name="テキスト ボックス 856">
          <a:extLst>
            <a:ext uri="{FF2B5EF4-FFF2-40B4-BE49-F238E27FC236}">
              <a16:creationId xmlns:a16="http://schemas.microsoft.com/office/drawing/2014/main" id="{C9982884-52E2-42BB-85B6-63420141F23A}"/>
            </a:ext>
          </a:extLst>
        </xdr:cNvPr>
        <xdr:cNvSpPr txBox="1"/>
      </xdr:nvSpPr>
      <xdr:spPr>
        <a:xfrm>
          <a:off x="12107061" y="1700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858" name="直線コネクタ 857">
          <a:extLst>
            <a:ext uri="{FF2B5EF4-FFF2-40B4-BE49-F238E27FC236}">
              <a16:creationId xmlns:a16="http://schemas.microsoft.com/office/drawing/2014/main" id="{099DAFA7-91A4-43C3-8D4D-685E8545C881}"/>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59" name="【公民館】&#10;有形固定資産減価償却率グラフ枠">
          <a:extLst>
            <a:ext uri="{FF2B5EF4-FFF2-40B4-BE49-F238E27FC236}">
              <a16:creationId xmlns:a16="http://schemas.microsoft.com/office/drawing/2014/main" id="{76E4D534-672C-46BF-876B-4254E433F20C}"/>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49530</xdr:rowOff>
    </xdr:from>
    <xdr:to>
      <xdr:col>85</xdr:col>
      <xdr:colOff>126364</xdr:colOff>
      <xdr:row>107</xdr:row>
      <xdr:rowOff>69850</xdr:rowOff>
    </xdr:to>
    <xdr:cxnSp macro="">
      <xdr:nvCxnSpPr>
        <xdr:cNvPr id="860" name="直線コネクタ 859">
          <a:extLst>
            <a:ext uri="{FF2B5EF4-FFF2-40B4-BE49-F238E27FC236}">
              <a16:creationId xmlns:a16="http://schemas.microsoft.com/office/drawing/2014/main" id="{A8E77B2A-0856-416F-9E7E-77BF2949FFFD}"/>
            </a:ext>
          </a:extLst>
        </xdr:cNvPr>
        <xdr:cNvCxnSpPr/>
      </xdr:nvCxnSpPr>
      <xdr:spPr>
        <a:xfrm flipV="1">
          <a:off x="16318864" y="17194530"/>
          <a:ext cx="0" cy="12204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73677</xdr:rowOff>
    </xdr:from>
    <xdr:ext cx="469744" cy="259045"/>
    <xdr:sp macro="" textlink="">
      <xdr:nvSpPr>
        <xdr:cNvPr id="861" name="【公民館】&#10;有形固定資産減価償却率最小値テキスト">
          <a:extLst>
            <a:ext uri="{FF2B5EF4-FFF2-40B4-BE49-F238E27FC236}">
              <a16:creationId xmlns:a16="http://schemas.microsoft.com/office/drawing/2014/main" id="{0DFA9E9B-5434-4AB1-8E18-D73D9958106B}"/>
            </a:ext>
          </a:extLst>
        </xdr:cNvPr>
        <xdr:cNvSpPr txBox="1"/>
      </xdr:nvSpPr>
      <xdr:spPr>
        <a:xfrm>
          <a:off x="16357600" y="1841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69850</xdr:rowOff>
    </xdr:from>
    <xdr:to>
      <xdr:col>86</xdr:col>
      <xdr:colOff>25400</xdr:colOff>
      <xdr:row>107</xdr:row>
      <xdr:rowOff>69850</xdr:rowOff>
    </xdr:to>
    <xdr:cxnSp macro="">
      <xdr:nvCxnSpPr>
        <xdr:cNvPr id="862" name="直線コネクタ 861">
          <a:extLst>
            <a:ext uri="{FF2B5EF4-FFF2-40B4-BE49-F238E27FC236}">
              <a16:creationId xmlns:a16="http://schemas.microsoft.com/office/drawing/2014/main" id="{85662C87-E90E-4CCF-83CB-C0D6482F55A7}"/>
            </a:ext>
          </a:extLst>
        </xdr:cNvPr>
        <xdr:cNvCxnSpPr/>
      </xdr:nvCxnSpPr>
      <xdr:spPr>
        <a:xfrm>
          <a:off x="16230600" y="184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167657</xdr:rowOff>
    </xdr:from>
    <xdr:ext cx="340478" cy="259045"/>
    <xdr:sp macro="" textlink="">
      <xdr:nvSpPr>
        <xdr:cNvPr id="863" name="【公民館】&#10;有形固定資産減価償却率最大値テキスト">
          <a:extLst>
            <a:ext uri="{FF2B5EF4-FFF2-40B4-BE49-F238E27FC236}">
              <a16:creationId xmlns:a16="http://schemas.microsoft.com/office/drawing/2014/main" id="{5A1EE452-9D4C-4B31-B2DE-1F056BC56C20}"/>
            </a:ext>
          </a:extLst>
        </xdr:cNvPr>
        <xdr:cNvSpPr txBox="1"/>
      </xdr:nvSpPr>
      <xdr:spPr>
        <a:xfrm>
          <a:off x="16357600" y="1696975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49530</xdr:rowOff>
    </xdr:from>
    <xdr:to>
      <xdr:col>86</xdr:col>
      <xdr:colOff>25400</xdr:colOff>
      <xdr:row>100</xdr:row>
      <xdr:rowOff>49530</xdr:rowOff>
    </xdr:to>
    <xdr:cxnSp macro="">
      <xdr:nvCxnSpPr>
        <xdr:cNvPr id="864" name="直線コネクタ 863">
          <a:extLst>
            <a:ext uri="{FF2B5EF4-FFF2-40B4-BE49-F238E27FC236}">
              <a16:creationId xmlns:a16="http://schemas.microsoft.com/office/drawing/2014/main" id="{F062D97A-9172-4192-B712-256D61A5D512}"/>
            </a:ext>
          </a:extLst>
        </xdr:cNvPr>
        <xdr:cNvCxnSpPr/>
      </xdr:nvCxnSpPr>
      <xdr:spPr>
        <a:xfrm>
          <a:off x="16230600" y="171945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101616</xdr:rowOff>
    </xdr:from>
    <xdr:ext cx="405111" cy="259045"/>
    <xdr:sp macro="" textlink="">
      <xdr:nvSpPr>
        <xdr:cNvPr id="865" name="【公民館】&#10;有形固定資産減価償却率平均値テキスト">
          <a:extLst>
            <a:ext uri="{FF2B5EF4-FFF2-40B4-BE49-F238E27FC236}">
              <a16:creationId xmlns:a16="http://schemas.microsoft.com/office/drawing/2014/main" id="{305BC979-87D8-4FE6-9812-61A490DFBF79}"/>
            </a:ext>
          </a:extLst>
        </xdr:cNvPr>
        <xdr:cNvSpPr txBox="1"/>
      </xdr:nvSpPr>
      <xdr:spPr>
        <a:xfrm>
          <a:off x="16357600" y="179324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123189</xdr:rowOff>
    </xdr:from>
    <xdr:to>
      <xdr:col>85</xdr:col>
      <xdr:colOff>177800</xdr:colOff>
      <xdr:row>105</xdr:row>
      <xdr:rowOff>53339</xdr:rowOff>
    </xdr:to>
    <xdr:sp macro="" textlink="">
      <xdr:nvSpPr>
        <xdr:cNvPr id="866" name="フローチャート: 判断 865">
          <a:extLst>
            <a:ext uri="{FF2B5EF4-FFF2-40B4-BE49-F238E27FC236}">
              <a16:creationId xmlns:a16="http://schemas.microsoft.com/office/drawing/2014/main" id="{88B3F6FD-46FC-4DF3-8317-B663CC34EE34}"/>
            </a:ext>
          </a:extLst>
        </xdr:cNvPr>
        <xdr:cNvSpPr/>
      </xdr:nvSpPr>
      <xdr:spPr>
        <a:xfrm>
          <a:off x="16268700" y="17953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101600</xdr:rowOff>
    </xdr:from>
    <xdr:to>
      <xdr:col>81</xdr:col>
      <xdr:colOff>101600</xdr:colOff>
      <xdr:row>105</xdr:row>
      <xdr:rowOff>31750</xdr:rowOff>
    </xdr:to>
    <xdr:sp macro="" textlink="">
      <xdr:nvSpPr>
        <xdr:cNvPr id="867" name="フローチャート: 判断 866">
          <a:extLst>
            <a:ext uri="{FF2B5EF4-FFF2-40B4-BE49-F238E27FC236}">
              <a16:creationId xmlns:a16="http://schemas.microsoft.com/office/drawing/2014/main" id="{5BF2EEF6-50A6-4367-9518-D876EA7ED524}"/>
            </a:ext>
          </a:extLst>
        </xdr:cNvPr>
        <xdr:cNvSpPr/>
      </xdr:nvSpPr>
      <xdr:spPr>
        <a:xfrm>
          <a:off x="15430500" y="17932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107950</xdr:rowOff>
    </xdr:from>
    <xdr:to>
      <xdr:col>76</xdr:col>
      <xdr:colOff>165100</xdr:colOff>
      <xdr:row>105</xdr:row>
      <xdr:rowOff>38100</xdr:rowOff>
    </xdr:to>
    <xdr:sp macro="" textlink="">
      <xdr:nvSpPr>
        <xdr:cNvPr id="868" name="フローチャート: 判断 867">
          <a:extLst>
            <a:ext uri="{FF2B5EF4-FFF2-40B4-BE49-F238E27FC236}">
              <a16:creationId xmlns:a16="http://schemas.microsoft.com/office/drawing/2014/main" id="{BCA2A7E1-30DA-4905-8BE2-A64702B5BBBC}"/>
            </a:ext>
          </a:extLst>
        </xdr:cNvPr>
        <xdr:cNvSpPr/>
      </xdr:nvSpPr>
      <xdr:spPr>
        <a:xfrm>
          <a:off x="14541500" y="17938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97789</xdr:rowOff>
    </xdr:from>
    <xdr:to>
      <xdr:col>72</xdr:col>
      <xdr:colOff>38100</xdr:colOff>
      <xdr:row>105</xdr:row>
      <xdr:rowOff>27939</xdr:rowOff>
    </xdr:to>
    <xdr:sp macro="" textlink="">
      <xdr:nvSpPr>
        <xdr:cNvPr id="869" name="フローチャート: 判断 868">
          <a:extLst>
            <a:ext uri="{FF2B5EF4-FFF2-40B4-BE49-F238E27FC236}">
              <a16:creationId xmlns:a16="http://schemas.microsoft.com/office/drawing/2014/main" id="{CC6E11D6-12E5-4D68-A73B-353A06E69D4D}"/>
            </a:ext>
          </a:extLst>
        </xdr:cNvPr>
        <xdr:cNvSpPr/>
      </xdr:nvSpPr>
      <xdr:spPr>
        <a:xfrm>
          <a:off x="13652500" y="17928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130811</xdr:rowOff>
    </xdr:from>
    <xdr:to>
      <xdr:col>67</xdr:col>
      <xdr:colOff>101600</xdr:colOff>
      <xdr:row>105</xdr:row>
      <xdr:rowOff>60961</xdr:rowOff>
    </xdr:to>
    <xdr:sp macro="" textlink="">
      <xdr:nvSpPr>
        <xdr:cNvPr id="870" name="フローチャート: 判断 869">
          <a:extLst>
            <a:ext uri="{FF2B5EF4-FFF2-40B4-BE49-F238E27FC236}">
              <a16:creationId xmlns:a16="http://schemas.microsoft.com/office/drawing/2014/main" id="{55F79981-2595-429B-B9B6-AD007A9C0FF5}"/>
            </a:ext>
          </a:extLst>
        </xdr:cNvPr>
        <xdr:cNvSpPr/>
      </xdr:nvSpPr>
      <xdr:spPr>
        <a:xfrm>
          <a:off x="12763500" y="179616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871" name="テキスト ボックス 870">
          <a:extLst>
            <a:ext uri="{FF2B5EF4-FFF2-40B4-BE49-F238E27FC236}">
              <a16:creationId xmlns:a16="http://schemas.microsoft.com/office/drawing/2014/main" id="{33BC041D-2EC3-4F46-BA94-076D22A7278A}"/>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872" name="テキスト ボックス 871">
          <a:extLst>
            <a:ext uri="{FF2B5EF4-FFF2-40B4-BE49-F238E27FC236}">
              <a16:creationId xmlns:a16="http://schemas.microsoft.com/office/drawing/2014/main" id="{6E7BB658-81DE-4BC9-A77D-82D579E83A3D}"/>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873" name="テキスト ボックス 872">
          <a:extLst>
            <a:ext uri="{FF2B5EF4-FFF2-40B4-BE49-F238E27FC236}">
              <a16:creationId xmlns:a16="http://schemas.microsoft.com/office/drawing/2014/main" id="{EABB4D0E-9635-4917-9962-EB9C6DE6B4A8}"/>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874" name="テキスト ボックス 873">
          <a:extLst>
            <a:ext uri="{FF2B5EF4-FFF2-40B4-BE49-F238E27FC236}">
              <a16:creationId xmlns:a16="http://schemas.microsoft.com/office/drawing/2014/main" id="{47B52D91-8E6B-4C79-9AAC-3195997BB0F5}"/>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875" name="テキスト ボックス 874">
          <a:extLst>
            <a:ext uri="{FF2B5EF4-FFF2-40B4-BE49-F238E27FC236}">
              <a16:creationId xmlns:a16="http://schemas.microsoft.com/office/drawing/2014/main" id="{D54802AB-71FD-4388-8469-A0DA88EC5402}"/>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99</xdr:row>
      <xdr:rowOff>170180</xdr:rowOff>
    </xdr:from>
    <xdr:to>
      <xdr:col>85</xdr:col>
      <xdr:colOff>177800</xdr:colOff>
      <xdr:row>100</xdr:row>
      <xdr:rowOff>100330</xdr:rowOff>
    </xdr:to>
    <xdr:sp macro="" textlink="">
      <xdr:nvSpPr>
        <xdr:cNvPr id="876" name="楕円 875">
          <a:extLst>
            <a:ext uri="{FF2B5EF4-FFF2-40B4-BE49-F238E27FC236}">
              <a16:creationId xmlns:a16="http://schemas.microsoft.com/office/drawing/2014/main" id="{73A61FCC-D637-4C7C-A1FC-A77C8DC1F991}"/>
            </a:ext>
          </a:extLst>
        </xdr:cNvPr>
        <xdr:cNvSpPr/>
      </xdr:nvSpPr>
      <xdr:spPr>
        <a:xfrm>
          <a:off x="16268700" y="17143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99</xdr:row>
      <xdr:rowOff>123207</xdr:rowOff>
    </xdr:from>
    <xdr:ext cx="340478" cy="259045"/>
    <xdr:sp macro="" textlink="">
      <xdr:nvSpPr>
        <xdr:cNvPr id="877" name="【公民館】&#10;有形固定資産減価償却率該当値テキスト">
          <a:extLst>
            <a:ext uri="{FF2B5EF4-FFF2-40B4-BE49-F238E27FC236}">
              <a16:creationId xmlns:a16="http://schemas.microsoft.com/office/drawing/2014/main" id="{603A9AB2-2B04-4CB4-B696-C6697FDFCBCA}"/>
            </a:ext>
          </a:extLst>
        </xdr:cNvPr>
        <xdr:cNvSpPr txBox="1"/>
      </xdr:nvSpPr>
      <xdr:spPr>
        <a:xfrm>
          <a:off x="16357600" y="1709675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99</xdr:row>
      <xdr:rowOff>120650</xdr:rowOff>
    </xdr:from>
    <xdr:to>
      <xdr:col>81</xdr:col>
      <xdr:colOff>101600</xdr:colOff>
      <xdr:row>100</xdr:row>
      <xdr:rowOff>50800</xdr:rowOff>
    </xdr:to>
    <xdr:sp macro="" textlink="">
      <xdr:nvSpPr>
        <xdr:cNvPr id="878" name="楕円 877">
          <a:extLst>
            <a:ext uri="{FF2B5EF4-FFF2-40B4-BE49-F238E27FC236}">
              <a16:creationId xmlns:a16="http://schemas.microsoft.com/office/drawing/2014/main" id="{75940B50-EEDC-4CE7-9F35-6C848B34B4F8}"/>
            </a:ext>
          </a:extLst>
        </xdr:cNvPr>
        <xdr:cNvSpPr/>
      </xdr:nvSpPr>
      <xdr:spPr>
        <a:xfrm>
          <a:off x="15430500" y="1709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100</xdr:row>
      <xdr:rowOff>0</xdr:rowOff>
    </xdr:from>
    <xdr:to>
      <xdr:col>85</xdr:col>
      <xdr:colOff>127000</xdr:colOff>
      <xdr:row>100</xdr:row>
      <xdr:rowOff>49530</xdr:rowOff>
    </xdr:to>
    <xdr:cxnSp macro="">
      <xdr:nvCxnSpPr>
        <xdr:cNvPr id="879" name="直線コネクタ 878">
          <a:extLst>
            <a:ext uri="{FF2B5EF4-FFF2-40B4-BE49-F238E27FC236}">
              <a16:creationId xmlns:a16="http://schemas.microsoft.com/office/drawing/2014/main" id="{BDA6E4D5-181B-49AA-B469-70C0C29BDBF3}"/>
            </a:ext>
          </a:extLst>
        </xdr:cNvPr>
        <xdr:cNvCxnSpPr/>
      </xdr:nvCxnSpPr>
      <xdr:spPr>
        <a:xfrm>
          <a:off x="15481300" y="17145000"/>
          <a:ext cx="83820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107</xdr:row>
      <xdr:rowOff>19050</xdr:rowOff>
    </xdr:from>
    <xdr:to>
      <xdr:col>72</xdr:col>
      <xdr:colOff>38100</xdr:colOff>
      <xdr:row>107</xdr:row>
      <xdr:rowOff>120650</xdr:rowOff>
    </xdr:to>
    <xdr:sp macro="" textlink="">
      <xdr:nvSpPr>
        <xdr:cNvPr id="880" name="楕円 879">
          <a:extLst>
            <a:ext uri="{FF2B5EF4-FFF2-40B4-BE49-F238E27FC236}">
              <a16:creationId xmlns:a16="http://schemas.microsoft.com/office/drawing/2014/main" id="{E429047A-832C-4906-8BFE-7A3920A5F27D}"/>
            </a:ext>
          </a:extLst>
        </xdr:cNvPr>
        <xdr:cNvSpPr/>
      </xdr:nvSpPr>
      <xdr:spPr>
        <a:xfrm>
          <a:off x="13652500" y="1836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106</xdr:row>
      <xdr:rowOff>63500</xdr:rowOff>
    </xdr:from>
    <xdr:to>
      <xdr:col>67</xdr:col>
      <xdr:colOff>101600</xdr:colOff>
      <xdr:row>106</xdr:row>
      <xdr:rowOff>165100</xdr:rowOff>
    </xdr:to>
    <xdr:sp macro="" textlink="">
      <xdr:nvSpPr>
        <xdr:cNvPr id="881" name="楕円 880">
          <a:extLst>
            <a:ext uri="{FF2B5EF4-FFF2-40B4-BE49-F238E27FC236}">
              <a16:creationId xmlns:a16="http://schemas.microsoft.com/office/drawing/2014/main" id="{B051ABF1-1193-428F-BCE7-7A795DB0EC75}"/>
            </a:ext>
          </a:extLst>
        </xdr:cNvPr>
        <xdr:cNvSpPr/>
      </xdr:nvSpPr>
      <xdr:spPr>
        <a:xfrm>
          <a:off x="12763500" y="1823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106</xdr:row>
      <xdr:rowOff>114300</xdr:rowOff>
    </xdr:from>
    <xdr:to>
      <xdr:col>71</xdr:col>
      <xdr:colOff>177800</xdr:colOff>
      <xdr:row>107</xdr:row>
      <xdr:rowOff>69850</xdr:rowOff>
    </xdr:to>
    <xdr:cxnSp macro="">
      <xdr:nvCxnSpPr>
        <xdr:cNvPr id="882" name="直線コネクタ 881">
          <a:extLst>
            <a:ext uri="{FF2B5EF4-FFF2-40B4-BE49-F238E27FC236}">
              <a16:creationId xmlns:a16="http://schemas.microsoft.com/office/drawing/2014/main" id="{3C63FD1E-7AA1-4C7C-8500-F78F354E07ED}"/>
            </a:ext>
          </a:extLst>
        </xdr:cNvPr>
        <xdr:cNvCxnSpPr/>
      </xdr:nvCxnSpPr>
      <xdr:spPr>
        <a:xfrm>
          <a:off x="12814300" y="18288000"/>
          <a:ext cx="889000" cy="1270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22877</xdr:rowOff>
    </xdr:from>
    <xdr:ext cx="405111" cy="259045"/>
    <xdr:sp macro="" textlink="">
      <xdr:nvSpPr>
        <xdr:cNvPr id="883" name="n_1aveValue【公民館】&#10;有形固定資産減価償却率">
          <a:extLst>
            <a:ext uri="{FF2B5EF4-FFF2-40B4-BE49-F238E27FC236}">
              <a16:creationId xmlns:a16="http://schemas.microsoft.com/office/drawing/2014/main" id="{9612FAE3-9689-4C20-A2A4-D0B86E73F7F1}"/>
            </a:ext>
          </a:extLst>
        </xdr:cNvPr>
        <xdr:cNvSpPr txBox="1"/>
      </xdr:nvSpPr>
      <xdr:spPr>
        <a:xfrm>
          <a:off x="15266044" y="18025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54627</xdr:rowOff>
    </xdr:from>
    <xdr:ext cx="405111" cy="259045"/>
    <xdr:sp macro="" textlink="">
      <xdr:nvSpPr>
        <xdr:cNvPr id="884" name="n_2aveValue【公民館】&#10;有形固定資産減価償却率">
          <a:extLst>
            <a:ext uri="{FF2B5EF4-FFF2-40B4-BE49-F238E27FC236}">
              <a16:creationId xmlns:a16="http://schemas.microsoft.com/office/drawing/2014/main" id="{033A630F-A9F7-4FF4-B2B7-F834926BA3EC}"/>
            </a:ext>
          </a:extLst>
        </xdr:cNvPr>
        <xdr:cNvSpPr txBox="1"/>
      </xdr:nvSpPr>
      <xdr:spPr>
        <a:xfrm>
          <a:off x="14389744" y="17713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44466</xdr:rowOff>
    </xdr:from>
    <xdr:ext cx="405111" cy="259045"/>
    <xdr:sp macro="" textlink="">
      <xdr:nvSpPr>
        <xdr:cNvPr id="885" name="n_3aveValue【公民館】&#10;有形固定資産減価償却率">
          <a:extLst>
            <a:ext uri="{FF2B5EF4-FFF2-40B4-BE49-F238E27FC236}">
              <a16:creationId xmlns:a16="http://schemas.microsoft.com/office/drawing/2014/main" id="{428F623E-203E-476C-BF23-F647B6FC50DE}"/>
            </a:ext>
          </a:extLst>
        </xdr:cNvPr>
        <xdr:cNvSpPr txBox="1"/>
      </xdr:nvSpPr>
      <xdr:spPr>
        <a:xfrm>
          <a:off x="13500744" y="177038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77488</xdr:rowOff>
    </xdr:from>
    <xdr:ext cx="405111" cy="259045"/>
    <xdr:sp macro="" textlink="">
      <xdr:nvSpPr>
        <xdr:cNvPr id="886" name="n_4aveValue【公民館】&#10;有形固定資産減価償却率">
          <a:extLst>
            <a:ext uri="{FF2B5EF4-FFF2-40B4-BE49-F238E27FC236}">
              <a16:creationId xmlns:a16="http://schemas.microsoft.com/office/drawing/2014/main" id="{5094CDAC-8D72-4766-AD0F-78CD424C8F87}"/>
            </a:ext>
          </a:extLst>
        </xdr:cNvPr>
        <xdr:cNvSpPr txBox="1"/>
      </xdr:nvSpPr>
      <xdr:spPr>
        <a:xfrm>
          <a:off x="12611744" y="177368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58361</xdr:colOff>
      <xdr:row>98</xdr:row>
      <xdr:rowOff>67327</xdr:rowOff>
    </xdr:from>
    <xdr:ext cx="340478" cy="259045"/>
    <xdr:sp macro="" textlink="">
      <xdr:nvSpPr>
        <xdr:cNvPr id="887" name="n_1mainValue【公民館】&#10;有形固定資産減価償却率">
          <a:extLst>
            <a:ext uri="{FF2B5EF4-FFF2-40B4-BE49-F238E27FC236}">
              <a16:creationId xmlns:a16="http://schemas.microsoft.com/office/drawing/2014/main" id="{A66E08FE-40F7-4006-9584-B46DB5EC8807}"/>
            </a:ext>
          </a:extLst>
        </xdr:cNvPr>
        <xdr:cNvSpPr txBox="1"/>
      </xdr:nvSpPr>
      <xdr:spPr>
        <a:xfrm>
          <a:off x="15298361" y="168694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133427</xdr:colOff>
      <xdr:row>107</xdr:row>
      <xdr:rowOff>111777</xdr:rowOff>
    </xdr:from>
    <xdr:ext cx="469744" cy="259045"/>
    <xdr:sp macro="" textlink="">
      <xdr:nvSpPr>
        <xdr:cNvPr id="888" name="n_3mainValue【公民館】&#10;有形固定資産減価償却率">
          <a:extLst>
            <a:ext uri="{FF2B5EF4-FFF2-40B4-BE49-F238E27FC236}">
              <a16:creationId xmlns:a16="http://schemas.microsoft.com/office/drawing/2014/main" id="{D9454CD9-7122-4478-B2D6-51267DD93986}"/>
            </a:ext>
          </a:extLst>
        </xdr:cNvPr>
        <xdr:cNvSpPr txBox="1"/>
      </xdr:nvSpPr>
      <xdr:spPr>
        <a:xfrm>
          <a:off x="13468427" y="18456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106</xdr:row>
      <xdr:rowOff>156227</xdr:rowOff>
    </xdr:from>
    <xdr:ext cx="405111" cy="259045"/>
    <xdr:sp macro="" textlink="">
      <xdr:nvSpPr>
        <xdr:cNvPr id="889" name="n_4mainValue【公民館】&#10;有形固定資産減価償却率">
          <a:extLst>
            <a:ext uri="{FF2B5EF4-FFF2-40B4-BE49-F238E27FC236}">
              <a16:creationId xmlns:a16="http://schemas.microsoft.com/office/drawing/2014/main" id="{B4AB5BD1-A516-4BF6-9847-5A13BCB5C09E}"/>
            </a:ext>
          </a:extLst>
        </xdr:cNvPr>
        <xdr:cNvSpPr txBox="1"/>
      </xdr:nvSpPr>
      <xdr:spPr>
        <a:xfrm>
          <a:off x="12611744" y="183299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890" name="正方形/長方形 889">
          <a:extLst>
            <a:ext uri="{FF2B5EF4-FFF2-40B4-BE49-F238E27FC236}">
              <a16:creationId xmlns:a16="http://schemas.microsoft.com/office/drawing/2014/main" id="{137712CB-5409-465B-B0A7-07F7FF05B3F6}"/>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91" name="正方形/長方形 890">
          <a:extLst>
            <a:ext uri="{FF2B5EF4-FFF2-40B4-BE49-F238E27FC236}">
              <a16:creationId xmlns:a16="http://schemas.microsoft.com/office/drawing/2014/main" id="{6825F945-1E4B-4CBF-8AE8-D40920C43AB7}"/>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92" name="正方形/長方形 891">
          <a:extLst>
            <a:ext uri="{FF2B5EF4-FFF2-40B4-BE49-F238E27FC236}">
              <a16:creationId xmlns:a16="http://schemas.microsoft.com/office/drawing/2014/main" id="{5DEE934D-C602-472E-8979-5B402F276153}"/>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93" name="正方形/長方形 892">
          <a:extLst>
            <a:ext uri="{FF2B5EF4-FFF2-40B4-BE49-F238E27FC236}">
              <a16:creationId xmlns:a16="http://schemas.microsoft.com/office/drawing/2014/main" id="{C4BB92CD-0AAD-4E65-995C-2D8BD602A160}"/>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94" name="正方形/長方形 893">
          <a:extLst>
            <a:ext uri="{FF2B5EF4-FFF2-40B4-BE49-F238E27FC236}">
              <a16:creationId xmlns:a16="http://schemas.microsoft.com/office/drawing/2014/main" id="{4263F05E-E62A-4E50-8BCC-E5F343E756D0}"/>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95" name="正方形/長方形 894">
          <a:extLst>
            <a:ext uri="{FF2B5EF4-FFF2-40B4-BE49-F238E27FC236}">
              <a16:creationId xmlns:a16="http://schemas.microsoft.com/office/drawing/2014/main" id="{3A6B28A0-0A68-488D-AA56-CF64DB6EBA22}"/>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96" name="正方形/長方形 895">
          <a:extLst>
            <a:ext uri="{FF2B5EF4-FFF2-40B4-BE49-F238E27FC236}">
              <a16:creationId xmlns:a16="http://schemas.microsoft.com/office/drawing/2014/main" id="{D44916AF-3A2A-40D8-8E89-55997460A6BE}"/>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97" name="正方形/長方形 896">
          <a:extLst>
            <a:ext uri="{FF2B5EF4-FFF2-40B4-BE49-F238E27FC236}">
              <a16:creationId xmlns:a16="http://schemas.microsoft.com/office/drawing/2014/main" id="{9A47221B-0D5B-4E67-BC8C-846F527D50DE}"/>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98" name="テキスト ボックス 897">
          <a:extLst>
            <a:ext uri="{FF2B5EF4-FFF2-40B4-BE49-F238E27FC236}">
              <a16:creationId xmlns:a16="http://schemas.microsoft.com/office/drawing/2014/main" id="{D52989ED-D154-4B7A-9D0E-CBECDF48D230}"/>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99" name="直線コネクタ 898">
          <a:extLst>
            <a:ext uri="{FF2B5EF4-FFF2-40B4-BE49-F238E27FC236}">
              <a16:creationId xmlns:a16="http://schemas.microsoft.com/office/drawing/2014/main" id="{D44F64A5-B913-4261-8061-2D4CB41F085C}"/>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900" name="直線コネクタ 899">
          <a:extLst>
            <a:ext uri="{FF2B5EF4-FFF2-40B4-BE49-F238E27FC236}">
              <a16:creationId xmlns:a16="http://schemas.microsoft.com/office/drawing/2014/main" id="{FEC8FF95-D3E9-43B0-B8AD-46093A846E4B}"/>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901" name="テキスト ボックス 900">
          <a:extLst>
            <a:ext uri="{FF2B5EF4-FFF2-40B4-BE49-F238E27FC236}">
              <a16:creationId xmlns:a16="http://schemas.microsoft.com/office/drawing/2014/main" id="{DB801972-1306-4000-8E94-813B7135304C}"/>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902" name="直線コネクタ 901">
          <a:extLst>
            <a:ext uri="{FF2B5EF4-FFF2-40B4-BE49-F238E27FC236}">
              <a16:creationId xmlns:a16="http://schemas.microsoft.com/office/drawing/2014/main" id="{277AB8DF-35F9-4C5F-8C6E-C023BEFECAAA}"/>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903" name="テキスト ボックス 902">
          <a:extLst>
            <a:ext uri="{FF2B5EF4-FFF2-40B4-BE49-F238E27FC236}">
              <a16:creationId xmlns:a16="http://schemas.microsoft.com/office/drawing/2014/main" id="{01FB3105-1F8A-478A-A2A6-85D566DA518E}"/>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904" name="直線コネクタ 903">
          <a:extLst>
            <a:ext uri="{FF2B5EF4-FFF2-40B4-BE49-F238E27FC236}">
              <a16:creationId xmlns:a16="http://schemas.microsoft.com/office/drawing/2014/main" id="{D7722FA5-445E-4241-AE00-67069479CE78}"/>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905" name="テキスト ボックス 904">
          <a:extLst>
            <a:ext uri="{FF2B5EF4-FFF2-40B4-BE49-F238E27FC236}">
              <a16:creationId xmlns:a16="http://schemas.microsoft.com/office/drawing/2014/main" id="{81C1066B-5B8F-43E8-8A85-0BA0C19A8C75}"/>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906" name="直線コネクタ 905">
          <a:extLst>
            <a:ext uri="{FF2B5EF4-FFF2-40B4-BE49-F238E27FC236}">
              <a16:creationId xmlns:a16="http://schemas.microsoft.com/office/drawing/2014/main" id="{771B70EF-7340-4FCF-B91D-45FDB1469365}"/>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907" name="テキスト ボックス 906">
          <a:extLst>
            <a:ext uri="{FF2B5EF4-FFF2-40B4-BE49-F238E27FC236}">
              <a16:creationId xmlns:a16="http://schemas.microsoft.com/office/drawing/2014/main" id="{66F59C93-F9CD-44C7-AD6D-02916A929E05}"/>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908" name="直線コネクタ 907">
          <a:extLst>
            <a:ext uri="{FF2B5EF4-FFF2-40B4-BE49-F238E27FC236}">
              <a16:creationId xmlns:a16="http://schemas.microsoft.com/office/drawing/2014/main" id="{4D54F06D-7BBD-46B1-9C69-C27EC65A631F}"/>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909" name="テキスト ボックス 908">
          <a:extLst>
            <a:ext uri="{FF2B5EF4-FFF2-40B4-BE49-F238E27FC236}">
              <a16:creationId xmlns:a16="http://schemas.microsoft.com/office/drawing/2014/main" id="{8D3E2A07-81F4-45B5-A2D1-58D39FD8A59C}"/>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910" name="直線コネクタ 909">
          <a:extLst>
            <a:ext uri="{FF2B5EF4-FFF2-40B4-BE49-F238E27FC236}">
              <a16:creationId xmlns:a16="http://schemas.microsoft.com/office/drawing/2014/main" id="{732303BA-6AB7-48BC-9D22-960AE2361A3F}"/>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911" name="テキスト ボックス 910">
          <a:extLst>
            <a:ext uri="{FF2B5EF4-FFF2-40B4-BE49-F238E27FC236}">
              <a16:creationId xmlns:a16="http://schemas.microsoft.com/office/drawing/2014/main" id="{679E6E9B-C27D-4A6D-93D8-789B11D66FF8}"/>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912" name="【公民館】&#10;一人当たり面積グラフ枠">
          <a:extLst>
            <a:ext uri="{FF2B5EF4-FFF2-40B4-BE49-F238E27FC236}">
              <a16:creationId xmlns:a16="http://schemas.microsoft.com/office/drawing/2014/main" id="{42CDE3F4-3208-45E1-B595-A9DAED79BED1}"/>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160782</xdr:rowOff>
    </xdr:from>
    <xdr:to>
      <xdr:col>116</xdr:col>
      <xdr:colOff>62864</xdr:colOff>
      <xdr:row>108</xdr:row>
      <xdr:rowOff>123444</xdr:rowOff>
    </xdr:to>
    <xdr:cxnSp macro="">
      <xdr:nvCxnSpPr>
        <xdr:cNvPr id="913" name="直線コネクタ 912">
          <a:extLst>
            <a:ext uri="{FF2B5EF4-FFF2-40B4-BE49-F238E27FC236}">
              <a16:creationId xmlns:a16="http://schemas.microsoft.com/office/drawing/2014/main" id="{9597E93B-F7FF-4AF6-9CF9-4E9BD2E90275}"/>
            </a:ext>
          </a:extLst>
        </xdr:cNvPr>
        <xdr:cNvCxnSpPr/>
      </xdr:nvCxnSpPr>
      <xdr:spPr>
        <a:xfrm flipV="1">
          <a:off x="22160864" y="17134332"/>
          <a:ext cx="0" cy="15057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127271</xdr:rowOff>
    </xdr:from>
    <xdr:ext cx="469744" cy="259045"/>
    <xdr:sp macro="" textlink="">
      <xdr:nvSpPr>
        <xdr:cNvPr id="914" name="【公民館】&#10;一人当たり面積最小値テキスト">
          <a:extLst>
            <a:ext uri="{FF2B5EF4-FFF2-40B4-BE49-F238E27FC236}">
              <a16:creationId xmlns:a16="http://schemas.microsoft.com/office/drawing/2014/main" id="{A5CDA067-8E63-499F-A265-800EF13EE275}"/>
            </a:ext>
          </a:extLst>
        </xdr:cNvPr>
        <xdr:cNvSpPr txBox="1"/>
      </xdr:nvSpPr>
      <xdr:spPr>
        <a:xfrm>
          <a:off x="22199600" y="186438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123444</xdr:rowOff>
    </xdr:from>
    <xdr:to>
      <xdr:col>116</xdr:col>
      <xdr:colOff>152400</xdr:colOff>
      <xdr:row>108</xdr:row>
      <xdr:rowOff>123444</xdr:rowOff>
    </xdr:to>
    <xdr:cxnSp macro="">
      <xdr:nvCxnSpPr>
        <xdr:cNvPr id="915" name="直線コネクタ 914">
          <a:extLst>
            <a:ext uri="{FF2B5EF4-FFF2-40B4-BE49-F238E27FC236}">
              <a16:creationId xmlns:a16="http://schemas.microsoft.com/office/drawing/2014/main" id="{6154917D-6EF2-4C4B-883C-D7CAF259A968}"/>
            </a:ext>
          </a:extLst>
        </xdr:cNvPr>
        <xdr:cNvCxnSpPr/>
      </xdr:nvCxnSpPr>
      <xdr:spPr>
        <a:xfrm>
          <a:off x="22072600" y="186400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107459</xdr:rowOff>
    </xdr:from>
    <xdr:ext cx="469744" cy="259045"/>
    <xdr:sp macro="" textlink="">
      <xdr:nvSpPr>
        <xdr:cNvPr id="916" name="【公民館】&#10;一人当たり面積最大値テキスト">
          <a:extLst>
            <a:ext uri="{FF2B5EF4-FFF2-40B4-BE49-F238E27FC236}">
              <a16:creationId xmlns:a16="http://schemas.microsoft.com/office/drawing/2014/main" id="{8C8AE5DB-7919-447E-91F9-408F3840529E}"/>
            </a:ext>
          </a:extLst>
        </xdr:cNvPr>
        <xdr:cNvSpPr txBox="1"/>
      </xdr:nvSpPr>
      <xdr:spPr>
        <a:xfrm>
          <a:off x="22199600" y="169095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160782</xdr:rowOff>
    </xdr:from>
    <xdr:to>
      <xdr:col>116</xdr:col>
      <xdr:colOff>152400</xdr:colOff>
      <xdr:row>99</xdr:row>
      <xdr:rowOff>160782</xdr:rowOff>
    </xdr:to>
    <xdr:cxnSp macro="">
      <xdr:nvCxnSpPr>
        <xdr:cNvPr id="917" name="直線コネクタ 916">
          <a:extLst>
            <a:ext uri="{FF2B5EF4-FFF2-40B4-BE49-F238E27FC236}">
              <a16:creationId xmlns:a16="http://schemas.microsoft.com/office/drawing/2014/main" id="{360BB12A-AE53-4F41-A289-C8BA3137DC22}"/>
            </a:ext>
          </a:extLst>
        </xdr:cNvPr>
        <xdr:cNvCxnSpPr/>
      </xdr:nvCxnSpPr>
      <xdr:spPr>
        <a:xfrm>
          <a:off x="22072600" y="171343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62755</xdr:rowOff>
    </xdr:from>
    <xdr:ext cx="469744" cy="259045"/>
    <xdr:sp macro="" textlink="">
      <xdr:nvSpPr>
        <xdr:cNvPr id="918" name="【公民館】&#10;一人当たり面積平均値テキスト">
          <a:extLst>
            <a:ext uri="{FF2B5EF4-FFF2-40B4-BE49-F238E27FC236}">
              <a16:creationId xmlns:a16="http://schemas.microsoft.com/office/drawing/2014/main" id="{A34D78B2-A8B2-4B14-9C9E-C768F9E076A9}"/>
            </a:ext>
          </a:extLst>
        </xdr:cNvPr>
        <xdr:cNvSpPr txBox="1"/>
      </xdr:nvSpPr>
      <xdr:spPr>
        <a:xfrm>
          <a:off x="22199600" y="1806500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39878</xdr:rowOff>
    </xdr:from>
    <xdr:to>
      <xdr:col>116</xdr:col>
      <xdr:colOff>114300</xdr:colOff>
      <xdr:row>106</xdr:row>
      <xdr:rowOff>141478</xdr:rowOff>
    </xdr:to>
    <xdr:sp macro="" textlink="">
      <xdr:nvSpPr>
        <xdr:cNvPr id="919" name="フローチャート: 判断 918">
          <a:extLst>
            <a:ext uri="{FF2B5EF4-FFF2-40B4-BE49-F238E27FC236}">
              <a16:creationId xmlns:a16="http://schemas.microsoft.com/office/drawing/2014/main" id="{2DBDC53C-8A46-416F-A7DB-9C13830A3659}"/>
            </a:ext>
          </a:extLst>
        </xdr:cNvPr>
        <xdr:cNvSpPr/>
      </xdr:nvSpPr>
      <xdr:spPr>
        <a:xfrm>
          <a:off x="22110700" y="182135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58928</xdr:rowOff>
    </xdr:from>
    <xdr:to>
      <xdr:col>112</xdr:col>
      <xdr:colOff>38100</xdr:colOff>
      <xdr:row>106</xdr:row>
      <xdr:rowOff>160528</xdr:rowOff>
    </xdr:to>
    <xdr:sp macro="" textlink="">
      <xdr:nvSpPr>
        <xdr:cNvPr id="920" name="フローチャート: 判断 919">
          <a:extLst>
            <a:ext uri="{FF2B5EF4-FFF2-40B4-BE49-F238E27FC236}">
              <a16:creationId xmlns:a16="http://schemas.microsoft.com/office/drawing/2014/main" id="{B94D2DE4-7916-4124-B9F1-A12BBC172F9D}"/>
            </a:ext>
          </a:extLst>
        </xdr:cNvPr>
        <xdr:cNvSpPr/>
      </xdr:nvSpPr>
      <xdr:spPr>
        <a:xfrm>
          <a:off x="21272500" y="18232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51308</xdr:rowOff>
    </xdr:from>
    <xdr:to>
      <xdr:col>107</xdr:col>
      <xdr:colOff>101600</xdr:colOff>
      <xdr:row>106</xdr:row>
      <xdr:rowOff>152908</xdr:rowOff>
    </xdr:to>
    <xdr:sp macro="" textlink="">
      <xdr:nvSpPr>
        <xdr:cNvPr id="921" name="フローチャート: 判断 920">
          <a:extLst>
            <a:ext uri="{FF2B5EF4-FFF2-40B4-BE49-F238E27FC236}">
              <a16:creationId xmlns:a16="http://schemas.microsoft.com/office/drawing/2014/main" id="{8197E6FF-9A12-4801-AF27-9AE6642E136C}"/>
            </a:ext>
          </a:extLst>
        </xdr:cNvPr>
        <xdr:cNvSpPr/>
      </xdr:nvSpPr>
      <xdr:spPr>
        <a:xfrm>
          <a:off x="20383500" y="18225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71882</xdr:rowOff>
    </xdr:from>
    <xdr:to>
      <xdr:col>102</xdr:col>
      <xdr:colOff>165100</xdr:colOff>
      <xdr:row>107</xdr:row>
      <xdr:rowOff>2032</xdr:rowOff>
    </xdr:to>
    <xdr:sp macro="" textlink="">
      <xdr:nvSpPr>
        <xdr:cNvPr id="922" name="フローチャート: 判断 921">
          <a:extLst>
            <a:ext uri="{FF2B5EF4-FFF2-40B4-BE49-F238E27FC236}">
              <a16:creationId xmlns:a16="http://schemas.microsoft.com/office/drawing/2014/main" id="{5D60733D-DB09-447B-902C-0152D43ECD10}"/>
            </a:ext>
          </a:extLst>
        </xdr:cNvPr>
        <xdr:cNvSpPr/>
      </xdr:nvSpPr>
      <xdr:spPr>
        <a:xfrm>
          <a:off x="19494500" y="18245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102363</xdr:rowOff>
    </xdr:from>
    <xdr:to>
      <xdr:col>98</xdr:col>
      <xdr:colOff>38100</xdr:colOff>
      <xdr:row>107</xdr:row>
      <xdr:rowOff>32513</xdr:rowOff>
    </xdr:to>
    <xdr:sp macro="" textlink="">
      <xdr:nvSpPr>
        <xdr:cNvPr id="923" name="フローチャート: 判断 922">
          <a:extLst>
            <a:ext uri="{FF2B5EF4-FFF2-40B4-BE49-F238E27FC236}">
              <a16:creationId xmlns:a16="http://schemas.microsoft.com/office/drawing/2014/main" id="{D841841F-D119-483D-A62D-A89DDD112AD1}"/>
            </a:ext>
          </a:extLst>
        </xdr:cNvPr>
        <xdr:cNvSpPr/>
      </xdr:nvSpPr>
      <xdr:spPr>
        <a:xfrm>
          <a:off x="18605500" y="18276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924" name="テキスト ボックス 923">
          <a:extLst>
            <a:ext uri="{FF2B5EF4-FFF2-40B4-BE49-F238E27FC236}">
              <a16:creationId xmlns:a16="http://schemas.microsoft.com/office/drawing/2014/main" id="{7A16A3C5-483C-4B95-A28F-B0879F76D36B}"/>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925" name="テキスト ボックス 924">
          <a:extLst>
            <a:ext uri="{FF2B5EF4-FFF2-40B4-BE49-F238E27FC236}">
              <a16:creationId xmlns:a16="http://schemas.microsoft.com/office/drawing/2014/main" id="{8FFDD114-4D97-4CB1-843B-099DD4E569CB}"/>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926" name="テキスト ボックス 925">
          <a:extLst>
            <a:ext uri="{FF2B5EF4-FFF2-40B4-BE49-F238E27FC236}">
              <a16:creationId xmlns:a16="http://schemas.microsoft.com/office/drawing/2014/main" id="{739557BA-00A5-4023-A84E-06A83E1273BE}"/>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927" name="テキスト ボックス 926">
          <a:extLst>
            <a:ext uri="{FF2B5EF4-FFF2-40B4-BE49-F238E27FC236}">
              <a16:creationId xmlns:a16="http://schemas.microsoft.com/office/drawing/2014/main" id="{5426A619-FD1C-48B1-B34F-CF26F1CB4273}"/>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928" name="テキスト ボックス 927">
          <a:extLst>
            <a:ext uri="{FF2B5EF4-FFF2-40B4-BE49-F238E27FC236}">
              <a16:creationId xmlns:a16="http://schemas.microsoft.com/office/drawing/2014/main" id="{3D427B0C-9086-450A-A1CF-963818D7A036}"/>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23113</xdr:rowOff>
    </xdr:from>
    <xdr:to>
      <xdr:col>116</xdr:col>
      <xdr:colOff>114300</xdr:colOff>
      <xdr:row>108</xdr:row>
      <xdr:rowOff>124713</xdr:rowOff>
    </xdr:to>
    <xdr:sp macro="" textlink="">
      <xdr:nvSpPr>
        <xdr:cNvPr id="929" name="楕円 928">
          <a:extLst>
            <a:ext uri="{FF2B5EF4-FFF2-40B4-BE49-F238E27FC236}">
              <a16:creationId xmlns:a16="http://schemas.microsoft.com/office/drawing/2014/main" id="{A3424AD9-7073-46DF-9B1F-9FE0C8BA06C5}"/>
            </a:ext>
          </a:extLst>
        </xdr:cNvPr>
        <xdr:cNvSpPr/>
      </xdr:nvSpPr>
      <xdr:spPr>
        <a:xfrm>
          <a:off x="22110700" y="18539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109490</xdr:rowOff>
    </xdr:from>
    <xdr:ext cx="469744" cy="259045"/>
    <xdr:sp macro="" textlink="">
      <xdr:nvSpPr>
        <xdr:cNvPr id="930" name="【公民館】&#10;一人当たり面積該当値テキスト">
          <a:extLst>
            <a:ext uri="{FF2B5EF4-FFF2-40B4-BE49-F238E27FC236}">
              <a16:creationId xmlns:a16="http://schemas.microsoft.com/office/drawing/2014/main" id="{D9F6A9CD-7F4C-4AC0-8F92-22D1D5510762}"/>
            </a:ext>
          </a:extLst>
        </xdr:cNvPr>
        <xdr:cNvSpPr txBox="1"/>
      </xdr:nvSpPr>
      <xdr:spPr>
        <a:xfrm>
          <a:off x="22199600" y="184546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108</xdr:row>
      <xdr:rowOff>20065</xdr:rowOff>
    </xdr:from>
    <xdr:to>
      <xdr:col>112</xdr:col>
      <xdr:colOff>38100</xdr:colOff>
      <xdr:row>108</xdr:row>
      <xdr:rowOff>121665</xdr:rowOff>
    </xdr:to>
    <xdr:sp macro="" textlink="">
      <xdr:nvSpPr>
        <xdr:cNvPr id="931" name="楕円 930">
          <a:extLst>
            <a:ext uri="{FF2B5EF4-FFF2-40B4-BE49-F238E27FC236}">
              <a16:creationId xmlns:a16="http://schemas.microsoft.com/office/drawing/2014/main" id="{CF7AB1E6-47BE-44EF-8E20-B3CDE87BFDCB}"/>
            </a:ext>
          </a:extLst>
        </xdr:cNvPr>
        <xdr:cNvSpPr/>
      </xdr:nvSpPr>
      <xdr:spPr>
        <a:xfrm>
          <a:off x="21272500" y="18536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70865</xdr:rowOff>
    </xdr:from>
    <xdr:to>
      <xdr:col>116</xdr:col>
      <xdr:colOff>63500</xdr:colOff>
      <xdr:row>108</xdr:row>
      <xdr:rowOff>73913</xdr:rowOff>
    </xdr:to>
    <xdr:cxnSp macro="">
      <xdr:nvCxnSpPr>
        <xdr:cNvPr id="932" name="直線コネクタ 931">
          <a:extLst>
            <a:ext uri="{FF2B5EF4-FFF2-40B4-BE49-F238E27FC236}">
              <a16:creationId xmlns:a16="http://schemas.microsoft.com/office/drawing/2014/main" id="{7C015FCA-86D3-4A57-A425-BD877BD10D1B}"/>
            </a:ext>
          </a:extLst>
        </xdr:cNvPr>
        <xdr:cNvCxnSpPr/>
      </xdr:nvCxnSpPr>
      <xdr:spPr>
        <a:xfrm>
          <a:off x="21323300" y="18587465"/>
          <a:ext cx="83820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63500</xdr:rowOff>
    </xdr:from>
    <xdr:to>
      <xdr:col>102</xdr:col>
      <xdr:colOff>165100</xdr:colOff>
      <xdr:row>108</xdr:row>
      <xdr:rowOff>165100</xdr:rowOff>
    </xdr:to>
    <xdr:sp macro="" textlink="">
      <xdr:nvSpPr>
        <xdr:cNvPr id="933" name="楕円 932">
          <a:extLst>
            <a:ext uri="{FF2B5EF4-FFF2-40B4-BE49-F238E27FC236}">
              <a16:creationId xmlns:a16="http://schemas.microsoft.com/office/drawing/2014/main" id="{9A998FEA-9AF3-43A4-9E10-9A82B0C5C420}"/>
            </a:ext>
          </a:extLst>
        </xdr:cNvPr>
        <xdr:cNvSpPr/>
      </xdr:nvSpPr>
      <xdr:spPr>
        <a:xfrm>
          <a:off x="19494500" y="18580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108</xdr:row>
      <xdr:rowOff>64263</xdr:rowOff>
    </xdr:from>
    <xdr:to>
      <xdr:col>98</xdr:col>
      <xdr:colOff>38100</xdr:colOff>
      <xdr:row>108</xdr:row>
      <xdr:rowOff>165863</xdr:rowOff>
    </xdr:to>
    <xdr:sp macro="" textlink="">
      <xdr:nvSpPr>
        <xdr:cNvPr id="934" name="楕円 933">
          <a:extLst>
            <a:ext uri="{FF2B5EF4-FFF2-40B4-BE49-F238E27FC236}">
              <a16:creationId xmlns:a16="http://schemas.microsoft.com/office/drawing/2014/main" id="{B8A9E2AE-46C7-4334-B0FA-038F4547BD9A}"/>
            </a:ext>
          </a:extLst>
        </xdr:cNvPr>
        <xdr:cNvSpPr/>
      </xdr:nvSpPr>
      <xdr:spPr>
        <a:xfrm>
          <a:off x="18605500" y="18580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114300</xdr:rowOff>
    </xdr:from>
    <xdr:to>
      <xdr:col>102</xdr:col>
      <xdr:colOff>114300</xdr:colOff>
      <xdr:row>108</xdr:row>
      <xdr:rowOff>115063</xdr:rowOff>
    </xdr:to>
    <xdr:cxnSp macro="">
      <xdr:nvCxnSpPr>
        <xdr:cNvPr id="935" name="直線コネクタ 934">
          <a:extLst>
            <a:ext uri="{FF2B5EF4-FFF2-40B4-BE49-F238E27FC236}">
              <a16:creationId xmlns:a16="http://schemas.microsoft.com/office/drawing/2014/main" id="{78E54203-C295-4601-9266-DEB18B56E8AB}"/>
            </a:ext>
          </a:extLst>
        </xdr:cNvPr>
        <xdr:cNvCxnSpPr/>
      </xdr:nvCxnSpPr>
      <xdr:spPr>
        <a:xfrm flipV="1">
          <a:off x="18656300" y="18630900"/>
          <a:ext cx="889000" cy="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5605</xdr:rowOff>
    </xdr:from>
    <xdr:ext cx="469744" cy="259045"/>
    <xdr:sp macro="" textlink="">
      <xdr:nvSpPr>
        <xdr:cNvPr id="936" name="n_1aveValue【公民館】&#10;一人当たり面積">
          <a:extLst>
            <a:ext uri="{FF2B5EF4-FFF2-40B4-BE49-F238E27FC236}">
              <a16:creationId xmlns:a16="http://schemas.microsoft.com/office/drawing/2014/main" id="{77324216-5878-4B7E-B8F0-C9C1E570CD5C}"/>
            </a:ext>
          </a:extLst>
        </xdr:cNvPr>
        <xdr:cNvSpPr txBox="1"/>
      </xdr:nvSpPr>
      <xdr:spPr>
        <a:xfrm>
          <a:off x="21075727" y="180078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169435</xdr:rowOff>
    </xdr:from>
    <xdr:ext cx="469744" cy="259045"/>
    <xdr:sp macro="" textlink="">
      <xdr:nvSpPr>
        <xdr:cNvPr id="937" name="n_2aveValue【公民館】&#10;一人当たり面積">
          <a:extLst>
            <a:ext uri="{FF2B5EF4-FFF2-40B4-BE49-F238E27FC236}">
              <a16:creationId xmlns:a16="http://schemas.microsoft.com/office/drawing/2014/main" id="{BD2830F1-0786-47BD-88A7-6815C7EEADA3}"/>
            </a:ext>
          </a:extLst>
        </xdr:cNvPr>
        <xdr:cNvSpPr txBox="1"/>
      </xdr:nvSpPr>
      <xdr:spPr>
        <a:xfrm>
          <a:off x="20199427" y="180002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18559</xdr:rowOff>
    </xdr:from>
    <xdr:ext cx="469744" cy="259045"/>
    <xdr:sp macro="" textlink="">
      <xdr:nvSpPr>
        <xdr:cNvPr id="938" name="n_3aveValue【公民館】&#10;一人当たり面積">
          <a:extLst>
            <a:ext uri="{FF2B5EF4-FFF2-40B4-BE49-F238E27FC236}">
              <a16:creationId xmlns:a16="http://schemas.microsoft.com/office/drawing/2014/main" id="{19F338B4-AA3E-4289-9254-F707A3019624}"/>
            </a:ext>
          </a:extLst>
        </xdr:cNvPr>
        <xdr:cNvSpPr txBox="1"/>
      </xdr:nvSpPr>
      <xdr:spPr>
        <a:xfrm>
          <a:off x="19310427" y="180208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49040</xdr:rowOff>
    </xdr:from>
    <xdr:ext cx="469744" cy="259045"/>
    <xdr:sp macro="" textlink="">
      <xdr:nvSpPr>
        <xdr:cNvPr id="939" name="n_4aveValue【公民館】&#10;一人当たり面積">
          <a:extLst>
            <a:ext uri="{FF2B5EF4-FFF2-40B4-BE49-F238E27FC236}">
              <a16:creationId xmlns:a16="http://schemas.microsoft.com/office/drawing/2014/main" id="{46D17460-8B7D-4440-A5F4-CCD28EB0FC3A}"/>
            </a:ext>
          </a:extLst>
        </xdr:cNvPr>
        <xdr:cNvSpPr txBox="1"/>
      </xdr:nvSpPr>
      <xdr:spPr>
        <a:xfrm>
          <a:off x="18421427" y="18051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112792</xdr:rowOff>
    </xdr:from>
    <xdr:ext cx="469744" cy="259045"/>
    <xdr:sp macro="" textlink="">
      <xdr:nvSpPr>
        <xdr:cNvPr id="940" name="n_1mainValue【公民館】&#10;一人当たり面積">
          <a:extLst>
            <a:ext uri="{FF2B5EF4-FFF2-40B4-BE49-F238E27FC236}">
              <a16:creationId xmlns:a16="http://schemas.microsoft.com/office/drawing/2014/main" id="{1842D56B-8571-43F7-805C-CAC6F7081759}"/>
            </a:ext>
          </a:extLst>
        </xdr:cNvPr>
        <xdr:cNvSpPr txBox="1"/>
      </xdr:nvSpPr>
      <xdr:spPr>
        <a:xfrm>
          <a:off x="21075727" y="186293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156227</xdr:rowOff>
    </xdr:from>
    <xdr:ext cx="469744" cy="259045"/>
    <xdr:sp macro="" textlink="">
      <xdr:nvSpPr>
        <xdr:cNvPr id="941" name="n_3mainValue【公民館】&#10;一人当たり面積">
          <a:extLst>
            <a:ext uri="{FF2B5EF4-FFF2-40B4-BE49-F238E27FC236}">
              <a16:creationId xmlns:a16="http://schemas.microsoft.com/office/drawing/2014/main" id="{C31EE1CB-3503-4F06-876F-08549E6C3065}"/>
            </a:ext>
          </a:extLst>
        </xdr:cNvPr>
        <xdr:cNvSpPr txBox="1"/>
      </xdr:nvSpPr>
      <xdr:spPr>
        <a:xfrm>
          <a:off x="19310427" y="1867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156990</xdr:rowOff>
    </xdr:from>
    <xdr:ext cx="469744" cy="259045"/>
    <xdr:sp macro="" textlink="">
      <xdr:nvSpPr>
        <xdr:cNvPr id="942" name="n_4mainValue【公民館】&#10;一人当たり面積">
          <a:extLst>
            <a:ext uri="{FF2B5EF4-FFF2-40B4-BE49-F238E27FC236}">
              <a16:creationId xmlns:a16="http://schemas.microsoft.com/office/drawing/2014/main" id="{1D572338-382C-471A-A923-C298416A617E}"/>
            </a:ext>
          </a:extLst>
        </xdr:cNvPr>
        <xdr:cNvSpPr txBox="1"/>
      </xdr:nvSpPr>
      <xdr:spPr>
        <a:xfrm>
          <a:off x="18421427" y="186735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943" name="正方形/長方形 942">
          <a:extLst>
            <a:ext uri="{FF2B5EF4-FFF2-40B4-BE49-F238E27FC236}">
              <a16:creationId xmlns:a16="http://schemas.microsoft.com/office/drawing/2014/main" id="{BBF0C89E-52F5-44AA-B75B-A19492F485A2}"/>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944" name="正方形/長方形 943">
          <a:extLst>
            <a:ext uri="{FF2B5EF4-FFF2-40B4-BE49-F238E27FC236}">
              <a16:creationId xmlns:a16="http://schemas.microsoft.com/office/drawing/2014/main" id="{A0AD1744-B7DC-42BE-8E33-A0D1588629A4}"/>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945" name="テキスト ボックス 944">
          <a:extLst>
            <a:ext uri="{FF2B5EF4-FFF2-40B4-BE49-F238E27FC236}">
              <a16:creationId xmlns:a16="http://schemas.microsoft.com/office/drawing/2014/main" id="{399D78CE-908D-41BB-B2E8-DF5A2C3E1772}"/>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橋りょう・トンネルは、有形固定資産減価償却率が</a:t>
          </a:r>
          <a:r>
            <a:rPr kumimoji="1" lang="en-US" altLang="ja-JP" sz="1300">
              <a:latin typeface="ＭＳ Ｐゴシック" panose="020B0600070205080204" pitchFamily="50" charset="-128"/>
              <a:ea typeface="ＭＳ Ｐゴシック" panose="020B0600070205080204" pitchFamily="50" charset="-128"/>
            </a:rPr>
            <a:t>79.0</a:t>
          </a:r>
          <a:r>
            <a:rPr kumimoji="1" lang="ja-JP" altLang="en-US" sz="1300">
              <a:latin typeface="ＭＳ Ｐゴシック" panose="020B0600070205080204" pitchFamily="50" charset="-128"/>
              <a:ea typeface="ＭＳ Ｐゴシック" panose="020B0600070205080204" pitchFamily="50" charset="-128"/>
            </a:rPr>
            <a:t>となっており、類似団体と比較して</a:t>
          </a:r>
          <a:r>
            <a:rPr kumimoji="1" lang="en-US" altLang="ja-JP" sz="1300">
              <a:latin typeface="ＭＳ Ｐゴシック" panose="020B0600070205080204" pitchFamily="50" charset="-128"/>
              <a:ea typeface="ＭＳ Ｐゴシック" panose="020B0600070205080204" pitchFamily="50" charset="-128"/>
            </a:rPr>
            <a:t>19.8</a:t>
          </a:r>
          <a:r>
            <a:rPr kumimoji="1" lang="ja-JP" altLang="en-US" sz="1300">
              <a:latin typeface="ＭＳ Ｐゴシック" panose="020B0600070205080204" pitchFamily="50" charset="-128"/>
              <a:ea typeface="ＭＳ Ｐゴシック" panose="020B0600070205080204" pitchFamily="50" charset="-128"/>
            </a:rPr>
            <a:t>ポイント高くなっている。これは、昭和</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年から</a:t>
          </a:r>
          <a:r>
            <a:rPr kumimoji="1" lang="en-US" altLang="ja-JP" sz="1300">
              <a:latin typeface="ＭＳ Ｐゴシック" panose="020B0600070205080204" pitchFamily="50" charset="-128"/>
              <a:ea typeface="ＭＳ Ｐゴシック" panose="020B0600070205080204" pitchFamily="50" charset="-128"/>
            </a:rPr>
            <a:t>40</a:t>
          </a:r>
          <a:r>
            <a:rPr kumimoji="1" lang="ja-JP" altLang="en-US" sz="1300">
              <a:latin typeface="ＭＳ Ｐゴシック" panose="020B0600070205080204" pitchFamily="50" charset="-128"/>
              <a:ea typeface="ＭＳ Ｐゴシック" panose="020B0600070205080204" pitchFamily="50" charset="-128"/>
            </a:rPr>
            <a:t>年代に建設された橋りょうの多くが耐用年数を経過しており、老朽化しているためである。</a:t>
          </a:r>
        </a:p>
        <a:p>
          <a:r>
            <a:rPr kumimoji="1" lang="ja-JP" altLang="en-US" sz="1300">
              <a:latin typeface="ＭＳ Ｐゴシック" panose="020B0600070205080204" pitchFamily="50" charset="-128"/>
              <a:ea typeface="ＭＳ Ｐゴシック" panose="020B0600070205080204" pitchFamily="50" charset="-128"/>
            </a:rPr>
            <a:t>公営住宅は、有形固定資産減価償却率が</a:t>
          </a:r>
          <a:r>
            <a:rPr kumimoji="1" lang="en-US" altLang="ja-JP" sz="1300">
              <a:latin typeface="ＭＳ Ｐゴシック" panose="020B0600070205080204" pitchFamily="50" charset="-128"/>
              <a:ea typeface="ＭＳ Ｐゴシック" panose="020B0600070205080204" pitchFamily="50" charset="-128"/>
            </a:rPr>
            <a:t>82.4</a:t>
          </a:r>
          <a:r>
            <a:rPr kumimoji="1" lang="ja-JP" altLang="en-US" sz="1300">
              <a:latin typeface="ＭＳ Ｐゴシック" panose="020B0600070205080204" pitchFamily="50" charset="-128"/>
              <a:ea typeface="ＭＳ Ｐゴシック" panose="020B0600070205080204" pitchFamily="50" charset="-128"/>
            </a:rPr>
            <a:t>となっており、類似団体と比較して</a:t>
          </a:r>
          <a:r>
            <a:rPr kumimoji="1" lang="en-US" altLang="ja-JP" sz="1300">
              <a:latin typeface="ＭＳ Ｐゴシック" panose="020B0600070205080204" pitchFamily="50" charset="-128"/>
              <a:ea typeface="ＭＳ Ｐゴシック" panose="020B0600070205080204" pitchFamily="50" charset="-128"/>
            </a:rPr>
            <a:t>16.1</a:t>
          </a:r>
          <a:r>
            <a:rPr kumimoji="1" lang="ja-JP" altLang="en-US" sz="1300">
              <a:latin typeface="ＭＳ Ｐゴシック" panose="020B0600070205080204" pitchFamily="50" charset="-128"/>
              <a:ea typeface="ＭＳ Ｐゴシック" panose="020B0600070205080204" pitchFamily="50" charset="-128"/>
            </a:rPr>
            <a:t>ポイント高くなっている。これは、施設の多くが昭和</a:t>
          </a:r>
          <a:r>
            <a:rPr kumimoji="1" lang="en-US" altLang="ja-JP" sz="1300">
              <a:latin typeface="ＭＳ Ｐゴシック" panose="020B0600070205080204" pitchFamily="50" charset="-128"/>
              <a:ea typeface="ＭＳ Ｐゴシック" panose="020B0600070205080204" pitchFamily="50" charset="-128"/>
            </a:rPr>
            <a:t>50</a:t>
          </a:r>
          <a:r>
            <a:rPr kumimoji="1" lang="ja-JP" altLang="en-US" sz="1300">
              <a:latin typeface="ＭＳ Ｐゴシック" panose="020B0600070205080204" pitchFamily="50" charset="-128"/>
              <a:ea typeface="ＭＳ Ｐゴシック" panose="020B0600070205080204" pitchFamily="50" charset="-128"/>
            </a:rPr>
            <a:t>年から平成</a:t>
          </a:r>
          <a:r>
            <a:rPr kumimoji="1" lang="en-US" altLang="ja-JP" sz="1300">
              <a:latin typeface="ＭＳ Ｐゴシック" panose="020B0600070205080204" pitchFamily="50" charset="-128"/>
              <a:ea typeface="ＭＳ Ｐゴシック" panose="020B0600070205080204" pitchFamily="50" charset="-128"/>
            </a:rPr>
            <a:t>10</a:t>
          </a:r>
          <a:r>
            <a:rPr kumimoji="1" lang="ja-JP" altLang="en-US" sz="1300">
              <a:latin typeface="ＭＳ Ｐゴシック" panose="020B0600070205080204" pitchFamily="50" charset="-128"/>
              <a:ea typeface="ＭＳ Ｐゴシック" panose="020B0600070205080204" pitchFamily="50" charset="-128"/>
            </a:rPr>
            <a:t>年までの間に建設された木造の住宅であり、その多くにおいて、すでに耐用年数を経過しているためである。</a:t>
          </a:r>
        </a:p>
        <a:p>
          <a:r>
            <a:rPr kumimoji="1" lang="ja-JP" altLang="en-US" sz="1300">
              <a:latin typeface="ＭＳ Ｐゴシック" panose="020B0600070205080204" pitchFamily="50" charset="-128"/>
              <a:ea typeface="ＭＳ Ｐゴシック" panose="020B0600070205080204" pitchFamily="50" charset="-128"/>
            </a:rPr>
            <a:t>認定子ども園・幼稚園・保育所は、有形固定資産減価償却率が</a:t>
          </a:r>
          <a:r>
            <a:rPr kumimoji="1" lang="en-US" altLang="ja-JP" sz="1300">
              <a:latin typeface="ＭＳ Ｐゴシック" panose="020B0600070205080204" pitchFamily="50" charset="-128"/>
              <a:ea typeface="ＭＳ Ｐゴシック" panose="020B0600070205080204" pitchFamily="50" charset="-128"/>
            </a:rPr>
            <a:t>9.7</a:t>
          </a:r>
          <a:r>
            <a:rPr kumimoji="1" lang="ja-JP" altLang="en-US" sz="1300">
              <a:latin typeface="ＭＳ Ｐゴシック" panose="020B0600070205080204" pitchFamily="50" charset="-128"/>
              <a:ea typeface="ＭＳ Ｐゴシック" panose="020B0600070205080204" pitchFamily="50" charset="-128"/>
            </a:rPr>
            <a:t>となっており、類似団体と比較して</a:t>
          </a:r>
          <a:r>
            <a:rPr kumimoji="1" lang="en-US" altLang="ja-JP" sz="1300">
              <a:latin typeface="ＭＳ Ｐゴシック" panose="020B0600070205080204" pitchFamily="50" charset="-128"/>
              <a:ea typeface="ＭＳ Ｐゴシック" panose="020B0600070205080204" pitchFamily="50" charset="-128"/>
            </a:rPr>
            <a:t>39.6</a:t>
          </a:r>
          <a:r>
            <a:rPr kumimoji="1" lang="ja-JP" altLang="en-US" sz="1300">
              <a:latin typeface="ＭＳ Ｐゴシック" panose="020B0600070205080204" pitchFamily="50" charset="-128"/>
              <a:ea typeface="ＭＳ Ｐゴシック" panose="020B0600070205080204" pitchFamily="50" charset="-128"/>
            </a:rPr>
            <a:t>ポイント低くなっている。これは、津波浸水想定区域内にあった保育所を令和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年度に高台移転したためである。</a:t>
          </a:r>
        </a:p>
        <a:p>
          <a:r>
            <a:rPr kumimoji="1" lang="ja-JP" altLang="en-US" sz="1300">
              <a:latin typeface="ＭＳ Ｐゴシック" panose="020B0600070205080204" pitchFamily="50" charset="-128"/>
              <a:ea typeface="ＭＳ Ｐゴシック" panose="020B0600070205080204" pitchFamily="50" charset="-128"/>
            </a:rPr>
            <a:t>児童館は、昭和</a:t>
          </a:r>
          <a:r>
            <a:rPr kumimoji="1" lang="en-US" altLang="ja-JP" sz="1300">
              <a:latin typeface="ＭＳ Ｐゴシック" panose="020B0600070205080204" pitchFamily="50" charset="-128"/>
              <a:ea typeface="ＭＳ Ｐゴシック" panose="020B0600070205080204" pitchFamily="50" charset="-128"/>
            </a:rPr>
            <a:t>52</a:t>
          </a:r>
          <a:r>
            <a:rPr kumimoji="1" lang="ja-JP" altLang="en-US" sz="1300">
              <a:latin typeface="ＭＳ Ｐゴシック" panose="020B0600070205080204" pitchFamily="50" charset="-128"/>
              <a:ea typeface="ＭＳ Ｐゴシック" panose="020B0600070205080204" pitchFamily="50" charset="-128"/>
            </a:rPr>
            <a:t>年に建設されたものであり、耐用年数の</a:t>
          </a:r>
          <a:r>
            <a:rPr kumimoji="1" lang="en-US" altLang="ja-JP" sz="1300">
              <a:latin typeface="ＭＳ Ｐゴシック" panose="020B0600070205080204" pitchFamily="50" charset="-128"/>
              <a:ea typeface="ＭＳ Ｐゴシック" panose="020B0600070205080204" pitchFamily="50" charset="-128"/>
            </a:rPr>
            <a:t>38</a:t>
          </a:r>
          <a:r>
            <a:rPr kumimoji="1" lang="ja-JP" altLang="en-US" sz="1300">
              <a:latin typeface="ＭＳ Ｐゴシック" panose="020B0600070205080204" pitchFamily="50" charset="-128"/>
              <a:ea typeface="ＭＳ Ｐゴシック" panose="020B0600070205080204" pitchFamily="50" charset="-128"/>
            </a:rPr>
            <a:t>年をすでに経過していたが、令和</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年度に施設の一部を改修したため、有形固定資産減価償却率は令和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年度から</a:t>
          </a:r>
          <a:r>
            <a:rPr kumimoji="1" lang="en-US" altLang="ja-JP" sz="1300">
              <a:latin typeface="ＭＳ Ｐゴシック" panose="020B0600070205080204" pitchFamily="50" charset="-128"/>
              <a:ea typeface="ＭＳ Ｐゴシック" panose="020B0600070205080204" pitchFamily="50" charset="-128"/>
            </a:rPr>
            <a:t>0.2</a:t>
          </a:r>
          <a:r>
            <a:rPr kumimoji="1" lang="ja-JP" altLang="en-US" sz="1300">
              <a:latin typeface="ＭＳ Ｐゴシック" panose="020B0600070205080204" pitchFamily="50" charset="-128"/>
              <a:ea typeface="ＭＳ Ｐゴシック" panose="020B0600070205080204" pitchFamily="50" charset="-128"/>
            </a:rPr>
            <a:t>ポイント低下し、</a:t>
          </a:r>
          <a:r>
            <a:rPr kumimoji="1" lang="en-US" altLang="ja-JP" sz="1300">
              <a:latin typeface="ＭＳ Ｐゴシック" panose="020B0600070205080204" pitchFamily="50" charset="-128"/>
              <a:ea typeface="ＭＳ Ｐゴシック" panose="020B0600070205080204" pitchFamily="50" charset="-128"/>
            </a:rPr>
            <a:t>99.8</a:t>
          </a:r>
          <a:r>
            <a:rPr kumimoji="1" lang="ja-JP" altLang="en-US" sz="1300">
              <a:latin typeface="ＭＳ Ｐゴシック" panose="020B0600070205080204" pitchFamily="50" charset="-128"/>
              <a:ea typeface="ＭＳ Ｐゴシック" panose="020B0600070205080204" pitchFamily="50" charset="-128"/>
            </a:rPr>
            <a:t>となった。</a:t>
          </a:r>
        </a:p>
        <a:p>
          <a:r>
            <a:rPr kumimoji="1" lang="ja-JP" altLang="en-US" sz="1300">
              <a:latin typeface="ＭＳ Ｐゴシック" panose="020B0600070205080204" pitchFamily="50" charset="-128"/>
              <a:ea typeface="ＭＳ Ｐゴシック" panose="020B0600070205080204" pitchFamily="50" charset="-128"/>
            </a:rPr>
            <a:t>公民館は、有形固定資産減価償却率が</a:t>
          </a:r>
          <a:r>
            <a:rPr kumimoji="1" lang="en-US" altLang="ja-JP" sz="1300">
              <a:latin typeface="ＭＳ Ｐゴシック" panose="020B0600070205080204" pitchFamily="50" charset="-128"/>
              <a:ea typeface="ＭＳ Ｐゴシック" panose="020B0600070205080204" pitchFamily="50" charset="-128"/>
            </a:rPr>
            <a:t>3.9</a:t>
          </a:r>
          <a:r>
            <a:rPr kumimoji="1" lang="ja-JP" altLang="en-US" sz="1300">
              <a:latin typeface="ＭＳ Ｐゴシック" panose="020B0600070205080204" pitchFamily="50" charset="-128"/>
              <a:ea typeface="ＭＳ Ｐゴシック" panose="020B0600070205080204" pitchFamily="50" charset="-128"/>
            </a:rPr>
            <a:t>となっており、類似団体と比較して</a:t>
          </a:r>
          <a:r>
            <a:rPr kumimoji="1" lang="en-US" altLang="ja-JP" sz="1300">
              <a:latin typeface="ＭＳ Ｐゴシック" panose="020B0600070205080204" pitchFamily="50" charset="-128"/>
              <a:ea typeface="ＭＳ Ｐゴシック" panose="020B0600070205080204" pitchFamily="50" charset="-128"/>
            </a:rPr>
            <a:t>63.8</a:t>
          </a:r>
          <a:r>
            <a:rPr kumimoji="1" lang="ja-JP" altLang="en-US" sz="1300">
              <a:latin typeface="ＭＳ Ｐゴシック" panose="020B0600070205080204" pitchFamily="50" charset="-128"/>
              <a:ea typeface="ＭＳ Ｐゴシック" panose="020B0600070205080204" pitchFamily="50" charset="-128"/>
            </a:rPr>
            <a:t>ポイント低くなっている。これは、公民館を令和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年度に建替えたためである。</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EDCE70EF-01FC-4F80-A7B4-C566E49EE44F}"/>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0D23E1AF-38AC-4DF2-A363-31A7F42478B5}"/>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7E6B0569-C8CD-49E1-90CD-7894DE1C0698}"/>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46B22727-BA0C-452F-B3DA-317B81EF2872}"/>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6B9BE449-7986-4DC9-A7FF-23E3209C7E0F}"/>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231639AA-FADA-45DE-A5E2-54964499DC3A}"/>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1C63A5EB-32AC-4FBA-A0F0-1EB3C3FAC3BD}"/>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D71D5E65-09EB-4641-89D4-B91F8B788216}"/>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2AB94EA7-6711-4255-8015-C973BEDFF397}"/>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34FB1F0B-9132-4A6C-869C-816B6CA1B2F7}"/>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6,283
6,251
193.21
8,412,792
7,884,858
473,260
3,841,551
13,736,692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A216D663-A360-4B3A-AEED-8186D61557FB}"/>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7A61A45A-5F6D-4A19-9EC8-5FAFD4B683A6}"/>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51E5C252-7B0E-45AA-A349-8285EA51DE77}"/>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11.7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8330D4C8-913A-4D08-8664-DF6D637CC5AB}"/>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A1010603-393C-47C3-9BB1-58DA6F3F1931}"/>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D19521A7-48C4-4A5F-8DE9-9A0C8E170E86}"/>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B61439F9-075C-4944-BF64-2E477906E998}"/>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6225E46C-069E-40B3-BD34-CBCC9D327AAA}"/>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75D17E0C-8003-4206-9BD7-49BC8DE647BA}"/>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60EDF3CF-E2C8-4837-BD02-0DD6B33EB63D}"/>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A9CAFD18-5989-4B83-9980-E53E6E08FB9E}"/>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CF51B1C1-5242-46C6-A637-3E9934065EF5}"/>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2A60D0E0-78B2-4091-AD17-F96829E3E63A}"/>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B47C3B82-3D44-42F6-AF92-ADFC7D032267}"/>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DCFDCDC-CBBB-4A64-B1CC-76FF9B4A95B4}"/>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DB408FC4-4D69-40E6-8F0B-2BDB55F1DEA7}"/>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179C62E2-EA7A-485A-8455-F5559693255A}"/>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336ABCC2-92E6-49CB-AE20-7D77DFF3E806}"/>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B5773359-7AA6-4E55-BB09-86C4E072FC96}"/>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7F8223B1-B634-472E-A4D9-1B0C159B65D8}"/>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52DE9A6C-FB24-47A5-B50D-9FF7E555F1FB}"/>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273DE182-EED1-4406-B0F1-5233F2359A9E}"/>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A8770546-EE16-45E3-973E-0E12B2982C3B}"/>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DBD7C676-CEDD-433F-875A-203209D380EA}"/>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0E6BFA8C-E214-4629-8C16-286A20045DCC}"/>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EBFCA46F-C720-47F7-80A8-E195B4C216C3}"/>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CC86A983-544C-4EE7-A082-05A1E9D825CF}"/>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FD0E49CD-FA01-4E22-AADC-F0FD2A6BBF98}"/>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FD3B1E00-FE47-48BB-8154-1EC3BE8CED57}"/>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DE3BFE6A-B1FB-4101-932F-5E58432ED0F2}"/>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6381820D-EABA-4183-9B39-213989846E68}"/>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FAB2F3CB-99AE-41D3-9D0E-0A70B85612A6}"/>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845528C4-FD0E-470E-9A99-71BD083634AC}"/>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CE961AA8-15E6-4B80-9636-B622FEE29840}"/>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D57FC321-476F-46CB-A077-6D55B0B6570E}"/>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C6F9D5A8-EB94-4949-AD02-89A81AF71288}"/>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70FB8C8C-84D2-4586-ADCF-8831F18950F1}"/>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63753B6D-4972-4AFD-BE07-2DA692437A1D}"/>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4215B47E-288C-4B9E-9AAC-A13E813AE4A2}"/>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F0F865EB-BCF2-4912-A995-2E81E100E0B6}"/>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D7034F41-AE77-4A99-AEFC-68B92E701CA7}"/>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53284199-7D94-4435-98EC-370ECBA1549B}"/>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C54E5D60-63CF-44B0-B1D4-3DF92E1E7033}"/>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74A2DE62-6659-4DFE-A964-49F347DF7FEB}"/>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1D617342-6C5E-41C6-8790-D28D8BCF52E6}"/>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a:extLst>
            <a:ext uri="{FF2B5EF4-FFF2-40B4-BE49-F238E27FC236}">
              <a16:creationId xmlns:a16="http://schemas.microsoft.com/office/drawing/2014/main" id="{A6AF2267-12A1-413D-A93E-CEE0F000A301}"/>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a:extLst>
            <a:ext uri="{FF2B5EF4-FFF2-40B4-BE49-F238E27FC236}">
              <a16:creationId xmlns:a16="http://schemas.microsoft.com/office/drawing/2014/main" id="{C4E4ED24-538D-45DF-9846-C179A6B18B15}"/>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a:extLst>
            <a:ext uri="{FF2B5EF4-FFF2-40B4-BE49-F238E27FC236}">
              <a16:creationId xmlns:a16="http://schemas.microsoft.com/office/drawing/2014/main" id="{24288EDA-65CF-41EE-86CF-54FCC190A119}"/>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60" name="直線コネクタ 59">
          <a:extLst>
            <a:ext uri="{FF2B5EF4-FFF2-40B4-BE49-F238E27FC236}">
              <a16:creationId xmlns:a16="http://schemas.microsoft.com/office/drawing/2014/main" id="{C9966AE3-3B98-4268-AF7B-5F7DAA93CAF8}"/>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61" name="テキスト ボックス 60">
          <a:extLst>
            <a:ext uri="{FF2B5EF4-FFF2-40B4-BE49-F238E27FC236}">
              <a16:creationId xmlns:a16="http://schemas.microsoft.com/office/drawing/2014/main" id="{E915B0B8-DA8D-4757-BB90-3A525821C975}"/>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62" name="直線コネクタ 61">
          <a:extLst>
            <a:ext uri="{FF2B5EF4-FFF2-40B4-BE49-F238E27FC236}">
              <a16:creationId xmlns:a16="http://schemas.microsoft.com/office/drawing/2014/main" id="{5EFE74C0-7495-4CF3-B871-159049EC2F15}"/>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63" name="テキスト ボックス 62">
          <a:extLst>
            <a:ext uri="{FF2B5EF4-FFF2-40B4-BE49-F238E27FC236}">
              <a16:creationId xmlns:a16="http://schemas.microsoft.com/office/drawing/2014/main" id="{DEC58DE7-596E-4FAA-8E47-AE318C819F3F}"/>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64" name="直線コネクタ 63">
          <a:extLst>
            <a:ext uri="{FF2B5EF4-FFF2-40B4-BE49-F238E27FC236}">
              <a16:creationId xmlns:a16="http://schemas.microsoft.com/office/drawing/2014/main" id="{B02F7A01-4274-4578-9DFC-734ADC46B9D8}"/>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65" name="テキスト ボックス 64">
          <a:extLst>
            <a:ext uri="{FF2B5EF4-FFF2-40B4-BE49-F238E27FC236}">
              <a16:creationId xmlns:a16="http://schemas.microsoft.com/office/drawing/2014/main" id="{1C70D3A8-51A7-41B4-B0C4-A353A1D1BB50}"/>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66" name="直線コネクタ 65">
          <a:extLst>
            <a:ext uri="{FF2B5EF4-FFF2-40B4-BE49-F238E27FC236}">
              <a16:creationId xmlns:a16="http://schemas.microsoft.com/office/drawing/2014/main" id="{BB9F8D88-43E1-47F0-A8DC-65674FDC0B17}"/>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67" name="テキスト ボックス 66">
          <a:extLst>
            <a:ext uri="{FF2B5EF4-FFF2-40B4-BE49-F238E27FC236}">
              <a16:creationId xmlns:a16="http://schemas.microsoft.com/office/drawing/2014/main" id="{5BC8E2F0-706A-46AB-AF2B-0CB370C75517}"/>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68" name="直線コネクタ 67">
          <a:extLst>
            <a:ext uri="{FF2B5EF4-FFF2-40B4-BE49-F238E27FC236}">
              <a16:creationId xmlns:a16="http://schemas.microsoft.com/office/drawing/2014/main" id="{63402278-A1D7-48D9-87DD-2B67AEAD599C}"/>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69" name="テキスト ボックス 68">
          <a:extLst>
            <a:ext uri="{FF2B5EF4-FFF2-40B4-BE49-F238E27FC236}">
              <a16:creationId xmlns:a16="http://schemas.microsoft.com/office/drawing/2014/main" id="{EE2D91AD-2E8F-463C-A2D3-CFD3FD5901FA}"/>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70" name="直線コネクタ 69">
          <a:extLst>
            <a:ext uri="{FF2B5EF4-FFF2-40B4-BE49-F238E27FC236}">
              <a16:creationId xmlns:a16="http://schemas.microsoft.com/office/drawing/2014/main" id="{00EB3F84-4CA5-47C2-9331-99CA4297C160}"/>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71" name="テキスト ボックス 70">
          <a:extLst>
            <a:ext uri="{FF2B5EF4-FFF2-40B4-BE49-F238E27FC236}">
              <a16:creationId xmlns:a16="http://schemas.microsoft.com/office/drawing/2014/main" id="{8112BD92-3D65-45D5-909C-186C885E4B9C}"/>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2" name="直線コネクタ 71">
          <a:extLst>
            <a:ext uri="{FF2B5EF4-FFF2-40B4-BE49-F238E27FC236}">
              <a16:creationId xmlns:a16="http://schemas.microsoft.com/office/drawing/2014/main" id="{BEDB44A5-9E3C-4A73-8B81-DDF79D3A9EE3}"/>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73" name="【体育館・プール】&#10;有形固定資産減価償却率グラフ枠">
          <a:extLst>
            <a:ext uri="{FF2B5EF4-FFF2-40B4-BE49-F238E27FC236}">
              <a16:creationId xmlns:a16="http://schemas.microsoft.com/office/drawing/2014/main" id="{7EA666A9-8DAA-469D-B2D3-6391C189BD2A}"/>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22860</xdr:rowOff>
    </xdr:from>
    <xdr:to>
      <xdr:col>24</xdr:col>
      <xdr:colOff>62865</xdr:colOff>
      <xdr:row>64</xdr:row>
      <xdr:rowOff>130628</xdr:rowOff>
    </xdr:to>
    <xdr:cxnSp macro="">
      <xdr:nvCxnSpPr>
        <xdr:cNvPr id="74" name="直線コネクタ 73">
          <a:extLst>
            <a:ext uri="{FF2B5EF4-FFF2-40B4-BE49-F238E27FC236}">
              <a16:creationId xmlns:a16="http://schemas.microsoft.com/office/drawing/2014/main" id="{B7A350D2-0428-409E-81CD-F3E463E6C440}"/>
            </a:ext>
          </a:extLst>
        </xdr:cNvPr>
        <xdr:cNvCxnSpPr/>
      </xdr:nvCxnSpPr>
      <xdr:spPr>
        <a:xfrm flipV="1">
          <a:off x="4634865" y="9624060"/>
          <a:ext cx="0" cy="14793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134455</xdr:rowOff>
    </xdr:from>
    <xdr:ext cx="469744" cy="259045"/>
    <xdr:sp macro="" textlink="">
      <xdr:nvSpPr>
        <xdr:cNvPr id="75" name="【体育館・プール】&#10;有形固定資産減価償却率最小値テキスト">
          <a:extLst>
            <a:ext uri="{FF2B5EF4-FFF2-40B4-BE49-F238E27FC236}">
              <a16:creationId xmlns:a16="http://schemas.microsoft.com/office/drawing/2014/main" id="{907663F2-BD8A-4DE1-BADE-0E47A5F987CA}"/>
            </a:ext>
          </a:extLst>
        </xdr:cNvPr>
        <xdr:cNvSpPr txBox="1"/>
      </xdr:nvSpPr>
      <xdr:spPr>
        <a:xfrm>
          <a:off x="4673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130628</xdr:rowOff>
    </xdr:from>
    <xdr:to>
      <xdr:col>24</xdr:col>
      <xdr:colOff>152400</xdr:colOff>
      <xdr:row>64</xdr:row>
      <xdr:rowOff>130628</xdr:rowOff>
    </xdr:to>
    <xdr:cxnSp macro="">
      <xdr:nvCxnSpPr>
        <xdr:cNvPr id="76" name="直線コネクタ 75">
          <a:extLst>
            <a:ext uri="{FF2B5EF4-FFF2-40B4-BE49-F238E27FC236}">
              <a16:creationId xmlns:a16="http://schemas.microsoft.com/office/drawing/2014/main" id="{FBE67934-F476-45BF-A4D0-961157B334FF}"/>
            </a:ext>
          </a:extLst>
        </xdr:cNvPr>
        <xdr:cNvCxnSpPr/>
      </xdr:nvCxnSpPr>
      <xdr:spPr>
        <a:xfrm>
          <a:off x="4546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140987</xdr:rowOff>
    </xdr:from>
    <xdr:ext cx="340478" cy="259045"/>
    <xdr:sp macro="" textlink="">
      <xdr:nvSpPr>
        <xdr:cNvPr id="77" name="【体育館・プール】&#10;有形固定資産減価償却率最大値テキスト">
          <a:extLst>
            <a:ext uri="{FF2B5EF4-FFF2-40B4-BE49-F238E27FC236}">
              <a16:creationId xmlns:a16="http://schemas.microsoft.com/office/drawing/2014/main" id="{ADA2EE49-AD6C-434B-B99A-8BA4ED83655C}"/>
            </a:ext>
          </a:extLst>
        </xdr:cNvPr>
        <xdr:cNvSpPr txBox="1"/>
      </xdr:nvSpPr>
      <xdr:spPr>
        <a:xfrm>
          <a:off x="4673600" y="939928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22860</xdr:rowOff>
    </xdr:from>
    <xdr:to>
      <xdr:col>24</xdr:col>
      <xdr:colOff>152400</xdr:colOff>
      <xdr:row>56</xdr:row>
      <xdr:rowOff>22860</xdr:rowOff>
    </xdr:to>
    <xdr:cxnSp macro="">
      <xdr:nvCxnSpPr>
        <xdr:cNvPr id="78" name="直線コネクタ 77">
          <a:extLst>
            <a:ext uri="{FF2B5EF4-FFF2-40B4-BE49-F238E27FC236}">
              <a16:creationId xmlns:a16="http://schemas.microsoft.com/office/drawing/2014/main" id="{931D9A5C-DF94-4E3C-A064-6E5F87D125E6}"/>
            </a:ext>
          </a:extLst>
        </xdr:cNvPr>
        <xdr:cNvCxnSpPr/>
      </xdr:nvCxnSpPr>
      <xdr:spPr>
        <a:xfrm>
          <a:off x="4546600" y="96240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61</xdr:row>
      <xdr:rowOff>68053</xdr:rowOff>
    </xdr:from>
    <xdr:ext cx="405111" cy="259045"/>
    <xdr:sp macro="" textlink="">
      <xdr:nvSpPr>
        <xdr:cNvPr id="79" name="【体育館・プール】&#10;有形固定資産減価償却率平均値テキスト">
          <a:extLst>
            <a:ext uri="{FF2B5EF4-FFF2-40B4-BE49-F238E27FC236}">
              <a16:creationId xmlns:a16="http://schemas.microsoft.com/office/drawing/2014/main" id="{CEA94513-FD99-44C0-8793-51C440A42B5D}"/>
            </a:ext>
          </a:extLst>
        </xdr:cNvPr>
        <xdr:cNvSpPr txBox="1"/>
      </xdr:nvSpPr>
      <xdr:spPr>
        <a:xfrm>
          <a:off x="4673600" y="1052650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89626</xdr:rowOff>
    </xdr:from>
    <xdr:to>
      <xdr:col>24</xdr:col>
      <xdr:colOff>114300</xdr:colOff>
      <xdr:row>62</xdr:row>
      <xdr:rowOff>19776</xdr:rowOff>
    </xdr:to>
    <xdr:sp macro="" textlink="">
      <xdr:nvSpPr>
        <xdr:cNvPr id="80" name="フローチャート: 判断 79">
          <a:extLst>
            <a:ext uri="{FF2B5EF4-FFF2-40B4-BE49-F238E27FC236}">
              <a16:creationId xmlns:a16="http://schemas.microsoft.com/office/drawing/2014/main" id="{517F09E1-2D67-43DA-9B62-B86F43F156D0}"/>
            </a:ext>
          </a:extLst>
        </xdr:cNvPr>
        <xdr:cNvSpPr/>
      </xdr:nvSpPr>
      <xdr:spPr>
        <a:xfrm>
          <a:off x="4584700" y="10548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53703</xdr:rowOff>
    </xdr:from>
    <xdr:to>
      <xdr:col>20</xdr:col>
      <xdr:colOff>38100</xdr:colOff>
      <xdr:row>61</xdr:row>
      <xdr:rowOff>155303</xdr:rowOff>
    </xdr:to>
    <xdr:sp macro="" textlink="">
      <xdr:nvSpPr>
        <xdr:cNvPr id="81" name="フローチャート: 判断 80">
          <a:extLst>
            <a:ext uri="{FF2B5EF4-FFF2-40B4-BE49-F238E27FC236}">
              <a16:creationId xmlns:a16="http://schemas.microsoft.com/office/drawing/2014/main" id="{EF6A2AFA-747C-4F3D-8CF2-2FEAE3726AD6}"/>
            </a:ext>
          </a:extLst>
        </xdr:cNvPr>
        <xdr:cNvSpPr/>
      </xdr:nvSpPr>
      <xdr:spPr>
        <a:xfrm>
          <a:off x="3746500" y="10512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163104</xdr:rowOff>
    </xdr:from>
    <xdr:to>
      <xdr:col>15</xdr:col>
      <xdr:colOff>101600</xdr:colOff>
      <xdr:row>61</xdr:row>
      <xdr:rowOff>93254</xdr:rowOff>
    </xdr:to>
    <xdr:sp macro="" textlink="">
      <xdr:nvSpPr>
        <xdr:cNvPr id="82" name="フローチャート: 判断 81">
          <a:extLst>
            <a:ext uri="{FF2B5EF4-FFF2-40B4-BE49-F238E27FC236}">
              <a16:creationId xmlns:a16="http://schemas.microsoft.com/office/drawing/2014/main" id="{0EC8C586-40BE-4757-9CBC-7AAF71622643}"/>
            </a:ext>
          </a:extLst>
        </xdr:cNvPr>
        <xdr:cNvSpPr/>
      </xdr:nvSpPr>
      <xdr:spPr>
        <a:xfrm>
          <a:off x="2857500" y="10450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150041</xdr:rowOff>
    </xdr:from>
    <xdr:to>
      <xdr:col>10</xdr:col>
      <xdr:colOff>165100</xdr:colOff>
      <xdr:row>61</xdr:row>
      <xdr:rowOff>80191</xdr:rowOff>
    </xdr:to>
    <xdr:sp macro="" textlink="">
      <xdr:nvSpPr>
        <xdr:cNvPr id="83" name="フローチャート: 判断 82">
          <a:extLst>
            <a:ext uri="{FF2B5EF4-FFF2-40B4-BE49-F238E27FC236}">
              <a16:creationId xmlns:a16="http://schemas.microsoft.com/office/drawing/2014/main" id="{0796030F-D621-4488-9645-35EAEC76D04E}"/>
            </a:ext>
          </a:extLst>
        </xdr:cNvPr>
        <xdr:cNvSpPr/>
      </xdr:nvSpPr>
      <xdr:spPr>
        <a:xfrm>
          <a:off x="1968500" y="104370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154940</xdr:rowOff>
    </xdr:from>
    <xdr:to>
      <xdr:col>6</xdr:col>
      <xdr:colOff>38100</xdr:colOff>
      <xdr:row>61</xdr:row>
      <xdr:rowOff>85090</xdr:rowOff>
    </xdr:to>
    <xdr:sp macro="" textlink="">
      <xdr:nvSpPr>
        <xdr:cNvPr id="84" name="フローチャート: 判断 83">
          <a:extLst>
            <a:ext uri="{FF2B5EF4-FFF2-40B4-BE49-F238E27FC236}">
              <a16:creationId xmlns:a16="http://schemas.microsoft.com/office/drawing/2014/main" id="{C2C035A2-24BA-4B7C-A524-293ADCF2E64E}"/>
            </a:ext>
          </a:extLst>
        </xdr:cNvPr>
        <xdr:cNvSpPr/>
      </xdr:nvSpPr>
      <xdr:spPr>
        <a:xfrm>
          <a:off x="1079500" y="10441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2231A5DC-96FD-44F1-98A8-6EF2CA0340D5}"/>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BA1B200E-5405-4614-942C-592DF7759840}"/>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5A9E8A8C-06A8-495B-A52C-E792A706FB19}"/>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8" name="テキスト ボックス 87">
          <a:extLst>
            <a:ext uri="{FF2B5EF4-FFF2-40B4-BE49-F238E27FC236}">
              <a16:creationId xmlns:a16="http://schemas.microsoft.com/office/drawing/2014/main" id="{26D3E001-D708-4992-8777-E68982CB581D}"/>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9" name="テキスト ボックス 88">
          <a:extLst>
            <a:ext uri="{FF2B5EF4-FFF2-40B4-BE49-F238E27FC236}">
              <a16:creationId xmlns:a16="http://schemas.microsoft.com/office/drawing/2014/main" id="{0C6E5D27-A77E-423D-9464-71CD6B153D9A}"/>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3084</xdr:rowOff>
    </xdr:from>
    <xdr:to>
      <xdr:col>24</xdr:col>
      <xdr:colOff>114300</xdr:colOff>
      <xdr:row>59</xdr:row>
      <xdr:rowOff>104684</xdr:rowOff>
    </xdr:to>
    <xdr:sp macro="" textlink="">
      <xdr:nvSpPr>
        <xdr:cNvPr id="90" name="楕円 89">
          <a:extLst>
            <a:ext uri="{FF2B5EF4-FFF2-40B4-BE49-F238E27FC236}">
              <a16:creationId xmlns:a16="http://schemas.microsoft.com/office/drawing/2014/main" id="{E89C59A9-5C98-4580-8B4A-EA4E72F604D0}"/>
            </a:ext>
          </a:extLst>
        </xdr:cNvPr>
        <xdr:cNvSpPr/>
      </xdr:nvSpPr>
      <xdr:spPr>
        <a:xfrm>
          <a:off x="4584700" y="10118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58</xdr:row>
      <xdr:rowOff>25961</xdr:rowOff>
    </xdr:from>
    <xdr:ext cx="405111" cy="259045"/>
    <xdr:sp macro="" textlink="">
      <xdr:nvSpPr>
        <xdr:cNvPr id="91" name="【体育館・プール】&#10;有形固定資産減価償却率該当値テキスト">
          <a:extLst>
            <a:ext uri="{FF2B5EF4-FFF2-40B4-BE49-F238E27FC236}">
              <a16:creationId xmlns:a16="http://schemas.microsoft.com/office/drawing/2014/main" id="{8EEA29AA-25EA-4995-A066-7DDDFDDA6E74}"/>
            </a:ext>
          </a:extLst>
        </xdr:cNvPr>
        <xdr:cNvSpPr txBox="1"/>
      </xdr:nvSpPr>
      <xdr:spPr>
        <a:xfrm>
          <a:off x="4673600" y="99700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59</xdr:row>
      <xdr:rowOff>125549</xdr:rowOff>
    </xdr:from>
    <xdr:to>
      <xdr:col>20</xdr:col>
      <xdr:colOff>38100</xdr:colOff>
      <xdr:row>60</xdr:row>
      <xdr:rowOff>55699</xdr:rowOff>
    </xdr:to>
    <xdr:sp macro="" textlink="">
      <xdr:nvSpPr>
        <xdr:cNvPr id="92" name="楕円 91">
          <a:extLst>
            <a:ext uri="{FF2B5EF4-FFF2-40B4-BE49-F238E27FC236}">
              <a16:creationId xmlns:a16="http://schemas.microsoft.com/office/drawing/2014/main" id="{EA6FA190-E4FA-41EB-9B77-86BED99DD4D1}"/>
            </a:ext>
          </a:extLst>
        </xdr:cNvPr>
        <xdr:cNvSpPr/>
      </xdr:nvSpPr>
      <xdr:spPr>
        <a:xfrm>
          <a:off x="3746500" y="10241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59</xdr:row>
      <xdr:rowOff>53884</xdr:rowOff>
    </xdr:from>
    <xdr:to>
      <xdr:col>24</xdr:col>
      <xdr:colOff>63500</xdr:colOff>
      <xdr:row>60</xdr:row>
      <xdr:rowOff>4899</xdr:rowOff>
    </xdr:to>
    <xdr:cxnSp macro="">
      <xdr:nvCxnSpPr>
        <xdr:cNvPr id="93" name="直線コネクタ 92">
          <a:extLst>
            <a:ext uri="{FF2B5EF4-FFF2-40B4-BE49-F238E27FC236}">
              <a16:creationId xmlns:a16="http://schemas.microsoft.com/office/drawing/2014/main" id="{74AD58DF-EC99-40C0-A4D9-DF0224C5D301}"/>
            </a:ext>
          </a:extLst>
        </xdr:cNvPr>
        <xdr:cNvCxnSpPr/>
      </xdr:nvCxnSpPr>
      <xdr:spPr>
        <a:xfrm flipV="1">
          <a:off x="3797300" y="10169434"/>
          <a:ext cx="838200" cy="1224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59</xdr:row>
      <xdr:rowOff>87993</xdr:rowOff>
    </xdr:from>
    <xdr:to>
      <xdr:col>15</xdr:col>
      <xdr:colOff>101600</xdr:colOff>
      <xdr:row>60</xdr:row>
      <xdr:rowOff>18143</xdr:rowOff>
    </xdr:to>
    <xdr:sp macro="" textlink="">
      <xdr:nvSpPr>
        <xdr:cNvPr id="94" name="楕円 93">
          <a:extLst>
            <a:ext uri="{FF2B5EF4-FFF2-40B4-BE49-F238E27FC236}">
              <a16:creationId xmlns:a16="http://schemas.microsoft.com/office/drawing/2014/main" id="{0EDDBAAC-25B3-4D63-9DB7-10C5685E1A27}"/>
            </a:ext>
          </a:extLst>
        </xdr:cNvPr>
        <xdr:cNvSpPr/>
      </xdr:nvSpPr>
      <xdr:spPr>
        <a:xfrm>
          <a:off x="2857500" y="10203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59</xdr:row>
      <xdr:rowOff>138793</xdr:rowOff>
    </xdr:from>
    <xdr:to>
      <xdr:col>19</xdr:col>
      <xdr:colOff>177800</xdr:colOff>
      <xdr:row>60</xdr:row>
      <xdr:rowOff>4899</xdr:rowOff>
    </xdr:to>
    <xdr:cxnSp macro="">
      <xdr:nvCxnSpPr>
        <xdr:cNvPr id="95" name="直線コネクタ 94">
          <a:extLst>
            <a:ext uri="{FF2B5EF4-FFF2-40B4-BE49-F238E27FC236}">
              <a16:creationId xmlns:a16="http://schemas.microsoft.com/office/drawing/2014/main" id="{9471ED0E-399C-474A-82FA-639D517BC559}"/>
            </a:ext>
          </a:extLst>
        </xdr:cNvPr>
        <xdr:cNvCxnSpPr/>
      </xdr:nvCxnSpPr>
      <xdr:spPr>
        <a:xfrm>
          <a:off x="2908300" y="10254343"/>
          <a:ext cx="889000" cy="37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59</xdr:row>
      <xdr:rowOff>47172</xdr:rowOff>
    </xdr:from>
    <xdr:to>
      <xdr:col>10</xdr:col>
      <xdr:colOff>165100</xdr:colOff>
      <xdr:row>59</xdr:row>
      <xdr:rowOff>148772</xdr:rowOff>
    </xdr:to>
    <xdr:sp macro="" textlink="">
      <xdr:nvSpPr>
        <xdr:cNvPr id="96" name="楕円 95">
          <a:extLst>
            <a:ext uri="{FF2B5EF4-FFF2-40B4-BE49-F238E27FC236}">
              <a16:creationId xmlns:a16="http://schemas.microsoft.com/office/drawing/2014/main" id="{8D6F8E9A-DD3B-4F57-8B6A-FFEC531F4377}"/>
            </a:ext>
          </a:extLst>
        </xdr:cNvPr>
        <xdr:cNvSpPr/>
      </xdr:nvSpPr>
      <xdr:spPr>
        <a:xfrm>
          <a:off x="1968500" y="101627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59</xdr:row>
      <xdr:rowOff>97972</xdr:rowOff>
    </xdr:from>
    <xdr:to>
      <xdr:col>15</xdr:col>
      <xdr:colOff>50800</xdr:colOff>
      <xdr:row>59</xdr:row>
      <xdr:rowOff>138793</xdr:rowOff>
    </xdr:to>
    <xdr:cxnSp macro="">
      <xdr:nvCxnSpPr>
        <xdr:cNvPr id="97" name="直線コネクタ 96">
          <a:extLst>
            <a:ext uri="{FF2B5EF4-FFF2-40B4-BE49-F238E27FC236}">
              <a16:creationId xmlns:a16="http://schemas.microsoft.com/office/drawing/2014/main" id="{6D32DCD5-97F2-4B96-B25E-5044F8A6B9CF}"/>
            </a:ext>
          </a:extLst>
        </xdr:cNvPr>
        <xdr:cNvCxnSpPr/>
      </xdr:nvCxnSpPr>
      <xdr:spPr>
        <a:xfrm>
          <a:off x="2019300" y="10213522"/>
          <a:ext cx="889000" cy="40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60</xdr:row>
      <xdr:rowOff>40640</xdr:rowOff>
    </xdr:from>
    <xdr:to>
      <xdr:col>6</xdr:col>
      <xdr:colOff>38100</xdr:colOff>
      <xdr:row>60</xdr:row>
      <xdr:rowOff>142240</xdr:rowOff>
    </xdr:to>
    <xdr:sp macro="" textlink="">
      <xdr:nvSpPr>
        <xdr:cNvPr id="98" name="楕円 97">
          <a:extLst>
            <a:ext uri="{FF2B5EF4-FFF2-40B4-BE49-F238E27FC236}">
              <a16:creationId xmlns:a16="http://schemas.microsoft.com/office/drawing/2014/main" id="{DA861BF8-AB49-4763-A53C-99D89088E0E7}"/>
            </a:ext>
          </a:extLst>
        </xdr:cNvPr>
        <xdr:cNvSpPr/>
      </xdr:nvSpPr>
      <xdr:spPr>
        <a:xfrm>
          <a:off x="1079500" y="10327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59</xdr:row>
      <xdr:rowOff>97972</xdr:rowOff>
    </xdr:from>
    <xdr:to>
      <xdr:col>10</xdr:col>
      <xdr:colOff>114300</xdr:colOff>
      <xdr:row>60</xdr:row>
      <xdr:rowOff>91440</xdr:rowOff>
    </xdr:to>
    <xdr:cxnSp macro="">
      <xdr:nvCxnSpPr>
        <xdr:cNvPr id="99" name="直線コネクタ 98">
          <a:extLst>
            <a:ext uri="{FF2B5EF4-FFF2-40B4-BE49-F238E27FC236}">
              <a16:creationId xmlns:a16="http://schemas.microsoft.com/office/drawing/2014/main" id="{1E82A731-02C8-4049-B981-A60F1FCC73D6}"/>
            </a:ext>
          </a:extLst>
        </xdr:cNvPr>
        <xdr:cNvCxnSpPr/>
      </xdr:nvCxnSpPr>
      <xdr:spPr>
        <a:xfrm flipV="1">
          <a:off x="1130300" y="10213522"/>
          <a:ext cx="889000" cy="164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61</xdr:row>
      <xdr:rowOff>146430</xdr:rowOff>
    </xdr:from>
    <xdr:ext cx="405111" cy="259045"/>
    <xdr:sp macro="" textlink="">
      <xdr:nvSpPr>
        <xdr:cNvPr id="100" name="n_1aveValue【体育館・プール】&#10;有形固定資産減価償却率">
          <a:extLst>
            <a:ext uri="{FF2B5EF4-FFF2-40B4-BE49-F238E27FC236}">
              <a16:creationId xmlns:a16="http://schemas.microsoft.com/office/drawing/2014/main" id="{ABE5831A-D4AB-4DA3-88C1-84705FDDB38E}"/>
            </a:ext>
          </a:extLst>
        </xdr:cNvPr>
        <xdr:cNvSpPr txBox="1"/>
      </xdr:nvSpPr>
      <xdr:spPr>
        <a:xfrm>
          <a:off x="3582044" y="106048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84381</xdr:rowOff>
    </xdr:from>
    <xdr:ext cx="405111" cy="259045"/>
    <xdr:sp macro="" textlink="">
      <xdr:nvSpPr>
        <xdr:cNvPr id="101" name="n_2aveValue【体育館・プール】&#10;有形固定資産減価償却率">
          <a:extLst>
            <a:ext uri="{FF2B5EF4-FFF2-40B4-BE49-F238E27FC236}">
              <a16:creationId xmlns:a16="http://schemas.microsoft.com/office/drawing/2014/main" id="{F8FA1B7E-A279-45B7-82C3-489F965C6367}"/>
            </a:ext>
          </a:extLst>
        </xdr:cNvPr>
        <xdr:cNvSpPr txBox="1"/>
      </xdr:nvSpPr>
      <xdr:spPr>
        <a:xfrm>
          <a:off x="2705744" y="105428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71318</xdr:rowOff>
    </xdr:from>
    <xdr:ext cx="405111" cy="259045"/>
    <xdr:sp macro="" textlink="">
      <xdr:nvSpPr>
        <xdr:cNvPr id="102" name="n_3aveValue【体育館・プール】&#10;有形固定資産減価償却率">
          <a:extLst>
            <a:ext uri="{FF2B5EF4-FFF2-40B4-BE49-F238E27FC236}">
              <a16:creationId xmlns:a16="http://schemas.microsoft.com/office/drawing/2014/main" id="{C48F3007-E5EB-4779-97A4-ADC25FB91B2A}"/>
            </a:ext>
          </a:extLst>
        </xdr:cNvPr>
        <xdr:cNvSpPr txBox="1"/>
      </xdr:nvSpPr>
      <xdr:spPr>
        <a:xfrm>
          <a:off x="1816744" y="105297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76217</xdr:rowOff>
    </xdr:from>
    <xdr:ext cx="405111" cy="259045"/>
    <xdr:sp macro="" textlink="">
      <xdr:nvSpPr>
        <xdr:cNvPr id="103" name="n_4aveValue【体育館・プール】&#10;有形固定資産減価償却率">
          <a:extLst>
            <a:ext uri="{FF2B5EF4-FFF2-40B4-BE49-F238E27FC236}">
              <a16:creationId xmlns:a16="http://schemas.microsoft.com/office/drawing/2014/main" id="{655B2F6C-EA18-4B91-A2A2-B3864F2B9067}"/>
            </a:ext>
          </a:extLst>
        </xdr:cNvPr>
        <xdr:cNvSpPr txBox="1"/>
      </xdr:nvSpPr>
      <xdr:spPr>
        <a:xfrm>
          <a:off x="927744" y="10534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58</xdr:row>
      <xdr:rowOff>72226</xdr:rowOff>
    </xdr:from>
    <xdr:ext cx="405111" cy="259045"/>
    <xdr:sp macro="" textlink="">
      <xdr:nvSpPr>
        <xdr:cNvPr id="104" name="n_1mainValue【体育館・プール】&#10;有形固定資産減価償却率">
          <a:extLst>
            <a:ext uri="{FF2B5EF4-FFF2-40B4-BE49-F238E27FC236}">
              <a16:creationId xmlns:a16="http://schemas.microsoft.com/office/drawing/2014/main" id="{276EBA7F-EC49-49B5-B8FE-82852B6AB80F}"/>
            </a:ext>
          </a:extLst>
        </xdr:cNvPr>
        <xdr:cNvSpPr txBox="1"/>
      </xdr:nvSpPr>
      <xdr:spPr>
        <a:xfrm>
          <a:off x="3582044" y="100163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34670</xdr:rowOff>
    </xdr:from>
    <xdr:ext cx="405111" cy="259045"/>
    <xdr:sp macro="" textlink="">
      <xdr:nvSpPr>
        <xdr:cNvPr id="105" name="n_2mainValue【体育館・プール】&#10;有形固定資産減価償却率">
          <a:extLst>
            <a:ext uri="{FF2B5EF4-FFF2-40B4-BE49-F238E27FC236}">
              <a16:creationId xmlns:a16="http://schemas.microsoft.com/office/drawing/2014/main" id="{90CC99E9-2043-41BC-9434-2F09131B003E}"/>
            </a:ext>
          </a:extLst>
        </xdr:cNvPr>
        <xdr:cNvSpPr txBox="1"/>
      </xdr:nvSpPr>
      <xdr:spPr>
        <a:xfrm>
          <a:off x="2705744" y="99787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57</xdr:row>
      <xdr:rowOff>165299</xdr:rowOff>
    </xdr:from>
    <xdr:ext cx="405111" cy="259045"/>
    <xdr:sp macro="" textlink="">
      <xdr:nvSpPr>
        <xdr:cNvPr id="106" name="n_3mainValue【体育館・プール】&#10;有形固定資産減価償却率">
          <a:extLst>
            <a:ext uri="{FF2B5EF4-FFF2-40B4-BE49-F238E27FC236}">
              <a16:creationId xmlns:a16="http://schemas.microsoft.com/office/drawing/2014/main" id="{B3F1B5DA-B323-4FE5-AB72-9AAE1EC54A78}"/>
            </a:ext>
          </a:extLst>
        </xdr:cNvPr>
        <xdr:cNvSpPr txBox="1"/>
      </xdr:nvSpPr>
      <xdr:spPr>
        <a:xfrm>
          <a:off x="1816744" y="99379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158767</xdr:rowOff>
    </xdr:from>
    <xdr:ext cx="405111" cy="259045"/>
    <xdr:sp macro="" textlink="">
      <xdr:nvSpPr>
        <xdr:cNvPr id="107" name="n_4mainValue【体育館・プール】&#10;有形固定資産減価償却率">
          <a:extLst>
            <a:ext uri="{FF2B5EF4-FFF2-40B4-BE49-F238E27FC236}">
              <a16:creationId xmlns:a16="http://schemas.microsoft.com/office/drawing/2014/main" id="{CEE548AF-0EF5-4FC7-A72B-21FD5D2FA39A}"/>
            </a:ext>
          </a:extLst>
        </xdr:cNvPr>
        <xdr:cNvSpPr txBox="1"/>
      </xdr:nvSpPr>
      <xdr:spPr>
        <a:xfrm>
          <a:off x="927744" y="101028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8" name="正方形/長方形 107">
          <a:extLst>
            <a:ext uri="{FF2B5EF4-FFF2-40B4-BE49-F238E27FC236}">
              <a16:creationId xmlns:a16="http://schemas.microsoft.com/office/drawing/2014/main" id="{3AFDB73E-6F4E-4B70-B603-4427C6F8640A}"/>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9" name="正方形/長方形 108">
          <a:extLst>
            <a:ext uri="{FF2B5EF4-FFF2-40B4-BE49-F238E27FC236}">
              <a16:creationId xmlns:a16="http://schemas.microsoft.com/office/drawing/2014/main" id="{046E99C4-3DE3-41EC-A140-97EF746EBDA2}"/>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10" name="正方形/長方形 109">
          <a:extLst>
            <a:ext uri="{FF2B5EF4-FFF2-40B4-BE49-F238E27FC236}">
              <a16:creationId xmlns:a16="http://schemas.microsoft.com/office/drawing/2014/main" id="{AF4B651A-66DA-47AB-9DF3-1571CBA678DD}"/>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11" name="正方形/長方形 110">
          <a:extLst>
            <a:ext uri="{FF2B5EF4-FFF2-40B4-BE49-F238E27FC236}">
              <a16:creationId xmlns:a16="http://schemas.microsoft.com/office/drawing/2014/main" id="{698A94B6-C17E-4797-AD21-CC766A9994FF}"/>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2" name="正方形/長方形 111">
          <a:extLst>
            <a:ext uri="{FF2B5EF4-FFF2-40B4-BE49-F238E27FC236}">
              <a16:creationId xmlns:a16="http://schemas.microsoft.com/office/drawing/2014/main" id="{D972EBD1-4EBC-4FA9-A1B7-29158980A89E}"/>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3" name="正方形/長方形 112">
          <a:extLst>
            <a:ext uri="{FF2B5EF4-FFF2-40B4-BE49-F238E27FC236}">
              <a16:creationId xmlns:a16="http://schemas.microsoft.com/office/drawing/2014/main" id="{78BFCBEB-9598-4322-BD5A-E08B224E3F3B}"/>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4" name="正方形/長方形 113">
          <a:extLst>
            <a:ext uri="{FF2B5EF4-FFF2-40B4-BE49-F238E27FC236}">
              <a16:creationId xmlns:a16="http://schemas.microsoft.com/office/drawing/2014/main" id="{7C5A81A7-EB1C-4255-B1E4-91E416DF88FB}"/>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5" name="正方形/長方形 114">
          <a:extLst>
            <a:ext uri="{FF2B5EF4-FFF2-40B4-BE49-F238E27FC236}">
              <a16:creationId xmlns:a16="http://schemas.microsoft.com/office/drawing/2014/main" id="{75C13DE7-15B8-488C-8397-19A49D474F83}"/>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6" name="テキスト ボックス 115">
          <a:extLst>
            <a:ext uri="{FF2B5EF4-FFF2-40B4-BE49-F238E27FC236}">
              <a16:creationId xmlns:a16="http://schemas.microsoft.com/office/drawing/2014/main" id="{4576DDB3-0A07-4B81-AE4A-E79F1674F00E}"/>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7" name="直線コネクタ 116">
          <a:extLst>
            <a:ext uri="{FF2B5EF4-FFF2-40B4-BE49-F238E27FC236}">
              <a16:creationId xmlns:a16="http://schemas.microsoft.com/office/drawing/2014/main" id="{BF67593A-11CB-44BB-A637-C021D8C20968}"/>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63</xdr:row>
      <xdr:rowOff>57150</xdr:rowOff>
    </xdr:from>
    <xdr:to>
      <xdr:col>59</xdr:col>
      <xdr:colOff>50800</xdr:colOff>
      <xdr:row>63</xdr:row>
      <xdr:rowOff>57150</xdr:rowOff>
    </xdr:to>
    <xdr:cxnSp macro="">
      <xdr:nvCxnSpPr>
        <xdr:cNvPr id="118" name="直線コネクタ 117">
          <a:extLst>
            <a:ext uri="{FF2B5EF4-FFF2-40B4-BE49-F238E27FC236}">
              <a16:creationId xmlns:a16="http://schemas.microsoft.com/office/drawing/2014/main" id="{A5DF39E9-1CF4-431A-BF70-A4CFD9C19E14}"/>
            </a:ext>
          </a:extLst>
        </xdr:cNvPr>
        <xdr:cNvCxnSpPr/>
      </xdr:nvCxnSpPr>
      <xdr:spPr>
        <a:xfrm>
          <a:off x="6604000" y="1085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86377</xdr:rowOff>
    </xdr:from>
    <xdr:ext cx="467179" cy="259045"/>
    <xdr:sp macro="" textlink="">
      <xdr:nvSpPr>
        <xdr:cNvPr id="119" name="テキスト ボックス 118">
          <a:extLst>
            <a:ext uri="{FF2B5EF4-FFF2-40B4-BE49-F238E27FC236}">
              <a16:creationId xmlns:a16="http://schemas.microsoft.com/office/drawing/2014/main" id="{441A3B2C-BF2A-4CC4-A165-E77D3A9870A1}"/>
            </a:ext>
          </a:extLst>
        </xdr:cNvPr>
        <xdr:cNvSpPr txBox="1"/>
      </xdr:nvSpPr>
      <xdr:spPr>
        <a:xfrm>
          <a:off x="6136821" y="1071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120" name="直線コネクタ 119">
          <a:extLst>
            <a:ext uri="{FF2B5EF4-FFF2-40B4-BE49-F238E27FC236}">
              <a16:creationId xmlns:a16="http://schemas.microsoft.com/office/drawing/2014/main" id="{ADCB7BAA-4187-4564-9CA6-5F124EC32972}"/>
            </a:ext>
          </a:extLst>
        </xdr:cNvPr>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121" name="テキスト ボックス 120">
          <a:extLst>
            <a:ext uri="{FF2B5EF4-FFF2-40B4-BE49-F238E27FC236}">
              <a16:creationId xmlns:a16="http://schemas.microsoft.com/office/drawing/2014/main" id="{41AFFCF1-5311-460D-AED6-158F97A157D9}"/>
            </a:ext>
          </a:extLst>
        </xdr:cNvPr>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114300</xdr:rowOff>
    </xdr:from>
    <xdr:to>
      <xdr:col>59</xdr:col>
      <xdr:colOff>50800</xdr:colOff>
      <xdr:row>56</xdr:row>
      <xdr:rowOff>114300</xdr:rowOff>
    </xdr:to>
    <xdr:cxnSp macro="">
      <xdr:nvCxnSpPr>
        <xdr:cNvPr id="122" name="直線コネクタ 121">
          <a:extLst>
            <a:ext uri="{FF2B5EF4-FFF2-40B4-BE49-F238E27FC236}">
              <a16:creationId xmlns:a16="http://schemas.microsoft.com/office/drawing/2014/main" id="{64316CC0-A39A-465D-8F23-65C597B841EB}"/>
            </a:ext>
          </a:extLst>
        </xdr:cNvPr>
        <xdr:cNvCxnSpPr/>
      </xdr:nvCxnSpPr>
      <xdr:spPr>
        <a:xfrm>
          <a:off x="6604000" y="971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55</xdr:row>
      <xdr:rowOff>143527</xdr:rowOff>
    </xdr:from>
    <xdr:ext cx="467179" cy="259045"/>
    <xdr:sp macro="" textlink="">
      <xdr:nvSpPr>
        <xdr:cNvPr id="123" name="テキスト ボックス 122">
          <a:extLst>
            <a:ext uri="{FF2B5EF4-FFF2-40B4-BE49-F238E27FC236}">
              <a16:creationId xmlns:a16="http://schemas.microsoft.com/office/drawing/2014/main" id="{8A67D5CA-BEEA-4315-831C-6FD29461569F}"/>
            </a:ext>
          </a:extLst>
        </xdr:cNvPr>
        <xdr:cNvSpPr txBox="1"/>
      </xdr:nvSpPr>
      <xdr:spPr>
        <a:xfrm>
          <a:off x="6136821" y="9573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4" name="直線コネクタ 123">
          <a:extLst>
            <a:ext uri="{FF2B5EF4-FFF2-40B4-BE49-F238E27FC236}">
              <a16:creationId xmlns:a16="http://schemas.microsoft.com/office/drawing/2014/main" id="{DB3F651F-F83C-4D4B-AC28-7D56A1ED4CCE}"/>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125" name="テキスト ボックス 124">
          <a:extLst>
            <a:ext uri="{FF2B5EF4-FFF2-40B4-BE49-F238E27FC236}">
              <a16:creationId xmlns:a16="http://schemas.microsoft.com/office/drawing/2014/main" id="{2FF4B42F-E32B-4CD3-A859-19A6651128E1}"/>
            </a:ext>
          </a:extLst>
        </xdr:cNvPr>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26" name="【体育館・プール】&#10;一人当たり面積グラフ枠">
          <a:extLst>
            <a:ext uri="{FF2B5EF4-FFF2-40B4-BE49-F238E27FC236}">
              <a16:creationId xmlns:a16="http://schemas.microsoft.com/office/drawing/2014/main" id="{D3CB1D7F-BCAE-4266-BEB3-67F731E73DCC}"/>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154877</xdr:rowOff>
    </xdr:from>
    <xdr:to>
      <xdr:col>54</xdr:col>
      <xdr:colOff>189865</xdr:colOff>
      <xdr:row>63</xdr:row>
      <xdr:rowOff>18859</xdr:rowOff>
    </xdr:to>
    <xdr:cxnSp macro="">
      <xdr:nvCxnSpPr>
        <xdr:cNvPr id="127" name="直線コネクタ 126">
          <a:extLst>
            <a:ext uri="{FF2B5EF4-FFF2-40B4-BE49-F238E27FC236}">
              <a16:creationId xmlns:a16="http://schemas.microsoft.com/office/drawing/2014/main" id="{56AE782A-56CB-4BE8-AFED-031B2832472A}"/>
            </a:ext>
          </a:extLst>
        </xdr:cNvPr>
        <xdr:cNvCxnSpPr/>
      </xdr:nvCxnSpPr>
      <xdr:spPr>
        <a:xfrm flipV="1">
          <a:off x="10476865" y="9584627"/>
          <a:ext cx="0" cy="12355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22686</xdr:rowOff>
    </xdr:from>
    <xdr:ext cx="469744" cy="259045"/>
    <xdr:sp macro="" textlink="">
      <xdr:nvSpPr>
        <xdr:cNvPr id="128" name="【体育館・プール】&#10;一人当たり面積最小値テキスト">
          <a:extLst>
            <a:ext uri="{FF2B5EF4-FFF2-40B4-BE49-F238E27FC236}">
              <a16:creationId xmlns:a16="http://schemas.microsoft.com/office/drawing/2014/main" id="{B7C91F6F-C9C8-4D39-BB08-13F61B34BE23}"/>
            </a:ext>
          </a:extLst>
        </xdr:cNvPr>
        <xdr:cNvSpPr txBox="1"/>
      </xdr:nvSpPr>
      <xdr:spPr>
        <a:xfrm>
          <a:off x="10515600" y="108240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18859</xdr:rowOff>
    </xdr:from>
    <xdr:to>
      <xdr:col>55</xdr:col>
      <xdr:colOff>88900</xdr:colOff>
      <xdr:row>63</xdr:row>
      <xdr:rowOff>18859</xdr:rowOff>
    </xdr:to>
    <xdr:cxnSp macro="">
      <xdr:nvCxnSpPr>
        <xdr:cNvPr id="129" name="直線コネクタ 128">
          <a:extLst>
            <a:ext uri="{FF2B5EF4-FFF2-40B4-BE49-F238E27FC236}">
              <a16:creationId xmlns:a16="http://schemas.microsoft.com/office/drawing/2014/main" id="{9F089888-B2E4-4220-89BB-65F19039DD17}"/>
            </a:ext>
          </a:extLst>
        </xdr:cNvPr>
        <xdr:cNvCxnSpPr/>
      </xdr:nvCxnSpPr>
      <xdr:spPr>
        <a:xfrm>
          <a:off x="10388600" y="108202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101554</xdr:rowOff>
    </xdr:from>
    <xdr:ext cx="469744" cy="259045"/>
    <xdr:sp macro="" textlink="">
      <xdr:nvSpPr>
        <xdr:cNvPr id="130" name="【体育館・プール】&#10;一人当たり面積最大値テキスト">
          <a:extLst>
            <a:ext uri="{FF2B5EF4-FFF2-40B4-BE49-F238E27FC236}">
              <a16:creationId xmlns:a16="http://schemas.microsoft.com/office/drawing/2014/main" id="{96A4DD42-BA5D-44DD-9E71-EDA3DB09C293}"/>
            </a:ext>
          </a:extLst>
        </xdr:cNvPr>
        <xdr:cNvSpPr txBox="1"/>
      </xdr:nvSpPr>
      <xdr:spPr>
        <a:xfrm>
          <a:off x="10515600" y="93598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154877</xdr:rowOff>
    </xdr:from>
    <xdr:to>
      <xdr:col>55</xdr:col>
      <xdr:colOff>88900</xdr:colOff>
      <xdr:row>55</xdr:row>
      <xdr:rowOff>154877</xdr:rowOff>
    </xdr:to>
    <xdr:cxnSp macro="">
      <xdr:nvCxnSpPr>
        <xdr:cNvPr id="131" name="直線コネクタ 130">
          <a:extLst>
            <a:ext uri="{FF2B5EF4-FFF2-40B4-BE49-F238E27FC236}">
              <a16:creationId xmlns:a16="http://schemas.microsoft.com/office/drawing/2014/main" id="{EA2D32E4-5126-4FA8-AA63-2C272E404263}"/>
            </a:ext>
          </a:extLst>
        </xdr:cNvPr>
        <xdr:cNvCxnSpPr/>
      </xdr:nvCxnSpPr>
      <xdr:spPr>
        <a:xfrm>
          <a:off x="10388600" y="95846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59</xdr:row>
      <xdr:rowOff>128668</xdr:rowOff>
    </xdr:from>
    <xdr:ext cx="469744" cy="259045"/>
    <xdr:sp macro="" textlink="">
      <xdr:nvSpPr>
        <xdr:cNvPr id="132" name="【体育館・プール】&#10;一人当たり面積平均値テキスト">
          <a:extLst>
            <a:ext uri="{FF2B5EF4-FFF2-40B4-BE49-F238E27FC236}">
              <a16:creationId xmlns:a16="http://schemas.microsoft.com/office/drawing/2014/main" id="{901CF57A-0C8F-444C-89FB-01A01010CCF8}"/>
            </a:ext>
          </a:extLst>
        </xdr:cNvPr>
        <xdr:cNvSpPr txBox="1"/>
      </xdr:nvSpPr>
      <xdr:spPr>
        <a:xfrm>
          <a:off x="10515600" y="1024421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0.726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105791</xdr:rowOff>
    </xdr:from>
    <xdr:to>
      <xdr:col>55</xdr:col>
      <xdr:colOff>50800</xdr:colOff>
      <xdr:row>61</xdr:row>
      <xdr:rowOff>35941</xdr:rowOff>
    </xdr:to>
    <xdr:sp macro="" textlink="">
      <xdr:nvSpPr>
        <xdr:cNvPr id="133" name="フローチャート: 判断 132">
          <a:extLst>
            <a:ext uri="{FF2B5EF4-FFF2-40B4-BE49-F238E27FC236}">
              <a16:creationId xmlns:a16="http://schemas.microsoft.com/office/drawing/2014/main" id="{51D15D24-9DDA-4160-8EE4-5268E0EF7525}"/>
            </a:ext>
          </a:extLst>
        </xdr:cNvPr>
        <xdr:cNvSpPr/>
      </xdr:nvSpPr>
      <xdr:spPr>
        <a:xfrm>
          <a:off x="10426700" y="103927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60</xdr:row>
      <xdr:rowOff>100076</xdr:rowOff>
    </xdr:from>
    <xdr:to>
      <xdr:col>50</xdr:col>
      <xdr:colOff>165100</xdr:colOff>
      <xdr:row>61</xdr:row>
      <xdr:rowOff>30226</xdr:rowOff>
    </xdr:to>
    <xdr:sp macro="" textlink="">
      <xdr:nvSpPr>
        <xdr:cNvPr id="134" name="フローチャート: 判断 133">
          <a:extLst>
            <a:ext uri="{FF2B5EF4-FFF2-40B4-BE49-F238E27FC236}">
              <a16:creationId xmlns:a16="http://schemas.microsoft.com/office/drawing/2014/main" id="{07E2518D-3D28-4B8F-B440-0AF0F0BD2E5A}"/>
            </a:ext>
          </a:extLst>
        </xdr:cNvPr>
        <xdr:cNvSpPr/>
      </xdr:nvSpPr>
      <xdr:spPr>
        <a:xfrm>
          <a:off x="9588500" y="10387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60</xdr:row>
      <xdr:rowOff>81788</xdr:rowOff>
    </xdr:from>
    <xdr:to>
      <xdr:col>46</xdr:col>
      <xdr:colOff>38100</xdr:colOff>
      <xdr:row>61</xdr:row>
      <xdr:rowOff>11938</xdr:rowOff>
    </xdr:to>
    <xdr:sp macro="" textlink="">
      <xdr:nvSpPr>
        <xdr:cNvPr id="135" name="フローチャート: 判断 134">
          <a:extLst>
            <a:ext uri="{FF2B5EF4-FFF2-40B4-BE49-F238E27FC236}">
              <a16:creationId xmlns:a16="http://schemas.microsoft.com/office/drawing/2014/main" id="{514AEDB1-B852-4F9D-8203-34746E57C067}"/>
            </a:ext>
          </a:extLst>
        </xdr:cNvPr>
        <xdr:cNvSpPr/>
      </xdr:nvSpPr>
      <xdr:spPr>
        <a:xfrm>
          <a:off x="8699500" y="10368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60</xdr:row>
      <xdr:rowOff>99505</xdr:rowOff>
    </xdr:from>
    <xdr:to>
      <xdr:col>41</xdr:col>
      <xdr:colOff>101600</xdr:colOff>
      <xdr:row>61</xdr:row>
      <xdr:rowOff>29655</xdr:rowOff>
    </xdr:to>
    <xdr:sp macro="" textlink="">
      <xdr:nvSpPr>
        <xdr:cNvPr id="136" name="フローチャート: 判断 135">
          <a:extLst>
            <a:ext uri="{FF2B5EF4-FFF2-40B4-BE49-F238E27FC236}">
              <a16:creationId xmlns:a16="http://schemas.microsoft.com/office/drawing/2014/main" id="{1EACC009-B895-4E60-BBD8-40C5FBE0F2E2}"/>
            </a:ext>
          </a:extLst>
        </xdr:cNvPr>
        <xdr:cNvSpPr/>
      </xdr:nvSpPr>
      <xdr:spPr>
        <a:xfrm>
          <a:off x="7810500" y="10386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60</xdr:row>
      <xdr:rowOff>133794</xdr:rowOff>
    </xdr:from>
    <xdr:to>
      <xdr:col>36</xdr:col>
      <xdr:colOff>165100</xdr:colOff>
      <xdr:row>61</xdr:row>
      <xdr:rowOff>63944</xdr:rowOff>
    </xdr:to>
    <xdr:sp macro="" textlink="">
      <xdr:nvSpPr>
        <xdr:cNvPr id="137" name="フローチャート: 判断 136">
          <a:extLst>
            <a:ext uri="{FF2B5EF4-FFF2-40B4-BE49-F238E27FC236}">
              <a16:creationId xmlns:a16="http://schemas.microsoft.com/office/drawing/2014/main" id="{E2DC5222-05CA-4389-87A9-25773F223BDE}"/>
            </a:ext>
          </a:extLst>
        </xdr:cNvPr>
        <xdr:cNvSpPr/>
      </xdr:nvSpPr>
      <xdr:spPr>
        <a:xfrm>
          <a:off x="6921500" y="10420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38" name="テキスト ボックス 137">
          <a:extLst>
            <a:ext uri="{FF2B5EF4-FFF2-40B4-BE49-F238E27FC236}">
              <a16:creationId xmlns:a16="http://schemas.microsoft.com/office/drawing/2014/main" id="{777FF79C-D9D1-4A18-A93F-048F79374DB0}"/>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39" name="テキスト ボックス 138">
          <a:extLst>
            <a:ext uri="{FF2B5EF4-FFF2-40B4-BE49-F238E27FC236}">
              <a16:creationId xmlns:a16="http://schemas.microsoft.com/office/drawing/2014/main" id="{29A112BD-B8FF-4D68-A97F-E8581288BE7C}"/>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0" name="テキスト ボックス 139">
          <a:extLst>
            <a:ext uri="{FF2B5EF4-FFF2-40B4-BE49-F238E27FC236}">
              <a16:creationId xmlns:a16="http://schemas.microsoft.com/office/drawing/2014/main" id="{BFE28032-8D76-4BD2-970B-A46FA6EFD991}"/>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1" name="テキスト ボックス 140">
          <a:extLst>
            <a:ext uri="{FF2B5EF4-FFF2-40B4-BE49-F238E27FC236}">
              <a16:creationId xmlns:a16="http://schemas.microsoft.com/office/drawing/2014/main" id="{F0F58004-A626-41C8-8B04-82905A1ED71B}"/>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2" name="テキスト ボックス 141">
          <a:extLst>
            <a:ext uri="{FF2B5EF4-FFF2-40B4-BE49-F238E27FC236}">
              <a16:creationId xmlns:a16="http://schemas.microsoft.com/office/drawing/2014/main" id="{947546E2-E725-482D-9119-F60974811D68}"/>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58928</xdr:rowOff>
    </xdr:from>
    <xdr:to>
      <xdr:col>55</xdr:col>
      <xdr:colOff>50800</xdr:colOff>
      <xdr:row>61</xdr:row>
      <xdr:rowOff>160528</xdr:rowOff>
    </xdr:to>
    <xdr:sp macro="" textlink="">
      <xdr:nvSpPr>
        <xdr:cNvPr id="143" name="楕円 142">
          <a:extLst>
            <a:ext uri="{FF2B5EF4-FFF2-40B4-BE49-F238E27FC236}">
              <a16:creationId xmlns:a16="http://schemas.microsoft.com/office/drawing/2014/main" id="{7B63690F-5AEF-4D23-AFEE-161549C25233}"/>
            </a:ext>
          </a:extLst>
        </xdr:cNvPr>
        <xdr:cNvSpPr/>
      </xdr:nvSpPr>
      <xdr:spPr>
        <a:xfrm>
          <a:off x="10426700" y="105173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61</xdr:row>
      <xdr:rowOff>37355</xdr:rowOff>
    </xdr:from>
    <xdr:ext cx="469744" cy="259045"/>
    <xdr:sp macro="" textlink="">
      <xdr:nvSpPr>
        <xdr:cNvPr id="144" name="【体育館・プール】&#10;一人当たり面積該当値テキスト">
          <a:extLst>
            <a:ext uri="{FF2B5EF4-FFF2-40B4-BE49-F238E27FC236}">
              <a16:creationId xmlns:a16="http://schemas.microsoft.com/office/drawing/2014/main" id="{CAD01E92-C7DF-48C6-9AAB-0B21E904D8AD}"/>
            </a:ext>
          </a:extLst>
        </xdr:cNvPr>
        <xdr:cNvSpPr txBox="1"/>
      </xdr:nvSpPr>
      <xdr:spPr>
        <a:xfrm>
          <a:off x="10515600" y="104958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61</xdr:row>
      <xdr:rowOff>67501</xdr:rowOff>
    </xdr:from>
    <xdr:to>
      <xdr:col>50</xdr:col>
      <xdr:colOff>165100</xdr:colOff>
      <xdr:row>61</xdr:row>
      <xdr:rowOff>169101</xdr:rowOff>
    </xdr:to>
    <xdr:sp macro="" textlink="">
      <xdr:nvSpPr>
        <xdr:cNvPr id="145" name="楕円 144">
          <a:extLst>
            <a:ext uri="{FF2B5EF4-FFF2-40B4-BE49-F238E27FC236}">
              <a16:creationId xmlns:a16="http://schemas.microsoft.com/office/drawing/2014/main" id="{0FBD39B5-39FA-41C3-BB07-91962F5725CF}"/>
            </a:ext>
          </a:extLst>
        </xdr:cNvPr>
        <xdr:cNvSpPr/>
      </xdr:nvSpPr>
      <xdr:spPr>
        <a:xfrm>
          <a:off x="9588500" y="10525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109728</xdr:rowOff>
    </xdr:from>
    <xdr:to>
      <xdr:col>55</xdr:col>
      <xdr:colOff>0</xdr:colOff>
      <xdr:row>61</xdr:row>
      <xdr:rowOff>118301</xdr:rowOff>
    </xdr:to>
    <xdr:cxnSp macro="">
      <xdr:nvCxnSpPr>
        <xdr:cNvPr id="146" name="直線コネクタ 145">
          <a:extLst>
            <a:ext uri="{FF2B5EF4-FFF2-40B4-BE49-F238E27FC236}">
              <a16:creationId xmlns:a16="http://schemas.microsoft.com/office/drawing/2014/main" id="{669DC569-A4D6-4ABC-B058-5B8753ED3569}"/>
            </a:ext>
          </a:extLst>
        </xdr:cNvPr>
        <xdr:cNvCxnSpPr/>
      </xdr:nvCxnSpPr>
      <xdr:spPr>
        <a:xfrm flipV="1">
          <a:off x="9639300" y="10568178"/>
          <a:ext cx="838200" cy="8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90360</xdr:rowOff>
    </xdr:from>
    <xdr:to>
      <xdr:col>46</xdr:col>
      <xdr:colOff>38100</xdr:colOff>
      <xdr:row>62</xdr:row>
      <xdr:rowOff>20510</xdr:rowOff>
    </xdr:to>
    <xdr:sp macro="" textlink="">
      <xdr:nvSpPr>
        <xdr:cNvPr id="147" name="楕円 146">
          <a:extLst>
            <a:ext uri="{FF2B5EF4-FFF2-40B4-BE49-F238E27FC236}">
              <a16:creationId xmlns:a16="http://schemas.microsoft.com/office/drawing/2014/main" id="{9759B418-3779-4382-8CB9-BAEE5EB1E63A}"/>
            </a:ext>
          </a:extLst>
        </xdr:cNvPr>
        <xdr:cNvSpPr/>
      </xdr:nvSpPr>
      <xdr:spPr>
        <a:xfrm>
          <a:off x="8699500" y="10548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118301</xdr:rowOff>
    </xdr:from>
    <xdr:to>
      <xdr:col>50</xdr:col>
      <xdr:colOff>114300</xdr:colOff>
      <xdr:row>61</xdr:row>
      <xdr:rowOff>141160</xdr:rowOff>
    </xdr:to>
    <xdr:cxnSp macro="">
      <xdr:nvCxnSpPr>
        <xdr:cNvPr id="148" name="直線コネクタ 147">
          <a:extLst>
            <a:ext uri="{FF2B5EF4-FFF2-40B4-BE49-F238E27FC236}">
              <a16:creationId xmlns:a16="http://schemas.microsoft.com/office/drawing/2014/main" id="{C2F88FE1-3AA7-455A-944C-F00C2315EFDF}"/>
            </a:ext>
          </a:extLst>
        </xdr:cNvPr>
        <xdr:cNvCxnSpPr/>
      </xdr:nvCxnSpPr>
      <xdr:spPr>
        <a:xfrm flipV="1">
          <a:off x="8750300" y="10576751"/>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61</xdr:row>
      <xdr:rowOff>97219</xdr:rowOff>
    </xdr:from>
    <xdr:to>
      <xdr:col>41</xdr:col>
      <xdr:colOff>101600</xdr:colOff>
      <xdr:row>62</xdr:row>
      <xdr:rowOff>27369</xdr:rowOff>
    </xdr:to>
    <xdr:sp macro="" textlink="">
      <xdr:nvSpPr>
        <xdr:cNvPr id="149" name="楕円 148">
          <a:extLst>
            <a:ext uri="{FF2B5EF4-FFF2-40B4-BE49-F238E27FC236}">
              <a16:creationId xmlns:a16="http://schemas.microsoft.com/office/drawing/2014/main" id="{CF789C7D-8583-41B5-B5AF-C3A40A7CA73D}"/>
            </a:ext>
          </a:extLst>
        </xdr:cNvPr>
        <xdr:cNvSpPr/>
      </xdr:nvSpPr>
      <xdr:spPr>
        <a:xfrm>
          <a:off x="7810500" y="10555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61</xdr:row>
      <xdr:rowOff>141160</xdr:rowOff>
    </xdr:from>
    <xdr:to>
      <xdr:col>45</xdr:col>
      <xdr:colOff>177800</xdr:colOff>
      <xdr:row>61</xdr:row>
      <xdr:rowOff>148019</xdr:rowOff>
    </xdr:to>
    <xdr:cxnSp macro="">
      <xdr:nvCxnSpPr>
        <xdr:cNvPr id="150" name="直線コネクタ 149">
          <a:extLst>
            <a:ext uri="{FF2B5EF4-FFF2-40B4-BE49-F238E27FC236}">
              <a16:creationId xmlns:a16="http://schemas.microsoft.com/office/drawing/2014/main" id="{7B6A44BD-A7B9-4CC7-A4CA-3105C4DD294A}"/>
            </a:ext>
          </a:extLst>
        </xdr:cNvPr>
        <xdr:cNvCxnSpPr/>
      </xdr:nvCxnSpPr>
      <xdr:spPr>
        <a:xfrm flipV="1">
          <a:off x="7861300" y="10599610"/>
          <a:ext cx="889000" cy="6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61</xdr:row>
      <xdr:rowOff>103505</xdr:rowOff>
    </xdr:from>
    <xdr:to>
      <xdr:col>36</xdr:col>
      <xdr:colOff>165100</xdr:colOff>
      <xdr:row>62</xdr:row>
      <xdr:rowOff>33655</xdr:rowOff>
    </xdr:to>
    <xdr:sp macro="" textlink="">
      <xdr:nvSpPr>
        <xdr:cNvPr id="151" name="楕円 150">
          <a:extLst>
            <a:ext uri="{FF2B5EF4-FFF2-40B4-BE49-F238E27FC236}">
              <a16:creationId xmlns:a16="http://schemas.microsoft.com/office/drawing/2014/main" id="{C16670FA-8064-4723-8234-9A0C4A6395E6}"/>
            </a:ext>
          </a:extLst>
        </xdr:cNvPr>
        <xdr:cNvSpPr/>
      </xdr:nvSpPr>
      <xdr:spPr>
        <a:xfrm>
          <a:off x="6921500" y="10561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61</xdr:row>
      <xdr:rowOff>148019</xdr:rowOff>
    </xdr:from>
    <xdr:to>
      <xdr:col>41</xdr:col>
      <xdr:colOff>50800</xdr:colOff>
      <xdr:row>61</xdr:row>
      <xdr:rowOff>154305</xdr:rowOff>
    </xdr:to>
    <xdr:cxnSp macro="">
      <xdr:nvCxnSpPr>
        <xdr:cNvPr id="152" name="直線コネクタ 151">
          <a:extLst>
            <a:ext uri="{FF2B5EF4-FFF2-40B4-BE49-F238E27FC236}">
              <a16:creationId xmlns:a16="http://schemas.microsoft.com/office/drawing/2014/main" id="{E8C27A1F-0E4A-4A0C-B085-8D49C6D682A7}"/>
            </a:ext>
          </a:extLst>
        </xdr:cNvPr>
        <xdr:cNvCxnSpPr/>
      </xdr:nvCxnSpPr>
      <xdr:spPr>
        <a:xfrm flipV="1">
          <a:off x="6972300" y="10606469"/>
          <a:ext cx="889000" cy="6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59</xdr:row>
      <xdr:rowOff>46753</xdr:rowOff>
    </xdr:from>
    <xdr:ext cx="469744" cy="259045"/>
    <xdr:sp macro="" textlink="">
      <xdr:nvSpPr>
        <xdr:cNvPr id="153" name="n_1aveValue【体育館・プール】&#10;一人当たり面積">
          <a:extLst>
            <a:ext uri="{FF2B5EF4-FFF2-40B4-BE49-F238E27FC236}">
              <a16:creationId xmlns:a16="http://schemas.microsoft.com/office/drawing/2014/main" id="{4E7B4B93-D5FB-4E98-BDF8-ADC77A840E1F}"/>
            </a:ext>
          </a:extLst>
        </xdr:cNvPr>
        <xdr:cNvSpPr txBox="1"/>
      </xdr:nvSpPr>
      <xdr:spPr>
        <a:xfrm>
          <a:off x="9391727" y="101623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59</xdr:row>
      <xdr:rowOff>28465</xdr:rowOff>
    </xdr:from>
    <xdr:ext cx="469744" cy="259045"/>
    <xdr:sp macro="" textlink="">
      <xdr:nvSpPr>
        <xdr:cNvPr id="154" name="n_2aveValue【体育館・プール】&#10;一人当たり面積">
          <a:extLst>
            <a:ext uri="{FF2B5EF4-FFF2-40B4-BE49-F238E27FC236}">
              <a16:creationId xmlns:a16="http://schemas.microsoft.com/office/drawing/2014/main" id="{A5B27FAA-5AFE-4707-90E5-5756FE2D88B2}"/>
            </a:ext>
          </a:extLst>
        </xdr:cNvPr>
        <xdr:cNvSpPr txBox="1"/>
      </xdr:nvSpPr>
      <xdr:spPr>
        <a:xfrm>
          <a:off x="8515427" y="101440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59</xdr:row>
      <xdr:rowOff>46182</xdr:rowOff>
    </xdr:from>
    <xdr:ext cx="469744" cy="259045"/>
    <xdr:sp macro="" textlink="">
      <xdr:nvSpPr>
        <xdr:cNvPr id="155" name="n_3aveValue【体育館・プール】&#10;一人当たり面積">
          <a:extLst>
            <a:ext uri="{FF2B5EF4-FFF2-40B4-BE49-F238E27FC236}">
              <a16:creationId xmlns:a16="http://schemas.microsoft.com/office/drawing/2014/main" id="{523A6947-AEDF-4D51-96DE-F18B45303223}"/>
            </a:ext>
          </a:extLst>
        </xdr:cNvPr>
        <xdr:cNvSpPr txBox="1"/>
      </xdr:nvSpPr>
      <xdr:spPr>
        <a:xfrm>
          <a:off x="7626427" y="10161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59</xdr:row>
      <xdr:rowOff>80471</xdr:rowOff>
    </xdr:from>
    <xdr:ext cx="469744" cy="259045"/>
    <xdr:sp macro="" textlink="">
      <xdr:nvSpPr>
        <xdr:cNvPr id="156" name="n_4aveValue【体育館・プール】&#10;一人当たり面積">
          <a:extLst>
            <a:ext uri="{FF2B5EF4-FFF2-40B4-BE49-F238E27FC236}">
              <a16:creationId xmlns:a16="http://schemas.microsoft.com/office/drawing/2014/main" id="{3B3571D0-255F-46D4-9E69-32119B42C383}"/>
            </a:ext>
          </a:extLst>
        </xdr:cNvPr>
        <xdr:cNvSpPr txBox="1"/>
      </xdr:nvSpPr>
      <xdr:spPr>
        <a:xfrm>
          <a:off x="6737427" y="101960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61</xdr:row>
      <xdr:rowOff>160228</xdr:rowOff>
    </xdr:from>
    <xdr:ext cx="469744" cy="259045"/>
    <xdr:sp macro="" textlink="">
      <xdr:nvSpPr>
        <xdr:cNvPr id="157" name="n_1mainValue【体育館・プール】&#10;一人当たり面積">
          <a:extLst>
            <a:ext uri="{FF2B5EF4-FFF2-40B4-BE49-F238E27FC236}">
              <a16:creationId xmlns:a16="http://schemas.microsoft.com/office/drawing/2014/main" id="{7F9004C9-72C9-45D9-A2E0-8FC33CDC8882}"/>
            </a:ext>
          </a:extLst>
        </xdr:cNvPr>
        <xdr:cNvSpPr txBox="1"/>
      </xdr:nvSpPr>
      <xdr:spPr>
        <a:xfrm>
          <a:off x="9391727" y="106186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62</xdr:row>
      <xdr:rowOff>11637</xdr:rowOff>
    </xdr:from>
    <xdr:ext cx="469744" cy="259045"/>
    <xdr:sp macro="" textlink="">
      <xdr:nvSpPr>
        <xdr:cNvPr id="158" name="n_2mainValue【体育館・プール】&#10;一人当たり面積">
          <a:extLst>
            <a:ext uri="{FF2B5EF4-FFF2-40B4-BE49-F238E27FC236}">
              <a16:creationId xmlns:a16="http://schemas.microsoft.com/office/drawing/2014/main" id="{9FDBE142-862F-4610-B8B2-103AE21C5BAB}"/>
            </a:ext>
          </a:extLst>
        </xdr:cNvPr>
        <xdr:cNvSpPr txBox="1"/>
      </xdr:nvSpPr>
      <xdr:spPr>
        <a:xfrm>
          <a:off x="8515427" y="106415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62</xdr:row>
      <xdr:rowOff>18496</xdr:rowOff>
    </xdr:from>
    <xdr:ext cx="469744" cy="259045"/>
    <xdr:sp macro="" textlink="">
      <xdr:nvSpPr>
        <xdr:cNvPr id="159" name="n_3mainValue【体育館・プール】&#10;一人当たり面積">
          <a:extLst>
            <a:ext uri="{FF2B5EF4-FFF2-40B4-BE49-F238E27FC236}">
              <a16:creationId xmlns:a16="http://schemas.microsoft.com/office/drawing/2014/main" id="{846C2C80-EFB2-4C3F-8BED-D95BFCDEE399}"/>
            </a:ext>
          </a:extLst>
        </xdr:cNvPr>
        <xdr:cNvSpPr txBox="1"/>
      </xdr:nvSpPr>
      <xdr:spPr>
        <a:xfrm>
          <a:off x="7626427" y="106483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62</xdr:row>
      <xdr:rowOff>24782</xdr:rowOff>
    </xdr:from>
    <xdr:ext cx="469744" cy="259045"/>
    <xdr:sp macro="" textlink="">
      <xdr:nvSpPr>
        <xdr:cNvPr id="160" name="n_4mainValue【体育館・プール】&#10;一人当たり面積">
          <a:extLst>
            <a:ext uri="{FF2B5EF4-FFF2-40B4-BE49-F238E27FC236}">
              <a16:creationId xmlns:a16="http://schemas.microsoft.com/office/drawing/2014/main" id="{78878C09-E888-4F5E-A8D2-E96D78BC9F16}"/>
            </a:ext>
          </a:extLst>
        </xdr:cNvPr>
        <xdr:cNvSpPr txBox="1"/>
      </xdr:nvSpPr>
      <xdr:spPr>
        <a:xfrm>
          <a:off x="6737427" y="106546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1" name="正方形/長方形 160">
          <a:extLst>
            <a:ext uri="{FF2B5EF4-FFF2-40B4-BE49-F238E27FC236}">
              <a16:creationId xmlns:a16="http://schemas.microsoft.com/office/drawing/2014/main" id="{6D4E0711-3D09-4B67-BFCE-2F9EBCE1FF15}"/>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2" name="正方形/長方形 161">
          <a:extLst>
            <a:ext uri="{FF2B5EF4-FFF2-40B4-BE49-F238E27FC236}">
              <a16:creationId xmlns:a16="http://schemas.microsoft.com/office/drawing/2014/main" id="{B797AF47-9545-486A-96EB-879303BE3ABB}"/>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3" name="正方形/長方形 162">
          <a:extLst>
            <a:ext uri="{FF2B5EF4-FFF2-40B4-BE49-F238E27FC236}">
              <a16:creationId xmlns:a16="http://schemas.microsoft.com/office/drawing/2014/main" id="{E1F1C800-9C14-479A-BE3F-3BDF51B1AEED}"/>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4" name="正方形/長方形 163">
          <a:extLst>
            <a:ext uri="{FF2B5EF4-FFF2-40B4-BE49-F238E27FC236}">
              <a16:creationId xmlns:a16="http://schemas.microsoft.com/office/drawing/2014/main" id="{A18F28F8-D459-4A2B-AEC9-685A95A0A800}"/>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65" name="正方形/長方形 164">
          <a:extLst>
            <a:ext uri="{FF2B5EF4-FFF2-40B4-BE49-F238E27FC236}">
              <a16:creationId xmlns:a16="http://schemas.microsoft.com/office/drawing/2014/main" id="{3625579E-96BD-408D-A6CF-09C28F59E529}"/>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66" name="正方形/長方形 165">
          <a:extLst>
            <a:ext uri="{FF2B5EF4-FFF2-40B4-BE49-F238E27FC236}">
              <a16:creationId xmlns:a16="http://schemas.microsoft.com/office/drawing/2014/main" id="{C5ADCBF0-0804-4FF6-9BC2-19BCEADBFCAF}"/>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67" name="正方形/長方形 166">
          <a:extLst>
            <a:ext uri="{FF2B5EF4-FFF2-40B4-BE49-F238E27FC236}">
              <a16:creationId xmlns:a16="http://schemas.microsoft.com/office/drawing/2014/main" id="{9550B527-B556-407A-917A-A312A409F66E}"/>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68" name="正方形/長方形 167">
          <a:extLst>
            <a:ext uri="{FF2B5EF4-FFF2-40B4-BE49-F238E27FC236}">
              <a16:creationId xmlns:a16="http://schemas.microsoft.com/office/drawing/2014/main" id="{3B9C5C56-A013-4D71-A8F3-319515A5876C}"/>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69" name="テキスト ボックス 168">
          <a:extLst>
            <a:ext uri="{FF2B5EF4-FFF2-40B4-BE49-F238E27FC236}">
              <a16:creationId xmlns:a16="http://schemas.microsoft.com/office/drawing/2014/main" id="{BE87317C-45F4-4F12-B870-47C092D8AA15}"/>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0" name="直線コネクタ 169">
          <a:extLst>
            <a:ext uri="{FF2B5EF4-FFF2-40B4-BE49-F238E27FC236}">
              <a16:creationId xmlns:a16="http://schemas.microsoft.com/office/drawing/2014/main" id="{5D752497-53C6-4D75-9EBA-26DC0EBA52FE}"/>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1" name="テキスト ボックス 170">
          <a:extLst>
            <a:ext uri="{FF2B5EF4-FFF2-40B4-BE49-F238E27FC236}">
              <a16:creationId xmlns:a16="http://schemas.microsoft.com/office/drawing/2014/main" id="{5C6B02AE-7E33-4E84-9759-79EEBA662821}"/>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172" name="直線コネクタ 171">
          <a:extLst>
            <a:ext uri="{FF2B5EF4-FFF2-40B4-BE49-F238E27FC236}">
              <a16:creationId xmlns:a16="http://schemas.microsoft.com/office/drawing/2014/main" id="{37D66445-46AB-4476-83DD-CE1DB3F5BA0D}"/>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173" name="テキスト ボックス 172">
          <a:extLst>
            <a:ext uri="{FF2B5EF4-FFF2-40B4-BE49-F238E27FC236}">
              <a16:creationId xmlns:a16="http://schemas.microsoft.com/office/drawing/2014/main" id="{93B4E91D-AED0-4B67-9F7F-9CAF0AFB748A}"/>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174" name="直線コネクタ 173">
          <a:extLst>
            <a:ext uri="{FF2B5EF4-FFF2-40B4-BE49-F238E27FC236}">
              <a16:creationId xmlns:a16="http://schemas.microsoft.com/office/drawing/2014/main" id="{1ED905FF-00EE-4962-9549-79020D88CDE3}"/>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175" name="テキスト ボックス 174">
          <a:extLst>
            <a:ext uri="{FF2B5EF4-FFF2-40B4-BE49-F238E27FC236}">
              <a16:creationId xmlns:a16="http://schemas.microsoft.com/office/drawing/2014/main" id="{03BCDEA6-BBD7-4B08-AA95-776D87E7C110}"/>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176" name="直線コネクタ 175">
          <a:extLst>
            <a:ext uri="{FF2B5EF4-FFF2-40B4-BE49-F238E27FC236}">
              <a16:creationId xmlns:a16="http://schemas.microsoft.com/office/drawing/2014/main" id="{F6A19015-23BD-4B96-AC0E-E9547308A8E3}"/>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177" name="テキスト ボックス 176">
          <a:extLst>
            <a:ext uri="{FF2B5EF4-FFF2-40B4-BE49-F238E27FC236}">
              <a16:creationId xmlns:a16="http://schemas.microsoft.com/office/drawing/2014/main" id="{969382BD-590B-4BB1-BEB3-17422E4B216D}"/>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178" name="直線コネクタ 177">
          <a:extLst>
            <a:ext uri="{FF2B5EF4-FFF2-40B4-BE49-F238E27FC236}">
              <a16:creationId xmlns:a16="http://schemas.microsoft.com/office/drawing/2014/main" id="{6746E717-CFB6-45D1-9946-CFB6D44DF4BE}"/>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179" name="テキスト ボックス 178">
          <a:extLst>
            <a:ext uri="{FF2B5EF4-FFF2-40B4-BE49-F238E27FC236}">
              <a16:creationId xmlns:a16="http://schemas.microsoft.com/office/drawing/2014/main" id="{53B55E54-E3F1-4A30-BBF4-C9A60B5795EB}"/>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180" name="直線コネクタ 179">
          <a:extLst>
            <a:ext uri="{FF2B5EF4-FFF2-40B4-BE49-F238E27FC236}">
              <a16:creationId xmlns:a16="http://schemas.microsoft.com/office/drawing/2014/main" id="{1FA517B3-09AD-4F45-92AB-1FE6E591791D}"/>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181" name="テキスト ボックス 180">
          <a:extLst>
            <a:ext uri="{FF2B5EF4-FFF2-40B4-BE49-F238E27FC236}">
              <a16:creationId xmlns:a16="http://schemas.microsoft.com/office/drawing/2014/main" id="{CB5C450A-B003-4F44-AF1F-22BB266BF30A}"/>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2" name="直線コネクタ 181">
          <a:extLst>
            <a:ext uri="{FF2B5EF4-FFF2-40B4-BE49-F238E27FC236}">
              <a16:creationId xmlns:a16="http://schemas.microsoft.com/office/drawing/2014/main" id="{4D3B0381-067F-497F-8037-B4BA6610A7EC}"/>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183" name="テキスト ボックス 182">
          <a:extLst>
            <a:ext uri="{FF2B5EF4-FFF2-40B4-BE49-F238E27FC236}">
              <a16:creationId xmlns:a16="http://schemas.microsoft.com/office/drawing/2014/main" id="{08104DA7-C2CF-488D-B6B0-0CBD6223A190}"/>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84" name="【福祉施設】&#10;有形固定資産減価償却率グラフ枠">
          <a:extLst>
            <a:ext uri="{FF2B5EF4-FFF2-40B4-BE49-F238E27FC236}">
              <a16:creationId xmlns:a16="http://schemas.microsoft.com/office/drawing/2014/main" id="{F9B261C1-7C07-4096-AE0A-436797825802}"/>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108586</xdr:rowOff>
    </xdr:from>
    <xdr:to>
      <xdr:col>24</xdr:col>
      <xdr:colOff>62865</xdr:colOff>
      <xdr:row>86</xdr:row>
      <xdr:rowOff>114300</xdr:rowOff>
    </xdr:to>
    <xdr:cxnSp macro="">
      <xdr:nvCxnSpPr>
        <xdr:cNvPr id="185" name="直線コネクタ 184">
          <a:extLst>
            <a:ext uri="{FF2B5EF4-FFF2-40B4-BE49-F238E27FC236}">
              <a16:creationId xmlns:a16="http://schemas.microsoft.com/office/drawing/2014/main" id="{1DE774D7-A228-49C3-92D0-F9FCB3AFF5B7}"/>
            </a:ext>
          </a:extLst>
        </xdr:cNvPr>
        <xdr:cNvCxnSpPr/>
      </xdr:nvCxnSpPr>
      <xdr:spPr>
        <a:xfrm flipV="1">
          <a:off x="4634865" y="13481686"/>
          <a:ext cx="0" cy="13773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186" name="【福祉施設】&#10;有形固定資産減価償却率最小値テキスト">
          <a:extLst>
            <a:ext uri="{FF2B5EF4-FFF2-40B4-BE49-F238E27FC236}">
              <a16:creationId xmlns:a16="http://schemas.microsoft.com/office/drawing/2014/main" id="{6F984739-B089-4510-A10D-4871600311D9}"/>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187" name="直線コネクタ 186">
          <a:extLst>
            <a:ext uri="{FF2B5EF4-FFF2-40B4-BE49-F238E27FC236}">
              <a16:creationId xmlns:a16="http://schemas.microsoft.com/office/drawing/2014/main" id="{E1FD9B1F-7983-42D1-9B7F-CCCB9CF4A029}"/>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55263</xdr:rowOff>
    </xdr:from>
    <xdr:ext cx="405111" cy="259045"/>
    <xdr:sp macro="" textlink="">
      <xdr:nvSpPr>
        <xdr:cNvPr id="188" name="【福祉施設】&#10;有形固定資産減価償却率最大値テキスト">
          <a:extLst>
            <a:ext uri="{FF2B5EF4-FFF2-40B4-BE49-F238E27FC236}">
              <a16:creationId xmlns:a16="http://schemas.microsoft.com/office/drawing/2014/main" id="{102F7539-0D0B-470F-9134-9D4D07E7DCB5}"/>
            </a:ext>
          </a:extLst>
        </xdr:cNvPr>
        <xdr:cNvSpPr txBox="1"/>
      </xdr:nvSpPr>
      <xdr:spPr>
        <a:xfrm>
          <a:off x="4673600" y="132569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108586</xdr:rowOff>
    </xdr:from>
    <xdr:to>
      <xdr:col>24</xdr:col>
      <xdr:colOff>152400</xdr:colOff>
      <xdr:row>78</xdr:row>
      <xdr:rowOff>108586</xdr:rowOff>
    </xdr:to>
    <xdr:cxnSp macro="">
      <xdr:nvCxnSpPr>
        <xdr:cNvPr id="189" name="直線コネクタ 188">
          <a:extLst>
            <a:ext uri="{FF2B5EF4-FFF2-40B4-BE49-F238E27FC236}">
              <a16:creationId xmlns:a16="http://schemas.microsoft.com/office/drawing/2014/main" id="{F37004C5-F3BA-4E5E-9F8F-2BB15400EFED}"/>
            </a:ext>
          </a:extLst>
        </xdr:cNvPr>
        <xdr:cNvCxnSpPr/>
      </xdr:nvCxnSpPr>
      <xdr:spPr>
        <a:xfrm>
          <a:off x="4546600" y="134816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80</xdr:row>
      <xdr:rowOff>126382</xdr:rowOff>
    </xdr:from>
    <xdr:ext cx="405111" cy="259045"/>
    <xdr:sp macro="" textlink="">
      <xdr:nvSpPr>
        <xdr:cNvPr id="190" name="【福祉施設】&#10;有形固定資産減価償却率平均値テキスト">
          <a:extLst>
            <a:ext uri="{FF2B5EF4-FFF2-40B4-BE49-F238E27FC236}">
              <a16:creationId xmlns:a16="http://schemas.microsoft.com/office/drawing/2014/main" id="{9D0BC826-EB7C-4993-BD92-4C7406B06F47}"/>
            </a:ext>
          </a:extLst>
        </xdr:cNvPr>
        <xdr:cNvSpPr txBox="1"/>
      </xdr:nvSpPr>
      <xdr:spPr>
        <a:xfrm>
          <a:off x="4673600" y="138423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103505</xdr:rowOff>
    </xdr:from>
    <xdr:to>
      <xdr:col>24</xdr:col>
      <xdr:colOff>114300</xdr:colOff>
      <xdr:row>82</xdr:row>
      <xdr:rowOff>33655</xdr:rowOff>
    </xdr:to>
    <xdr:sp macro="" textlink="">
      <xdr:nvSpPr>
        <xdr:cNvPr id="191" name="フローチャート: 判断 190">
          <a:extLst>
            <a:ext uri="{FF2B5EF4-FFF2-40B4-BE49-F238E27FC236}">
              <a16:creationId xmlns:a16="http://schemas.microsoft.com/office/drawing/2014/main" id="{0DBB123F-E320-4395-90E9-62B839F9E957}"/>
            </a:ext>
          </a:extLst>
        </xdr:cNvPr>
        <xdr:cNvSpPr/>
      </xdr:nvSpPr>
      <xdr:spPr>
        <a:xfrm>
          <a:off x="4584700" y="13990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50164</xdr:rowOff>
    </xdr:from>
    <xdr:to>
      <xdr:col>20</xdr:col>
      <xdr:colOff>38100</xdr:colOff>
      <xdr:row>81</xdr:row>
      <xdr:rowOff>151764</xdr:rowOff>
    </xdr:to>
    <xdr:sp macro="" textlink="">
      <xdr:nvSpPr>
        <xdr:cNvPr id="192" name="フローチャート: 判断 191">
          <a:extLst>
            <a:ext uri="{FF2B5EF4-FFF2-40B4-BE49-F238E27FC236}">
              <a16:creationId xmlns:a16="http://schemas.microsoft.com/office/drawing/2014/main" id="{3AFAA7C9-C86E-41FE-B6DB-6EDF1226C2C0}"/>
            </a:ext>
          </a:extLst>
        </xdr:cNvPr>
        <xdr:cNvSpPr/>
      </xdr:nvSpPr>
      <xdr:spPr>
        <a:xfrm>
          <a:off x="3746500" y="13937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23495</xdr:rowOff>
    </xdr:from>
    <xdr:to>
      <xdr:col>15</xdr:col>
      <xdr:colOff>101600</xdr:colOff>
      <xdr:row>81</xdr:row>
      <xdr:rowOff>125095</xdr:rowOff>
    </xdr:to>
    <xdr:sp macro="" textlink="">
      <xdr:nvSpPr>
        <xdr:cNvPr id="193" name="フローチャート: 判断 192">
          <a:extLst>
            <a:ext uri="{FF2B5EF4-FFF2-40B4-BE49-F238E27FC236}">
              <a16:creationId xmlns:a16="http://schemas.microsoft.com/office/drawing/2014/main" id="{F46DD8F6-5B19-4D13-A096-25C3F87F5D36}"/>
            </a:ext>
          </a:extLst>
        </xdr:cNvPr>
        <xdr:cNvSpPr/>
      </xdr:nvSpPr>
      <xdr:spPr>
        <a:xfrm>
          <a:off x="2857500" y="13910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80</xdr:row>
      <xdr:rowOff>116839</xdr:rowOff>
    </xdr:from>
    <xdr:to>
      <xdr:col>10</xdr:col>
      <xdr:colOff>165100</xdr:colOff>
      <xdr:row>81</xdr:row>
      <xdr:rowOff>46989</xdr:rowOff>
    </xdr:to>
    <xdr:sp macro="" textlink="">
      <xdr:nvSpPr>
        <xdr:cNvPr id="194" name="フローチャート: 判断 193">
          <a:extLst>
            <a:ext uri="{FF2B5EF4-FFF2-40B4-BE49-F238E27FC236}">
              <a16:creationId xmlns:a16="http://schemas.microsoft.com/office/drawing/2014/main" id="{F31CA57C-EA43-4323-8D76-82D9A582177E}"/>
            </a:ext>
          </a:extLst>
        </xdr:cNvPr>
        <xdr:cNvSpPr/>
      </xdr:nvSpPr>
      <xdr:spPr>
        <a:xfrm>
          <a:off x="1968500" y="13832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80</xdr:row>
      <xdr:rowOff>107314</xdr:rowOff>
    </xdr:from>
    <xdr:to>
      <xdr:col>6</xdr:col>
      <xdr:colOff>38100</xdr:colOff>
      <xdr:row>81</xdr:row>
      <xdr:rowOff>37464</xdr:rowOff>
    </xdr:to>
    <xdr:sp macro="" textlink="">
      <xdr:nvSpPr>
        <xdr:cNvPr id="195" name="フローチャート: 判断 194">
          <a:extLst>
            <a:ext uri="{FF2B5EF4-FFF2-40B4-BE49-F238E27FC236}">
              <a16:creationId xmlns:a16="http://schemas.microsoft.com/office/drawing/2014/main" id="{F06386F9-3D1A-4F76-88C6-2E71CDC8A798}"/>
            </a:ext>
          </a:extLst>
        </xdr:cNvPr>
        <xdr:cNvSpPr/>
      </xdr:nvSpPr>
      <xdr:spPr>
        <a:xfrm>
          <a:off x="1079500" y="138233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196" name="テキスト ボックス 195">
          <a:extLst>
            <a:ext uri="{FF2B5EF4-FFF2-40B4-BE49-F238E27FC236}">
              <a16:creationId xmlns:a16="http://schemas.microsoft.com/office/drawing/2014/main" id="{1E324E37-1E4C-4E2E-AFE0-AFE2566011FB}"/>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97" name="テキスト ボックス 196">
          <a:extLst>
            <a:ext uri="{FF2B5EF4-FFF2-40B4-BE49-F238E27FC236}">
              <a16:creationId xmlns:a16="http://schemas.microsoft.com/office/drawing/2014/main" id="{B31E38C8-C6D5-4429-83DE-105C2870881A}"/>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198" name="テキスト ボックス 197">
          <a:extLst>
            <a:ext uri="{FF2B5EF4-FFF2-40B4-BE49-F238E27FC236}">
              <a16:creationId xmlns:a16="http://schemas.microsoft.com/office/drawing/2014/main" id="{BFCA05D0-E279-4B3A-95C3-8121FD38F152}"/>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199" name="テキスト ボックス 198">
          <a:extLst>
            <a:ext uri="{FF2B5EF4-FFF2-40B4-BE49-F238E27FC236}">
              <a16:creationId xmlns:a16="http://schemas.microsoft.com/office/drawing/2014/main" id="{6C6B3BD0-C7E7-49CE-BA74-ABE285166520}"/>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00" name="テキスト ボックス 199">
          <a:extLst>
            <a:ext uri="{FF2B5EF4-FFF2-40B4-BE49-F238E27FC236}">
              <a16:creationId xmlns:a16="http://schemas.microsoft.com/office/drawing/2014/main" id="{10632B5F-CE46-490F-B78C-F071E4736DF7}"/>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86</xdr:row>
      <xdr:rowOff>59689</xdr:rowOff>
    </xdr:from>
    <xdr:to>
      <xdr:col>24</xdr:col>
      <xdr:colOff>114300</xdr:colOff>
      <xdr:row>86</xdr:row>
      <xdr:rowOff>161289</xdr:rowOff>
    </xdr:to>
    <xdr:sp macro="" textlink="">
      <xdr:nvSpPr>
        <xdr:cNvPr id="201" name="楕円 200">
          <a:extLst>
            <a:ext uri="{FF2B5EF4-FFF2-40B4-BE49-F238E27FC236}">
              <a16:creationId xmlns:a16="http://schemas.microsoft.com/office/drawing/2014/main" id="{7407B137-70D8-406F-80F2-3B0119034203}"/>
            </a:ext>
          </a:extLst>
        </xdr:cNvPr>
        <xdr:cNvSpPr/>
      </xdr:nvSpPr>
      <xdr:spPr>
        <a:xfrm>
          <a:off x="4584700" y="14804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85</xdr:row>
      <xdr:rowOff>146066</xdr:rowOff>
    </xdr:from>
    <xdr:ext cx="405111" cy="259045"/>
    <xdr:sp macro="" textlink="">
      <xdr:nvSpPr>
        <xdr:cNvPr id="202" name="【福祉施設】&#10;有形固定資産減価償却率該当値テキスト">
          <a:extLst>
            <a:ext uri="{FF2B5EF4-FFF2-40B4-BE49-F238E27FC236}">
              <a16:creationId xmlns:a16="http://schemas.microsoft.com/office/drawing/2014/main" id="{72C16B3D-0CCE-4C26-8083-28D805759B78}"/>
            </a:ext>
          </a:extLst>
        </xdr:cNvPr>
        <xdr:cNvSpPr txBox="1"/>
      </xdr:nvSpPr>
      <xdr:spPr>
        <a:xfrm>
          <a:off x="4673600" y="147193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86</xdr:row>
      <xdr:rowOff>63500</xdr:rowOff>
    </xdr:from>
    <xdr:to>
      <xdr:col>20</xdr:col>
      <xdr:colOff>38100</xdr:colOff>
      <xdr:row>86</xdr:row>
      <xdr:rowOff>165100</xdr:rowOff>
    </xdr:to>
    <xdr:sp macro="" textlink="">
      <xdr:nvSpPr>
        <xdr:cNvPr id="203" name="楕円 202">
          <a:extLst>
            <a:ext uri="{FF2B5EF4-FFF2-40B4-BE49-F238E27FC236}">
              <a16:creationId xmlns:a16="http://schemas.microsoft.com/office/drawing/2014/main" id="{25D873C8-4B3E-49E5-9BF1-382213A7CF93}"/>
            </a:ext>
          </a:extLst>
        </xdr:cNvPr>
        <xdr:cNvSpPr/>
      </xdr:nvSpPr>
      <xdr:spPr>
        <a:xfrm>
          <a:off x="3746500" y="1480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86</xdr:row>
      <xdr:rowOff>110489</xdr:rowOff>
    </xdr:from>
    <xdr:to>
      <xdr:col>24</xdr:col>
      <xdr:colOff>63500</xdr:colOff>
      <xdr:row>86</xdr:row>
      <xdr:rowOff>114300</xdr:rowOff>
    </xdr:to>
    <xdr:cxnSp macro="">
      <xdr:nvCxnSpPr>
        <xdr:cNvPr id="204" name="直線コネクタ 203">
          <a:extLst>
            <a:ext uri="{FF2B5EF4-FFF2-40B4-BE49-F238E27FC236}">
              <a16:creationId xmlns:a16="http://schemas.microsoft.com/office/drawing/2014/main" id="{B3BB3846-470B-4464-BAF6-07A522E9B7DD}"/>
            </a:ext>
          </a:extLst>
        </xdr:cNvPr>
        <xdr:cNvCxnSpPr/>
      </xdr:nvCxnSpPr>
      <xdr:spPr>
        <a:xfrm flipV="1">
          <a:off x="3797300" y="14855189"/>
          <a:ext cx="838200" cy="3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86</xdr:row>
      <xdr:rowOff>63500</xdr:rowOff>
    </xdr:from>
    <xdr:to>
      <xdr:col>15</xdr:col>
      <xdr:colOff>101600</xdr:colOff>
      <xdr:row>86</xdr:row>
      <xdr:rowOff>165100</xdr:rowOff>
    </xdr:to>
    <xdr:sp macro="" textlink="">
      <xdr:nvSpPr>
        <xdr:cNvPr id="205" name="楕円 204">
          <a:extLst>
            <a:ext uri="{FF2B5EF4-FFF2-40B4-BE49-F238E27FC236}">
              <a16:creationId xmlns:a16="http://schemas.microsoft.com/office/drawing/2014/main" id="{291004CD-9DF1-410B-A22E-7A185734CFE4}"/>
            </a:ext>
          </a:extLst>
        </xdr:cNvPr>
        <xdr:cNvSpPr/>
      </xdr:nvSpPr>
      <xdr:spPr>
        <a:xfrm>
          <a:off x="2857500" y="1480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86</xdr:row>
      <xdr:rowOff>114300</xdr:rowOff>
    </xdr:from>
    <xdr:to>
      <xdr:col>19</xdr:col>
      <xdr:colOff>177800</xdr:colOff>
      <xdr:row>86</xdr:row>
      <xdr:rowOff>114300</xdr:rowOff>
    </xdr:to>
    <xdr:cxnSp macro="">
      <xdr:nvCxnSpPr>
        <xdr:cNvPr id="206" name="直線コネクタ 205">
          <a:extLst>
            <a:ext uri="{FF2B5EF4-FFF2-40B4-BE49-F238E27FC236}">
              <a16:creationId xmlns:a16="http://schemas.microsoft.com/office/drawing/2014/main" id="{AEDECDCA-914C-4FF7-9BC5-BC92C21D6423}"/>
            </a:ext>
          </a:extLst>
        </xdr:cNvPr>
        <xdr:cNvCxnSpPr/>
      </xdr:nvCxnSpPr>
      <xdr:spPr>
        <a:xfrm>
          <a:off x="2908300" y="1485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86</xdr:row>
      <xdr:rowOff>63500</xdr:rowOff>
    </xdr:from>
    <xdr:to>
      <xdr:col>10</xdr:col>
      <xdr:colOff>165100</xdr:colOff>
      <xdr:row>86</xdr:row>
      <xdr:rowOff>165100</xdr:rowOff>
    </xdr:to>
    <xdr:sp macro="" textlink="">
      <xdr:nvSpPr>
        <xdr:cNvPr id="207" name="楕円 206">
          <a:extLst>
            <a:ext uri="{FF2B5EF4-FFF2-40B4-BE49-F238E27FC236}">
              <a16:creationId xmlns:a16="http://schemas.microsoft.com/office/drawing/2014/main" id="{F214F025-F325-49D6-B41A-22301B3B9F57}"/>
            </a:ext>
          </a:extLst>
        </xdr:cNvPr>
        <xdr:cNvSpPr/>
      </xdr:nvSpPr>
      <xdr:spPr>
        <a:xfrm>
          <a:off x="1968500" y="1480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86</xdr:row>
      <xdr:rowOff>114300</xdr:rowOff>
    </xdr:from>
    <xdr:to>
      <xdr:col>15</xdr:col>
      <xdr:colOff>50800</xdr:colOff>
      <xdr:row>86</xdr:row>
      <xdr:rowOff>114300</xdr:rowOff>
    </xdr:to>
    <xdr:cxnSp macro="">
      <xdr:nvCxnSpPr>
        <xdr:cNvPr id="208" name="直線コネクタ 207">
          <a:extLst>
            <a:ext uri="{FF2B5EF4-FFF2-40B4-BE49-F238E27FC236}">
              <a16:creationId xmlns:a16="http://schemas.microsoft.com/office/drawing/2014/main" id="{2ECF2F17-AE37-424F-9561-5A92944CF9DF}"/>
            </a:ext>
          </a:extLst>
        </xdr:cNvPr>
        <xdr:cNvCxnSpPr/>
      </xdr:nvCxnSpPr>
      <xdr:spPr>
        <a:xfrm>
          <a:off x="2019300" y="1485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86</xdr:row>
      <xdr:rowOff>63500</xdr:rowOff>
    </xdr:from>
    <xdr:to>
      <xdr:col>6</xdr:col>
      <xdr:colOff>38100</xdr:colOff>
      <xdr:row>86</xdr:row>
      <xdr:rowOff>165100</xdr:rowOff>
    </xdr:to>
    <xdr:sp macro="" textlink="">
      <xdr:nvSpPr>
        <xdr:cNvPr id="209" name="楕円 208">
          <a:extLst>
            <a:ext uri="{FF2B5EF4-FFF2-40B4-BE49-F238E27FC236}">
              <a16:creationId xmlns:a16="http://schemas.microsoft.com/office/drawing/2014/main" id="{65E92DBF-CADE-4BB9-A6A7-3C5F5B458DD6}"/>
            </a:ext>
          </a:extLst>
        </xdr:cNvPr>
        <xdr:cNvSpPr/>
      </xdr:nvSpPr>
      <xdr:spPr>
        <a:xfrm>
          <a:off x="1079500" y="1480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86</xdr:row>
      <xdr:rowOff>114300</xdr:rowOff>
    </xdr:from>
    <xdr:to>
      <xdr:col>10</xdr:col>
      <xdr:colOff>114300</xdr:colOff>
      <xdr:row>86</xdr:row>
      <xdr:rowOff>114300</xdr:rowOff>
    </xdr:to>
    <xdr:cxnSp macro="">
      <xdr:nvCxnSpPr>
        <xdr:cNvPr id="210" name="直線コネクタ 209">
          <a:extLst>
            <a:ext uri="{FF2B5EF4-FFF2-40B4-BE49-F238E27FC236}">
              <a16:creationId xmlns:a16="http://schemas.microsoft.com/office/drawing/2014/main" id="{81C1F61F-0BC0-488A-BDDE-76C678C7CBD2}"/>
            </a:ext>
          </a:extLst>
        </xdr:cNvPr>
        <xdr:cNvCxnSpPr/>
      </xdr:nvCxnSpPr>
      <xdr:spPr>
        <a:xfrm>
          <a:off x="1130300" y="1485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79</xdr:row>
      <xdr:rowOff>168291</xdr:rowOff>
    </xdr:from>
    <xdr:ext cx="405111" cy="259045"/>
    <xdr:sp macro="" textlink="">
      <xdr:nvSpPr>
        <xdr:cNvPr id="211" name="n_1aveValue【福祉施設】&#10;有形固定資産減価償却率">
          <a:extLst>
            <a:ext uri="{FF2B5EF4-FFF2-40B4-BE49-F238E27FC236}">
              <a16:creationId xmlns:a16="http://schemas.microsoft.com/office/drawing/2014/main" id="{0980B32D-4206-49B0-9E1E-640D082E6641}"/>
            </a:ext>
          </a:extLst>
        </xdr:cNvPr>
        <xdr:cNvSpPr txBox="1"/>
      </xdr:nvSpPr>
      <xdr:spPr>
        <a:xfrm>
          <a:off x="3582044" y="137128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141622</xdr:rowOff>
    </xdr:from>
    <xdr:ext cx="405111" cy="259045"/>
    <xdr:sp macro="" textlink="">
      <xdr:nvSpPr>
        <xdr:cNvPr id="212" name="n_2aveValue【福祉施設】&#10;有形固定資産減価償却率">
          <a:extLst>
            <a:ext uri="{FF2B5EF4-FFF2-40B4-BE49-F238E27FC236}">
              <a16:creationId xmlns:a16="http://schemas.microsoft.com/office/drawing/2014/main" id="{3A56610F-8774-4B13-9FFE-29543029D285}"/>
            </a:ext>
          </a:extLst>
        </xdr:cNvPr>
        <xdr:cNvSpPr txBox="1"/>
      </xdr:nvSpPr>
      <xdr:spPr>
        <a:xfrm>
          <a:off x="2705744" y="136861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63516</xdr:rowOff>
    </xdr:from>
    <xdr:ext cx="405111" cy="259045"/>
    <xdr:sp macro="" textlink="">
      <xdr:nvSpPr>
        <xdr:cNvPr id="213" name="n_3aveValue【福祉施設】&#10;有形固定資産減価償却率">
          <a:extLst>
            <a:ext uri="{FF2B5EF4-FFF2-40B4-BE49-F238E27FC236}">
              <a16:creationId xmlns:a16="http://schemas.microsoft.com/office/drawing/2014/main" id="{C985088E-75DF-48A1-A7FA-EEF21CB5CE25}"/>
            </a:ext>
          </a:extLst>
        </xdr:cNvPr>
        <xdr:cNvSpPr txBox="1"/>
      </xdr:nvSpPr>
      <xdr:spPr>
        <a:xfrm>
          <a:off x="1816744" y="136080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53991</xdr:rowOff>
    </xdr:from>
    <xdr:ext cx="405111" cy="259045"/>
    <xdr:sp macro="" textlink="">
      <xdr:nvSpPr>
        <xdr:cNvPr id="214" name="n_4aveValue【福祉施設】&#10;有形固定資産減価償却率">
          <a:extLst>
            <a:ext uri="{FF2B5EF4-FFF2-40B4-BE49-F238E27FC236}">
              <a16:creationId xmlns:a16="http://schemas.microsoft.com/office/drawing/2014/main" id="{6FE501CD-EA25-4521-A350-7065D82D8669}"/>
            </a:ext>
          </a:extLst>
        </xdr:cNvPr>
        <xdr:cNvSpPr txBox="1"/>
      </xdr:nvSpPr>
      <xdr:spPr>
        <a:xfrm>
          <a:off x="927744" y="135985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120727</xdr:colOff>
      <xdr:row>86</xdr:row>
      <xdr:rowOff>156227</xdr:rowOff>
    </xdr:from>
    <xdr:ext cx="469744" cy="259045"/>
    <xdr:sp macro="" textlink="">
      <xdr:nvSpPr>
        <xdr:cNvPr id="215" name="n_1mainValue【福祉施設】&#10;有形固定資産減価償却率">
          <a:extLst>
            <a:ext uri="{FF2B5EF4-FFF2-40B4-BE49-F238E27FC236}">
              <a16:creationId xmlns:a16="http://schemas.microsoft.com/office/drawing/2014/main" id="{385E14E6-6112-4416-967C-25CF9FE47F30}"/>
            </a:ext>
          </a:extLst>
        </xdr:cNvPr>
        <xdr:cNvSpPr txBox="1"/>
      </xdr:nvSpPr>
      <xdr:spPr>
        <a:xfrm>
          <a:off x="3549727" y="1490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6427</xdr:colOff>
      <xdr:row>86</xdr:row>
      <xdr:rowOff>156227</xdr:rowOff>
    </xdr:from>
    <xdr:ext cx="469744" cy="259045"/>
    <xdr:sp macro="" textlink="">
      <xdr:nvSpPr>
        <xdr:cNvPr id="216" name="n_2mainValue【福祉施設】&#10;有形固定資産減価償却率">
          <a:extLst>
            <a:ext uri="{FF2B5EF4-FFF2-40B4-BE49-F238E27FC236}">
              <a16:creationId xmlns:a16="http://schemas.microsoft.com/office/drawing/2014/main" id="{A3CC8566-9DB4-4E67-9186-3DCC20869C47}"/>
            </a:ext>
          </a:extLst>
        </xdr:cNvPr>
        <xdr:cNvSpPr txBox="1"/>
      </xdr:nvSpPr>
      <xdr:spPr>
        <a:xfrm>
          <a:off x="2673427" y="1490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69927</xdr:colOff>
      <xdr:row>86</xdr:row>
      <xdr:rowOff>156227</xdr:rowOff>
    </xdr:from>
    <xdr:ext cx="469744" cy="259045"/>
    <xdr:sp macro="" textlink="">
      <xdr:nvSpPr>
        <xdr:cNvPr id="217" name="n_3mainValue【福祉施設】&#10;有形固定資産減価償却率">
          <a:extLst>
            <a:ext uri="{FF2B5EF4-FFF2-40B4-BE49-F238E27FC236}">
              <a16:creationId xmlns:a16="http://schemas.microsoft.com/office/drawing/2014/main" id="{B2539B3B-648B-478E-BA36-60CDC96CC791}"/>
            </a:ext>
          </a:extLst>
        </xdr:cNvPr>
        <xdr:cNvSpPr txBox="1"/>
      </xdr:nvSpPr>
      <xdr:spPr>
        <a:xfrm>
          <a:off x="1784427" y="1490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133427</xdr:colOff>
      <xdr:row>86</xdr:row>
      <xdr:rowOff>156227</xdr:rowOff>
    </xdr:from>
    <xdr:ext cx="469744" cy="259045"/>
    <xdr:sp macro="" textlink="">
      <xdr:nvSpPr>
        <xdr:cNvPr id="218" name="n_4mainValue【福祉施設】&#10;有形固定資産減価償却率">
          <a:extLst>
            <a:ext uri="{FF2B5EF4-FFF2-40B4-BE49-F238E27FC236}">
              <a16:creationId xmlns:a16="http://schemas.microsoft.com/office/drawing/2014/main" id="{B47BA844-91BC-4626-9309-4AE2CE3AA999}"/>
            </a:ext>
          </a:extLst>
        </xdr:cNvPr>
        <xdr:cNvSpPr txBox="1"/>
      </xdr:nvSpPr>
      <xdr:spPr>
        <a:xfrm>
          <a:off x="895427" y="14900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19" name="正方形/長方形 218">
          <a:extLst>
            <a:ext uri="{FF2B5EF4-FFF2-40B4-BE49-F238E27FC236}">
              <a16:creationId xmlns:a16="http://schemas.microsoft.com/office/drawing/2014/main" id="{4C951CF9-C75A-4D1D-ABB8-DCC3C4C2797C}"/>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0" name="正方形/長方形 219">
          <a:extLst>
            <a:ext uri="{FF2B5EF4-FFF2-40B4-BE49-F238E27FC236}">
              <a16:creationId xmlns:a16="http://schemas.microsoft.com/office/drawing/2014/main" id="{1C574C9D-EC70-4403-9C91-6B71A7C3C07A}"/>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1" name="正方形/長方形 220">
          <a:extLst>
            <a:ext uri="{FF2B5EF4-FFF2-40B4-BE49-F238E27FC236}">
              <a16:creationId xmlns:a16="http://schemas.microsoft.com/office/drawing/2014/main" id="{067E1B81-2068-4B67-A6E7-38C763AF5A03}"/>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2" name="正方形/長方形 221">
          <a:extLst>
            <a:ext uri="{FF2B5EF4-FFF2-40B4-BE49-F238E27FC236}">
              <a16:creationId xmlns:a16="http://schemas.microsoft.com/office/drawing/2014/main" id="{F77753AC-CCEB-4420-8246-9E50318302AB}"/>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3" name="正方形/長方形 222">
          <a:extLst>
            <a:ext uri="{FF2B5EF4-FFF2-40B4-BE49-F238E27FC236}">
              <a16:creationId xmlns:a16="http://schemas.microsoft.com/office/drawing/2014/main" id="{2B2A05A2-7C2B-4C00-A21A-A517594A1F4F}"/>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24" name="正方形/長方形 223">
          <a:extLst>
            <a:ext uri="{FF2B5EF4-FFF2-40B4-BE49-F238E27FC236}">
              <a16:creationId xmlns:a16="http://schemas.microsoft.com/office/drawing/2014/main" id="{7BB919B5-6569-4EF3-B7A0-739116C55D62}"/>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25" name="正方形/長方形 224">
          <a:extLst>
            <a:ext uri="{FF2B5EF4-FFF2-40B4-BE49-F238E27FC236}">
              <a16:creationId xmlns:a16="http://schemas.microsoft.com/office/drawing/2014/main" id="{7CC1AD7D-0BEF-4E98-81DE-B16FDC6E3874}"/>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26" name="正方形/長方形 225">
          <a:extLst>
            <a:ext uri="{FF2B5EF4-FFF2-40B4-BE49-F238E27FC236}">
              <a16:creationId xmlns:a16="http://schemas.microsoft.com/office/drawing/2014/main" id="{C79EEAD7-65D8-459E-B505-77A6FBF498ED}"/>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27" name="テキスト ボックス 226">
          <a:extLst>
            <a:ext uri="{FF2B5EF4-FFF2-40B4-BE49-F238E27FC236}">
              <a16:creationId xmlns:a16="http://schemas.microsoft.com/office/drawing/2014/main" id="{23070DC5-D599-4A9F-9C19-9241FD824681}"/>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28" name="直線コネクタ 227">
          <a:extLst>
            <a:ext uri="{FF2B5EF4-FFF2-40B4-BE49-F238E27FC236}">
              <a16:creationId xmlns:a16="http://schemas.microsoft.com/office/drawing/2014/main" id="{9A75F95F-9415-46A3-B78B-B8E4B92E2C0C}"/>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229" name="直線コネクタ 228">
          <a:extLst>
            <a:ext uri="{FF2B5EF4-FFF2-40B4-BE49-F238E27FC236}">
              <a16:creationId xmlns:a16="http://schemas.microsoft.com/office/drawing/2014/main" id="{6B27560B-4E0E-415F-B290-1667EE654D35}"/>
            </a:ext>
          </a:extLst>
        </xdr:cNvPr>
        <xdr:cNvCxnSpPr/>
      </xdr:nvCxnSpPr>
      <xdr:spPr>
        <a:xfrm>
          <a:off x="6604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230" name="テキスト ボックス 229">
          <a:extLst>
            <a:ext uri="{FF2B5EF4-FFF2-40B4-BE49-F238E27FC236}">
              <a16:creationId xmlns:a16="http://schemas.microsoft.com/office/drawing/2014/main" id="{6D094650-8D1A-4319-8433-C3EA832BFC1B}"/>
            </a:ext>
          </a:extLst>
        </xdr:cNvPr>
        <xdr:cNvSpPr txBox="1"/>
      </xdr:nvSpPr>
      <xdr:spPr>
        <a:xfrm>
          <a:off x="6136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231" name="直線コネクタ 230">
          <a:extLst>
            <a:ext uri="{FF2B5EF4-FFF2-40B4-BE49-F238E27FC236}">
              <a16:creationId xmlns:a16="http://schemas.microsoft.com/office/drawing/2014/main" id="{CBB5968B-37B3-43BB-8D92-7823B6A641DC}"/>
            </a:ext>
          </a:extLst>
        </xdr:cNvPr>
        <xdr:cNvCxnSpPr/>
      </xdr:nvCxnSpPr>
      <xdr:spPr>
        <a:xfrm>
          <a:off x="6604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124477</xdr:rowOff>
    </xdr:from>
    <xdr:ext cx="467179" cy="259045"/>
    <xdr:sp macro="" textlink="">
      <xdr:nvSpPr>
        <xdr:cNvPr id="232" name="テキスト ボックス 231">
          <a:extLst>
            <a:ext uri="{FF2B5EF4-FFF2-40B4-BE49-F238E27FC236}">
              <a16:creationId xmlns:a16="http://schemas.microsoft.com/office/drawing/2014/main" id="{222DC6B1-730D-47E5-821F-40F39A7FDE51}"/>
            </a:ext>
          </a:extLst>
        </xdr:cNvPr>
        <xdr:cNvSpPr txBox="1"/>
      </xdr:nvSpPr>
      <xdr:spPr>
        <a:xfrm>
          <a:off x="6136821" y="1418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233" name="直線コネクタ 232">
          <a:extLst>
            <a:ext uri="{FF2B5EF4-FFF2-40B4-BE49-F238E27FC236}">
              <a16:creationId xmlns:a16="http://schemas.microsoft.com/office/drawing/2014/main" id="{000630BB-71E5-4750-9AAB-CA6383ABA9CF}"/>
            </a:ext>
          </a:extLst>
        </xdr:cNvPr>
        <xdr:cNvCxnSpPr/>
      </xdr:nvCxnSpPr>
      <xdr:spPr>
        <a:xfrm>
          <a:off x="6604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10177</xdr:rowOff>
    </xdr:from>
    <xdr:ext cx="467179" cy="259045"/>
    <xdr:sp macro="" textlink="">
      <xdr:nvSpPr>
        <xdr:cNvPr id="234" name="テキスト ボックス 233">
          <a:extLst>
            <a:ext uri="{FF2B5EF4-FFF2-40B4-BE49-F238E27FC236}">
              <a16:creationId xmlns:a16="http://schemas.microsoft.com/office/drawing/2014/main" id="{A159C209-A91C-4362-AF41-D9D205C44906}"/>
            </a:ext>
          </a:extLst>
        </xdr:cNvPr>
        <xdr:cNvSpPr txBox="1"/>
      </xdr:nvSpPr>
      <xdr:spPr>
        <a:xfrm>
          <a:off x="6136821" y="1372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235" name="直線コネクタ 234">
          <a:extLst>
            <a:ext uri="{FF2B5EF4-FFF2-40B4-BE49-F238E27FC236}">
              <a16:creationId xmlns:a16="http://schemas.microsoft.com/office/drawing/2014/main" id="{B7CE5703-9F2B-456C-85D2-345BAB07DD2D}"/>
            </a:ext>
          </a:extLst>
        </xdr:cNvPr>
        <xdr:cNvCxnSpPr/>
      </xdr:nvCxnSpPr>
      <xdr:spPr>
        <a:xfrm>
          <a:off x="6604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77</xdr:row>
      <xdr:rowOff>67327</xdr:rowOff>
    </xdr:from>
    <xdr:ext cx="467179" cy="259045"/>
    <xdr:sp macro="" textlink="">
      <xdr:nvSpPr>
        <xdr:cNvPr id="236" name="テキスト ボックス 235">
          <a:extLst>
            <a:ext uri="{FF2B5EF4-FFF2-40B4-BE49-F238E27FC236}">
              <a16:creationId xmlns:a16="http://schemas.microsoft.com/office/drawing/2014/main" id="{7B893454-3FAE-4F9B-ADE5-EE131BF6CCDC}"/>
            </a:ext>
          </a:extLst>
        </xdr:cNvPr>
        <xdr:cNvSpPr txBox="1"/>
      </xdr:nvSpPr>
      <xdr:spPr>
        <a:xfrm>
          <a:off x="6136821" y="1326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37" name="直線コネクタ 236">
          <a:extLst>
            <a:ext uri="{FF2B5EF4-FFF2-40B4-BE49-F238E27FC236}">
              <a16:creationId xmlns:a16="http://schemas.microsoft.com/office/drawing/2014/main" id="{49132398-072C-49EE-918E-0FCEFCAEE754}"/>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38" name="テキスト ボックス 237">
          <a:extLst>
            <a:ext uri="{FF2B5EF4-FFF2-40B4-BE49-F238E27FC236}">
              <a16:creationId xmlns:a16="http://schemas.microsoft.com/office/drawing/2014/main" id="{CE773EF8-975B-406B-990C-374B7686A8AB}"/>
            </a:ext>
          </a:extLst>
        </xdr:cNvPr>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39" name="【福祉施設】&#10;一人当たり面積グラフ枠">
          <a:extLst>
            <a:ext uri="{FF2B5EF4-FFF2-40B4-BE49-F238E27FC236}">
              <a16:creationId xmlns:a16="http://schemas.microsoft.com/office/drawing/2014/main" id="{95E12BC0-D06D-429E-BCDE-66B3BDDCF626}"/>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141427</xdr:rowOff>
    </xdr:from>
    <xdr:to>
      <xdr:col>54</xdr:col>
      <xdr:colOff>189865</xdr:colOff>
      <xdr:row>86</xdr:row>
      <xdr:rowOff>36271</xdr:rowOff>
    </xdr:to>
    <xdr:cxnSp macro="">
      <xdr:nvCxnSpPr>
        <xdr:cNvPr id="240" name="直線コネクタ 239">
          <a:extLst>
            <a:ext uri="{FF2B5EF4-FFF2-40B4-BE49-F238E27FC236}">
              <a16:creationId xmlns:a16="http://schemas.microsoft.com/office/drawing/2014/main" id="{0ED02C6C-38F2-4123-BF2B-E27596D7535F}"/>
            </a:ext>
          </a:extLst>
        </xdr:cNvPr>
        <xdr:cNvCxnSpPr/>
      </xdr:nvCxnSpPr>
      <xdr:spPr>
        <a:xfrm flipV="1">
          <a:off x="10476865" y="13343077"/>
          <a:ext cx="0" cy="14378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40098</xdr:rowOff>
    </xdr:from>
    <xdr:ext cx="469744" cy="259045"/>
    <xdr:sp macro="" textlink="">
      <xdr:nvSpPr>
        <xdr:cNvPr id="241" name="【福祉施設】&#10;一人当たり面積最小値テキスト">
          <a:extLst>
            <a:ext uri="{FF2B5EF4-FFF2-40B4-BE49-F238E27FC236}">
              <a16:creationId xmlns:a16="http://schemas.microsoft.com/office/drawing/2014/main" id="{D0311ABC-D372-45E4-BF6E-930DDADFDF3D}"/>
            </a:ext>
          </a:extLst>
        </xdr:cNvPr>
        <xdr:cNvSpPr txBox="1"/>
      </xdr:nvSpPr>
      <xdr:spPr>
        <a:xfrm>
          <a:off x="10515600" y="147847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36271</xdr:rowOff>
    </xdr:from>
    <xdr:to>
      <xdr:col>55</xdr:col>
      <xdr:colOff>88900</xdr:colOff>
      <xdr:row>86</xdr:row>
      <xdr:rowOff>36271</xdr:rowOff>
    </xdr:to>
    <xdr:cxnSp macro="">
      <xdr:nvCxnSpPr>
        <xdr:cNvPr id="242" name="直線コネクタ 241">
          <a:extLst>
            <a:ext uri="{FF2B5EF4-FFF2-40B4-BE49-F238E27FC236}">
              <a16:creationId xmlns:a16="http://schemas.microsoft.com/office/drawing/2014/main" id="{1A5C93A7-BA86-48E0-B2C9-0BC2BA9F3DB1}"/>
            </a:ext>
          </a:extLst>
        </xdr:cNvPr>
        <xdr:cNvCxnSpPr/>
      </xdr:nvCxnSpPr>
      <xdr:spPr>
        <a:xfrm>
          <a:off x="10388600" y="147809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88104</xdr:rowOff>
    </xdr:from>
    <xdr:ext cx="469744" cy="259045"/>
    <xdr:sp macro="" textlink="">
      <xdr:nvSpPr>
        <xdr:cNvPr id="243" name="【福祉施設】&#10;一人当たり面積最大値テキスト">
          <a:extLst>
            <a:ext uri="{FF2B5EF4-FFF2-40B4-BE49-F238E27FC236}">
              <a16:creationId xmlns:a16="http://schemas.microsoft.com/office/drawing/2014/main" id="{AA1BBF0C-FE11-4ABA-816E-2C4B4B89C196}"/>
            </a:ext>
          </a:extLst>
        </xdr:cNvPr>
        <xdr:cNvSpPr txBox="1"/>
      </xdr:nvSpPr>
      <xdr:spPr>
        <a:xfrm>
          <a:off x="10515600" y="131183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141427</xdr:rowOff>
    </xdr:from>
    <xdr:to>
      <xdr:col>55</xdr:col>
      <xdr:colOff>88900</xdr:colOff>
      <xdr:row>77</xdr:row>
      <xdr:rowOff>141427</xdr:rowOff>
    </xdr:to>
    <xdr:cxnSp macro="">
      <xdr:nvCxnSpPr>
        <xdr:cNvPr id="244" name="直線コネクタ 243">
          <a:extLst>
            <a:ext uri="{FF2B5EF4-FFF2-40B4-BE49-F238E27FC236}">
              <a16:creationId xmlns:a16="http://schemas.microsoft.com/office/drawing/2014/main" id="{3F72FFF7-3B45-4A0B-A951-57207931182A}"/>
            </a:ext>
          </a:extLst>
        </xdr:cNvPr>
        <xdr:cNvCxnSpPr/>
      </xdr:nvCxnSpPr>
      <xdr:spPr>
        <a:xfrm>
          <a:off x="10388600" y="133430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165625</xdr:rowOff>
    </xdr:from>
    <xdr:ext cx="469744" cy="259045"/>
    <xdr:sp macro="" textlink="">
      <xdr:nvSpPr>
        <xdr:cNvPr id="245" name="【福祉施設】&#10;一人当たり面積平均値テキスト">
          <a:extLst>
            <a:ext uri="{FF2B5EF4-FFF2-40B4-BE49-F238E27FC236}">
              <a16:creationId xmlns:a16="http://schemas.microsoft.com/office/drawing/2014/main" id="{5172602F-8E59-41B7-8D1D-F4C9499750E4}"/>
            </a:ext>
          </a:extLst>
        </xdr:cNvPr>
        <xdr:cNvSpPr txBox="1"/>
      </xdr:nvSpPr>
      <xdr:spPr>
        <a:xfrm>
          <a:off x="10515600" y="1439597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142748</xdr:rowOff>
    </xdr:from>
    <xdr:to>
      <xdr:col>55</xdr:col>
      <xdr:colOff>50800</xdr:colOff>
      <xdr:row>85</xdr:row>
      <xdr:rowOff>72898</xdr:rowOff>
    </xdr:to>
    <xdr:sp macro="" textlink="">
      <xdr:nvSpPr>
        <xdr:cNvPr id="246" name="フローチャート: 判断 245">
          <a:extLst>
            <a:ext uri="{FF2B5EF4-FFF2-40B4-BE49-F238E27FC236}">
              <a16:creationId xmlns:a16="http://schemas.microsoft.com/office/drawing/2014/main" id="{BEF12617-3EDC-4D13-9572-CAA6D2C38FFE}"/>
            </a:ext>
          </a:extLst>
        </xdr:cNvPr>
        <xdr:cNvSpPr/>
      </xdr:nvSpPr>
      <xdr:spPr>
        <a:xfrm>
          <a:off x="10426700" y="14544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156463</xdr:rowOff>
    </xdr:from>
    <xdr:to>
      <xdr:col>50</xdr:col>
      <xdr:colOff>165100</xdr:colOff>
      <xdr:row>85</xdr:row>
      <xdr:rowOff>86613</xdr:rowOff>
    </xdr:to>
    <xdr:sp macro="" textlink="">
      <xdr:nvSpPr>
        <xdr:cNvPr id="247" name="フローチャート: 判断 246">
          <a:extLst>
            <a:ext uri="{FF2B5EF4-FFF2-40B4-BE49-F238E27FC236}">
              <a16:creationId xmlns:a16="http://schemas.microsoft.com/office/drawing/2014/main" id="{D0BE9E89-F0D5-4412-8E46-944DEF4C722B}"/>
            </a:ext>
          </a:extLst>
        </xdr:cNvPr>
        <xdr:cNvSpPr/>
      </xdr:nvSpPr>
      <xdr:spPr>
        <a:xfrm>
          <a:off x="9588500" y="145582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1930</xdr:rowOff>
    </xdr:from>
    <xdr:to>
      <xdr:col>46</xdr:col>
      <xdr:colOff>38100</xdr:colOff>
      <xdr:row>85</xdr:row>
      <xdr:rowOff>103530</xdr:rowOff>
    </xdr:to>
    <xdr:sp macro="" textlink="">
      <xdr:nvSpPr>
        <xdr:cNvPr id="248" name="フローチャート: 判断 247">
          <a:extLst>
            <a:ext uri="{FF2B5EF4-FFF2-40B4-BE49-F238E27FC236}">
              <a16:creationId xmlns:a16="http://schemas.microsoft.com/office/drawing/2014/main" id="{930D7999-41D9-4CEB-825E-EB113ED7B32C}"/>
            </a:ext>
          </a:extLst>
        </xdr:cNvPr>
        <xdr:cNvSpPr/>
      </xdr:nvSpPr>
      <xdr:spPr>
        <a:xfrm>
          <a:off x="8699500" y="14575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147777</xdr:rowOff>
    </xdr:from>
    <xdr:to>
      <xdr:col>41</xdr:col>
      <xdr:colOff>101600</xdr:colOff>
      <xdr:row>85</xdr:row>
      <xdr:rowOff>77927</xdr:rowOff>
    </xdr:to>
    <xdr:sp macro="" textlink="">
      <xdr:nvSpPr>
        <xdr:cNvPr id="249" name="フローチャート: 判断 248">
          <a:extLst>
            <a:ext uri="{FF2B5EF4-FFF2-40B4-BE49-F238E27FC236}">
              <a16:creationId xmlns:a16="http://schemas.microsoft.com/office/drawing/2014/main" id="{694B9805-AD66-4B31-942D-D4D2786D26A7}"/>
            </a:ext>
          </a:extLst>
        </xdr:cNvPr>
        <xdr:cNvSpPr/>
      </xdr:nvSpPr>
      <xdr:spPr>
        <a:xfrm>
          <a:off x="7810500" y="14549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164236</xdr:rowOff>
    </xdr:from>
    <xdr:to>
      <xdr:col>36</xdr:col>
      <xdr:colOff>165100</xdr:colOff>
      <xdr:row>85</xdr:row>
      <xdr:rowOff>94386</xdr:rowOff>
    </xdr:to>
    <xdr:sp macro="" textlink="">
      <xdr:nvSpPr>
        <xdr:cNvPr id="250" name="フローチャート: 判断 249">
          <a:extLst>
            <a:ext uri="{FF2B5EF4-FFF2-40B4-BE49-F238E27FC236}">
              <a16:creationId xmlns:a16="http://schemas.microsoft.com/office/drawing/2014/main" id="{51855E02-34D6-4876-A5BC-354D480E6166}"/>
            </a:ext>
          </a:extLst>
        </xdr:cNvPr>
        <xdr:cNvSpPr/>
      </xdr:nvSpPr>
      <xdr:spPr>
        <a:xfrm>
          <a:off x="6921500" y="14566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51" name="テキスト ボックス 250">
          <a:extLst>
            <a:ext uri="{FF2B5EF4-FFF2-40B4-BE49-F238E27FC236}">
              <a16:creationId xmlns:a16="http://schemas.microsoft.com/office/drawing/2014/main" id="{0A087182-D2FE-4737-A098-54E17EA9A598}"/>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52" name="テキスト ボックス 251">
          <a:extLst>
            <a:ext uri="{FF2B5EF4-FFF2-40B4-BE49-F238E27FC236}">
              <a16:creationId xmlns:a16="http://schemas.microsoft.com/office/drawing/2014/main" id="{240A5D60-118E-40E9-A9C4-4F0CDF7AE797}"/>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53" name="テキスト ボックス 252">
          <a:extLst>
            <a:ext uri="{FF2B5EF4-FFF2-40B4-BE49-F238E27FC236}">
              <a16:creationId xmlns:a16="http://schemas.microsoft.com/office/drawing/2014/main" id="{6C7FB3C9-E169-487A-9546-9A1737B7BB48}"/>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54" name="テキスト ボックス 253">
          <a:extLst>
            <a:ext uri="{FF2B5EF4-FFF2-40B4-BE49-F238E27FC236}">
              <a16:creationId xmlns:a16="http://schemas.microsoft.com/office/drawing/2014/main" id="{0F5FBAEF-F978-4E22-AB51-55B0482E1E91}"/>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55" name="テキスト ボックス 254">
          <a:extLst>
            <a:ext uri="{FF2B5EF4-FFF2-40B4-BE49-F238E27FC236}">
              <a16:creationId xmlns:a16="http://schemas.microsoft.com/office/drawing/2014/main" id="{1B1B4D7F-C0F3-472E-88E3-1B82FDC2ABB3}"/>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81941</xdr:rowOff>
    </xdr:from>
    <xdr:to>
      <xdr:col>55</xdr:col>
      <xdr:colOff>50800</xdr:colOff>
      <xdr:row>86</xdr:row>
      <xdr:rowOff>12091</xdr:rowOff>
    </xdr:to>
    <xdr:sp macro="" textlink="">
      <xdr:nvSpPr>
        <xdr:cNvPr id="256" name="楕円 255">
          <a:extLst>
            <a:ext uri="{FF2B5EF4-FFF2-40B4-BE49-F238E27FC236}">
              <a16:creationId xmlns:a16="http://schemas.microsoft.com/office/drawing/2014/main" id="{3F06AA72-6C7A-4C2A-A170-F5674FAE8EFE}"/>
            </a:ext>
          </a:extLst>
        </xdr:cNvPr>
        <xdr:cNvSpPr/>
      </xdr:nvSpPr>
      <xdr:spPr>
        <a:xfrm>
          <a:off x="10426700" y="146551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168318</xdr:rowOff>
    </xdr:from>
    <xdr:ext cx="469744" cy="259045"/>
    <xdr:sp macro="" textlink="">
      <xdr:nvSpPr>
        <xdr:cNvPr id="257" name="【福祉施設】&#10;一人当たり面積該当値テキスト">
          <a:extLst>
            <a:ext uri="{FF2B5EF4-FFF2-40B4-BE49-F238E27FC236}">
              <a16:creationId xmlns:a16="http://schemas.microsoft.com/office/drawing/2014/main" id="{02A6A39F-B88C-4F7D-B760-3246273870B1}"/>
            </a:ext>
          </a:extLst>
        </xdr:cNvPr>
        <xdr:cNvSpPr txBox="1"/>
      </xdr:nvSpPr>
      <xdr:spPr>
        <a:xfrm>
          <a:off x="10515600" y="145701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84226</xdr:rowOff>
    </xdr:from>
    <xdr:to>
      <xdr:col>50</xdr:col>
      <xdr:colOff>165100</xdr:colOff>
      <xdr:row>86</xdr:row>
      <xdr:rowOff>14376</xdr:rowOff>
    </xdr:to>
    <xdr:sp macro="" textlink="">
      <xdr:nvSpPr>
        <xdr:cNvPr id="258" name="楕円 257">
          <a:extLst>
            <a:ext uri="{FF2B5EF4-FFF2-40B4-BE49-F238E27FC236}">
              <a16:creationId xmlns:a16="http://schemas.microsoft.com/office/drawing/2014/main" id="{8F6DA17E-AB84-4B60-8921-26F3DE8F1C48}"/>
            </a:ext>
          </a:extLst>
        </xdr:cNvPr>
        <xdr:cNvSpPr/>
      </xdr:nvSpPr>
      <xdr:spPr>
        <a:xfrm>
          <a:off x="9588500" y="14657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132741</xdr:rowOff>
    </xdr:from>
    <xdr:to>
      <xdr:col>55</xdr:col>
      <xdr:colOff>0</xdr:colOff>
      <xdr:row>85</xdr:row>
      <xdr:rowOff>135026</xdr:rowOff>
    </xdr:to>
    <xdr:cxnSp macro="">
      <xdr:nvCxnSpPr>
        <xdr:cNvPr id="259" name="直線コネクタ 258">
          <a:extLst>
            <a:ext uri="{FF2B5EF4-FFF2-40B4-BE49-F238E27FC236}">
              <a16:creationId xmlns:a16="http://schemas.microsoft.com/office/drawing/2014/main" id="{759FAD29-3F6F-467A-BC64-BA9DF3C39016}"/>
            </a:ext>
          </a:extLst>
        </xdr:cNvPr>
        <xdr:cNvCxnSpPr/>
      </xdr:nvCxnSpPr>
      <xdr:spPr>
        <a:xfrm flipV="1">
          <a:off x="9639300" y="14705991"/>
          <a:ext cx="838200" cy="22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86970</xdr:rowOff>
    </xdr:from>
    <xdr:to>
      <xdr:col>46</xdr:col>
      <xdr:colOff>38100</xdr:colOff>
      <xdr:row>86</xdr:row>
      <xdr:rowOff>17120</xdr:rowOff>
    </xdr:to>
    <xdr:sp macro="" textlink="">
      <xdr:nvSpPr>
        <xdr:cNvPr id="260" name="楕円 259">
          <a:extLst>
            <a:ext uri="{FF2B5EF4-FFF2-40B4-BE49-F238E27FC236}">
              <a16:creationId xmlns:a16="http://schemas.microsoft.com/office/drawing/2014/main" id="{C111225D-63A4-4896-893E-62C61B68166F}"/>
            </a:ext>
          </a:extLst>
        </xdr:cNvPr>
        <xdr:cNvSpPr/>
      </xdr:nvSpPr>
      <xdr:spPr>
        <a:xfrm>
          <a:off x="8699500" y="14660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135026</xdr:rowOff>
    </xdr:from>
    <xdr:to>
      <xdr:col>50</xdr:col>
      <xdr:colOff>114300</xdr:colOff>
      <xdr:row>85</xdr:row>
      <xdr:rowOff>137770</xdr:rowOff>
    </xdr:to>
    <xdr:cxnSp macro="">
      <xdr:nvCxnSpPr>
        <xdr:cNvPr id="261" name="直線コネクタ 260">
          <a:extLst>
            <a:ext uri="{FF2B5EF4-FFF2-40B4-BE49-F238E27FC236}">
              <a16:creationId xmlns:a16="http://schemas.microsoft.com/office/drawing/2014/main" id="{005E87B8-7A52-46BE-8531-DAACD56AE029}"/>
            </a:ext>
          </a:extLst>
        </xdr:cNvPr>
        <xdr:cNvCxnSpPr/>
      </xdr:nvCxnSpPr>
      <xdr:spPr>
        <a:xfrm flipV="1">
          <a:off x="8750300" y="14708276"/>
          <a:ext cx="889000" cy="27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88798</xdr:rowOff>
    </xdr:from>
    <xdr:to>
      <xdr:col>41</xdr:col>
      <xdr:colOff>101600</xdr:colOff>
      <xdr:row>86</xdr:row>
      <xdr:rowOff>18948</xdr:rowOff>
    </xdr:to>
    <xdr:sp macro="" textlink="">
      <xdr:nvSpPr>
        <xdr:cNvPr id="262" name="楕円 261">
          <a:extLst>
            <a:ext uri="{FF2B5EF4-FFF2-40B4-BE49-F238E27FC236}">
              <a16:creationId xmlns:a16="http://schemas.microsoft.com/office/drawing/2014/main" id="{06864CC3-0BAC-4286-9C7E-833566F921F8}"/>
            </a:ext>
          </a:extLst>
        </xdr:cNvPr>
        <xdr:cNvSpPr/>
      </xdr:nvSpPr>
      <xdr:spPr>
        <a:xfrm>
          <a:off x="7810500" y="14662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137770</xdr:rowOff>
    </xdr:from>
    <xdr:to>
      <xdr:col>45</xdr:col>
      <xdr:colOff>177800</xdr:colOff>
      <xdr:row>85</xdr:row>
      <xdr:rowOff>139598</xdr:rowOff>
    </xdr:to>
    <xdr:cxnSp macro="">
      <xdr:nvCxnSpPr>
        <xdr:cNvPr id="263" name="直線コネクタ 262">
          <a:extLst>
            <a:ext uri="{FF2B5EF4-FFF2-40B4-BE49-F238E27FC236}">
              <a16:creationId xmlns:a16="http://schemas.microsoft.com/office/drawing/2014/main" id="{2845BC1A-9C98-4573-9A40-F113380AAB68}"/>
            </a:ext>
          </a:extLst>
        </xdr:cNvPr>
        <xdr:cNvCxnSpPr/>
      </xdr:nvCxnSpPr>
      <xdr:spPr>
        <a:xfrm flipV="1">
          <a:off x="7861300" y="14711020"/>
          <a:ext cx="889000" cy="18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90627</xdr:rowOff>
    </xdr:from>
    <xdr:to>
      <xdr:col>36</xdr:col>
      <xdr:colOff>165100</xdr:colOff>
      <xdr:row>86</xdr:row>
      <xdr:rowOff>20777</xdr:rowOff>
    </xdr:to>
    <xdr:sp macro="" textlink="">
      <xdr:nvSpPr>
        <xdr:cNvPr id="264" name="楕円 263">
          <a:extLst>
            <a:ext uri="{FF2B5EF4-FFF2-40B4-BE49-F238E27FC236}">
              <a16:creationId xmlns:a16="http://schemas.microsoft.com/office/drawing/2014/main" id="{98BF5658-BC79-48F6-A93B-C7BE7AA2A8F1}"/>
            </a:ext>
          </a:extLst>
        </xdr:cNvPr>
        <xdr:cNvSpPr/>
      </xdr:nvSpPr>
      <xdr:spPr>
        <a:xfrm>
          <a:off x="6921500" y="14663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139598</xdr:rowOff>
    </xdr:from>
    <xdr:to>
      <xdr:col>41</xdr:col>
      <xdr:colOff>50800</xdr:colOff>
      <xdr:row>85</xdr:row>
      <xdr:rowOff>141427</xdr:rowOff>
    </xdr:to>
    <xdr:cxnSp macro="">
      <xdr:nvCxnSpPr>
        <xdr:cNvPr id="265" name="直線コネクタ 264">
          <a:extLst>
            <a:ext uri="{FF2B5EF4-FFF2-40B4-BE49-F238E27FC236}">
              <a16:creationId xmlns:a16="http://schemas.microsoft.com/office/drawing/2014/main" id="{E4B33C03-926E-468C-8284-39AA4C15310D}"/>
            </a:ext>
          </a:extLst>
        </xdr:cNvPr>
        <xdr:cNvCxnSpPr/>
      </xdr:nvCxnSpPr>
      <xdr:spPr>
        <a:xfrm flipV="1">
          <a:off x="6972300" y="14712848"/>
          <a:ext cx="889000" cy="1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103140</xdr:rowOff>
    </xdr:from>
    <xdr:ext cx="469744" cy="259045"/>
    <xdr:sp macro="" textlink="">
      <xdr:nvSpPr>
        <xdr:cNvPr id="266" name="n_1aveValue【福祉施設】&#10;一人当たり面積">
          <a:extLst>
            <a:ext uri="{FF2B5EF4-FFF2-40B4-BE49-F238E27FC236}">
              <a16:creationId xmlns:a16="http://schemas.microsoft.com/office/drawing/2014/main" id="{EC570FAA-4E56-484D-93B0-FA98E36F601E}"/>
            </a:ext>
          </a:extLst>
        </xdr:cNvPr>
        <xdr:cNvSpPr txBox="1"/>
      </xdr:nvSpPr>
      <xdr:spPr>
        <a:xfrm>
          <a:off x="9391727" y="143334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120057</xdr:rowOff>
    </xdr:from>
    <xdr:ext cx="469744" cy="259045"/>
    <xdr:sp macro="" textlink="">
      <xdr:nvSpPr>
        <xdr:cNvPr id="267" name="n_2aveValue【福祉施設】&#10;一人当たり面積">
          <a:extLst>
            <a:ext uri="{FF2B5EF4-FFF2-40B4-BE49-F238E27FC236}">
              <a16:creationId xmlns:a16="http://schemas.microsoft.com/office/drawing/2014/main" id="{0BF4B62B-DAE0-4C0A-A06D-354FE2A5991F}"/>
            </a:ext>
          </a:extLst>
        </xdr:cNvPr>
        <xdr:cNvSpPr txBox="1"/>
      </xdr:nvSpPr>
      <xdr:spPr>
        <a:xfrm>
          <a:off x="8515427" y="14350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94454</xdr:rowOff>
    </xdr:from>
    <xdr:ext cx="469744" cy="259045"/>
    <xdr:sp macro="" textlink="">
      <xdr:nvSpPr>
        <xdr:cNvPr id="268" name="n_3aveValue【福祉施設】&#10;一人当たり面積">
          <a:extLst>
            <a:ext uri="{FF2B5EF4-FFF2-40B4-BE49-F238E27FC236}">
              <a16:creationId xmlns:a16="http://schemas.microsoft.com/office/drawing/2014/main" id="{1619F608-99FC-4B8B-AD46-BEE2AAB4A96F}"/>
            </a:ext>
          </a:extLst>
        </xdr:cNvPr>
        <xdr:cNvSpPr txBox="1"/>
      </xdr:nvSpPr>
      <xdr:spPr>
        <a:xfrm>
          <a:off x="7626427" y="143248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110913</xdr:rowOff>
    </xdr:from>
    <xdr:ext cx="469744" cy="259045"/>
    <xdr:sp macro="" textlink="">
      <xdr:nvSpPr>
        <xdr:cNvPr id="269" name="n_4aveValue【福祉施設】&#10;一人当たり面積">
          <a:extLst>
            <a:ext uri="{FF2B5EF4-FFF2-40B4-BE49-F238E27FC236}">
              <a16:creationId xmlns:a16="http://schemas.microsoft.com/office/drawing/2014/main" id="{BAD5C133-7D6B-4E69-9CFA-86E9958DB881}"/>
            </a:ext>
          </a:extLst>
        </xdr:cNvPr>
        <xdr:cNvSpPr txBox="1"/>
      </xdr:nvSpPr>
      <xdr:spPr>
        <a:xfrm>
          <a:off x="6737427" y="143412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5503</xdr:rowOff>
    </xdr:from>
    <xdr:ext cx="469744" cy="259045"/>
    <xdr:sp macro="" textlink="">
      <xdr:nvSpPr>
        <xdr:cNvPr id="270" name="n_1mainValue【福祉施設】&#10;一人当たり面積">
          <a:extLst>
            <a:ext uri="{FF2B5EF4-FFF2-40B4-BE49-F238E27FC236}">
              <a16:creationId xmlns:a16="http://schemas.microsoft.com/office/drawing/2014/main" id="{B092AF46-9779-452A-9C74-C7CAD8124912}"/>
            </a:ext>
          </a:extLst>
        </xdr:cNvPr>
        <xdr:cNvSpPr txBox="1"/>
      </xdr:nvSpPr>
      <xdr:spPr>
        <a:xfrm>
          <a:off x="9391727" y="147502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8247</xdr:rowOff>
    </xdr:from>
    <xdr:ext cx="469744" cy="259045"/>
    <xdr:sp macro="" textlink="">
      <xdr:nvSpPr>
        <xdr:cNvPr id="271" name="n_2mainValue【福祉施設】&#10;一人当たり面積">
          <a:extLst>
            <a:ext uri="{FF2B5EF4-FFF2-40B4-BE49-F238E27FC236}">
              <a16:creationId xmlns:a16="http://schemas.microsoft.com/office/drawing/2014/main" id="{762C7D26-1853-4B9D-A6E3-68591F09BEAB}"/>
            </a:ext>
          </a:extLst>
        </xdr:cNvPr>
        <xdr:cNvSpPr txBox="1"/>
      </xdr:nvSpPr>
      <xdr:spPr>
        <a:xfrm>
          <a:off x="8515427" y="147529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10075</xdr:rowOff>
    </xdr:from>
    <xdr:ext cx="469744" cy="259045"/>
    <xdr:sp macro="" textlink="">
      <xdr:nvSpPr>
        <xdr:cNvPr id="272" name="n_3mainValue【福祉施設】&#10;一人当たり面積">
          <a:extLst>
            <a:ext uri="{FF2B5EF4-FFF2-40B4-BE49-F238E27FC236}">
              <a16:creationId xmlns:a16="http://schemas.microsoft.com/office/drawing/2014/main" id="{9AD0E828-25B9-43B6-BD41-3E81081BBA23}"/>
            </a:ext>
          </a:extLst>
        </xdr:cNvPr>
        <xdr:cNvSpPr txBox="1"/>
      </xdr:nvSpPr>
      <xdr:spPr>
        <a:xfrm>
          <a:off x="7626427" y="147547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11904</xdr:rowOff>
    </xdr:from>
    <xdr:ext cx="469744" cy="259045"/>
    <xdr:sp macro="" textlink="">
      <xdr:nvSpPr>
        <xdr:cNvPr id="273" name="n_4mainValue【福祉施設】&#10;一人当たり面積">
          <a:extLst>
            <a:ext uri="{FF2B5EF4-FFF2-40B4-BE49-F238E27FC236}">
              <a16:creationId xmlns:a16="http://schemas.microsoft.com/office/drawing/2014/main" id="{FB46F2EC-6E97-4E20-AB8C-D1C334EF5874}"/>
            </a:ext>
          </a:extLst>
        </xdr:cNvPr>
        <xdr:cNvSpPr txBox="1"/>
      </xdr:nvSpPr>
      <xdr:spPr>
        <a:xfrm>
          <a:off x="6737427" y="147566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74" name="正方形/長方形 273">
          <a:extLst>
            <a:ext uri="{FF2B5EF4-FFF2-40B4-BE49-F238E27FC236}">
              <a16:creationId xmlns:a16="http://schemas.microsoft.com/office/drawing/2014/main" id="{ADC4D333-2D1F-4E1E-8ABE-784A07BF3B39}"/>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75" name="正方形/長方形 274">
          <a:extLst>
            <a:ext uri="{FF2B5EF4-FFF2-40B4-BE49-F238E27FC236}">
              <a16:creationId xmlns:a16="http://schemas.microsoft.com/office/drawing/2014/main" id="{CA194E34-9243-4FED-B24B-6CA2CC7F05D7}"/>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76" name="正方形/長方形 275">
          <a:extLst>
            <a:ext uri="{FF2B5EF4-FFF2-40B4-BE49-F238E27FC236}">
              <a16:creationId xmlns:a16="http://schemas.microsoft.com/office/drawing/2014/main" id="{F642B104-60E7-4D8E-8576-B333E1C4FF3D}"/>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77" name="正方形/長方形 276">
          <a:extLst>
            <a:ext uri="{FF2B5EF4-FFF2-40B4-BE49-F238E27FC236}">
              <a16:creationId xmlns:a16="http://schemas.microsoft.com/office/drawing/2014/main" id="{5B7AAB7A-76A9-410F-A574-62321BBB1BFA}"/>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78" name="正方形/長方形 277">
          <a:extLst>
            <a:ext uri="{FF2B5EF4-FFF2-40B4-BE49-F238E27FC236}">
              <a16:creationId xmlns:a16="http://schemas.microsoft.com/office/drawing/2014/main" id="{36D53BE7-7D9E-4147-ADD1-62D85C0DB4E4}"/>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79" name="正方形/長方形 278">
          <a:extLst>
            <a:ext uri="{FF2B5EF4-FFF2-40B4-BE49-F238E27FC236}">
              <a16:creationId xmlns:a16="http://schemas.microsoft.com/office/drawing/2014/main" id="{F5F85EC1-E581-4050-A849-5B74E9CF2972}"/>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0" name="正方形/長方形 279">
          <a:extLst>
            <a:ext uri="{FF2B5EF4-FFF2-40B4-BE49-F238E27FC236}">
              <a16:creationId xmlns:a16="http://schemas.microsoft.com/office/drawing/2014/main" id="{583D88FC-1F80-4A46-8F3D-8E708F605DD9}"/>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1" name="正方形/長方形 280">
          <a:extLst>
            <a:ext uri="{FF2B5EF4-FFF2-40B4-BE49-F238E27FC236}">
              <a16:creationId xmlns:a16="http://schemas.microsoft.com/office/drawing/2014/main" id="{4871B753-A7DB-44AC-B9F3-006E3A83460C}"/>
            </a:ext>
          </a:extLst>
        </xdr:cNvPr>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82" name="テキスト ボックス 281">
          <a:extLst>
            <a:ext uri="{FF2B5EF4-FFF2-40B4-BE49-F238E27FC236}">
              <a16:creationId xmlns:a16="http://schemas.microsoft.com/office/drawing/2014/main" id="{37692A9D-F54A-4DF5-B713-10B4E178801B}"/>
            </a:ext>
          </a:extLst>
        </xdr:cNvPr>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83" name="直線コネクタ 282">
          <a:extLst>
            <a:ext uri="{FF2B5EF4-FFF2-40B4-BE49-F238E27FC236}">
              <a16:creationId xmlns:a16="http://schemas.microsoft.com/office/drawing/2014/main" id="{817EB3C9-A1FF-4754-A32A-08C26C1267AE}"/>
            </a:ext>
          </a:extLst>
        </xdr:cNvPr>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84" name="テキスト ボックス 283">
          <a:extLst>
            <a:ext uri="{FF2B5EF4-FFF2-40B4-BE49-F238E27FC236}">
              <a16:creationId xmlns:a16="http://schemas.microsoft.com/office/drawing/2014/main" id="{F4D2928C-BE5E-4E40-A196-98C4659BA6D4}"/>
            </a:ext>
          </a:extLst>
        </xdr:cNvPr>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152400</xdr:rowOff>
    </xdr:from>
    <xdr:to>
      <xdr:col>28</xdr:col>
      <xdr:colOff>114300</xdr:colOff>
      <xdr:row>108</xdr:row>
      <xdr:rowOff>152400</xdr:rowOff>
    </xdr:to>
    <xdr:cxnSp macro="">
      <xdr:nvCxnSpPr>
        <xdr:cNvPr id="285" name="直線コネクタ 284">
          <a:extLst>
            <a:ext uri="{FF2B5EF4-FFF2-40B4-BE49-F238E27FC236}">
              <a16:creationId xmlns:a16="http://schemas.microsoft.com/office/drawing/2014/main" id="{C1ADD8C5-F95B-458F-9EC0-1C9C588F5A0F}"/>
            </a:ext>
          </a:extLst>
        </xdr:cNvPr>
        <xdr:cNvCxnSpPr/>
      </xdr:nvCxnSpPr>
      <xdr:spPr>
        <a:xfrm>
          <a:off x="762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10177</xdr:rowOff>
    </xdr:from>
    <xdr:ext cx="467179" cy="259045"/>
    <xdr:sp macro="" textlink="">
      <xdr:nvSpPr>
        <xdr:cNvPr id="286" name="テキスト ボックス 285">
          <a:extLst>
            <a:ext uri="{FF2B5EF4-FFF2-40B4-BE49-F238E27FC236}">
              <a16:creationId xmlns:a16="http://schemas.microsoft.com/office/drawing/2014/main" id="{6CDE84C8-CC7A-4DC9-A4A4-9EA1BEBFFC8E}"/>
            </a:ext>
          </a:extLst>
        </xdr:cNvPr>
        <xdr:cNvSpPr txBox="1"/>
      </xdr:nvSpPr>
      <xdr:spPr>
        <a:xfrm>
          <a:off x="294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106</xdr:row>
      <xdr:rowOff>114300</xdr:rowOff>
    </xdr:from>
    <xdr:to>
      <xdr:col>28</xdr:col>
      <xdr:colOff>114300</xdr:colOff>
      <xdr:row>106</xdr:row>
      <xdr:rowOff>114300</xdr:rowOff>
    </xdr:to>
    <xdr:cxnSp macro="">
      <xdr:nvCxnSpPr>
        <xdr:cNvPr id="287" name="直線コネクタ 286">
          <a:extLst>
            <a:ext uri="{FF2B5EF4-FFF2-40B4-BE49-F238E27FC236}">
              <a16:creationId xmlns:a16="http://schemas.microsoft.com/office/drawing/2014/main" id="{F77CAEEB-8E28-4F38-87E9-1792EED1ADB4}"/>
            </a:ext>
          </a:extLst>
        </xdr:cNvPr>
        <xdr:cNvCxnSpPr/>
      </xdr:nvCxnSpPr>
      <xdr:spPr>
        <a:xfrm>
          <a:off x="762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105</xdr:row>
      <xdr:rowOff>143527</xdr:rowOff>
    </xdr:from>
    <xdr:ext cx="403059" cy="259045"/>
    <xdr:sp macro="" textlink="">
      <xdr:nvSpPr>
        <xdr:cNvPr id="288" name="テキスト ボックス 287">
          <a:extLst>
            <a:ext uri="{FF2B5EF4-FFF2-40B4-BE49-F238E27FC236}">
              <a16:creationId xmlns:a16="http://schemas.microsoft.com/office/drawing/2014/main" id="{A1597CD6-3398-41E8-B71C-7CFCD9408591}"/>
            </a:ext>
          </a:extLst>
        </xdr:cNvPr>
        <xdr:cNvSpPr txBox="1"/>
      </xdr:nvSpPr>
      <xdr:spPr>
        <a:xfrm>
          <a:off x="358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104</xdr:row>
      <xdr:rowOff>76200</xdr:rowOff>
    </xdr:from>
    <xdr:to>
      <xdr:col>28</xdr:col>
      <xdr:colOff>114300</xdr:colOff>
      <xdr:row>104</xdr:row>
      <xdr:rowOff>76200</xdr:rowOff>
    </xdr:to>
    <xdr:cxnSp macro="">
      <xdr:nvCxnSpPr>
        <xdr:cNvPr id="289" name="直線コネクタ 288">
          <a:extLst>
            <a:ext uri="{FF2B5EF4-FFF2-40B4-BE49-F238E27FC236}">
              <a16:creationId xmlns:a16="http://schemas.microsoft.com/office/drawing/2014/main" id="{9CB8132D-0C5B-40DB-A09C-C5A1F73036C0}"/>
            </a:ext>
          </a:extLst>
        </xdr:cNvPr>
        <xdr:cNvCxnSpPr/>
      </xdr:nvCxnSpPr>
      <xdr:spPr>
        <a:xfrm>
          <a:off x="762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103</xdr:row>
      <xdr:rowOff>105427</xdr:rowOff>
    </xdr:from>
    <xdr:ext cx="403059" cy="259045"/>
    <xdr:sp macro="" textlink="">
      <xdr:nvSpPr>
        <xdr:cNvPr id="290" name="テキスト ボックス 289">
          <a:extLst>
            <a:ext uri="{FF2B5EF4-FFF2-40B4-BE49-F238E27FC236}">
              <a16:creationId xmlns:a16="http://schemas.microsoft.com/office/drawing/2014/main" id="{932110D3-9DB8-45CB-BF3A-CC26958E7232}"/>
            </a:ext>
          </a:extLst>
        </xdr:cNvPr>
        <xdr:cNvSpPr txBox="1"/>
      </xdr:nvSpPr>
      <xdr:spPr>
        <a:xfrm>
          <a:off x="358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102</xdr:row>
      <xdr:rowOff>38100</xdr:rowOff>
    </xdr:from>
    <xdr:to>
      <xdr:col>28</xdr:col>
      <xdr:colOff>114300</xdr:colOff>
      <xdr:row>102</xdr:row>
      <xdr:rowOff>38100</xdr:rowOff>
    </xdr:to>
    <xdr:cxnSp macro="">
      <xdr:nvCxnSpPr>
        <xdr:cNvPr id="291" name="直線コネクタ 290">
          <a:extLst>
            <a:ext uri="{FF2B5EF4-FFF2-40B4-BE49-F238E27FC236}">
              <a16:creationId xmlns:a16="http://schemas.microsoft.com/office/drawing/2014/main" id="{A635CFA0-0773-4355-A117-886AF75E55E4}"/>
            </a:ext>
          </a:extLst>
        </xdr:cNvPr>
        <xdr:cNvCxnSpPr/>
      </xdr:nvCxnSpPr>
      <xdr:spPr>
        <a:xfrm>
          <a:off x="762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101</xdr:row>
      <xdr:rowOff>67327</xdr:rowOff>
    </xdr:from>
    <xdr:ext cx="403059" cy="259045"/>
    <xdr:sp macro="" textlink="">
      <xdr:nvSpPr>
        <xdr:cNvPr id="292" name="テキスト ボックス 291">
          <a:extLst>
            <a:ext uri="{FF2B5EF4-FFF2-40B4-BE49-F238E27FC236}">
              <a16:creationId xmlns:a16="http://schemas.microsoft.com/office/drawing/2014/main" id="{83438E1A-BCDA-4C8A-AF31-6998CCAD1E14}"/>
            </a:ext>
          </a:extLst>
        </xdr:cNvPr>
        <xdr:cNvSpPr txBox="1"/>
      </xdr:nvSpPr>
      <xdr:spPr>
        <a:xfrm>
          <a:off x="358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0</xdr:rowOff>
    </xdr:from>
    <xdr:to>
      <xdr:col>28</xdr:col>
      <xdr:colOff>114300</xdr:colOff>
      <xdr:row>100</xdr:row>
      <xdr:rowOff>0</xdr:rowOff>
    </xdr:to>
    <xdr:cxnSp macro="">
      <xdr:nvCxnSpPr>
        <xdr:cNvPr id="293" name="直線コネクタ 292">
          <a:extLst>
            <a:ext uri="{FF2B5EF4-FFF2-40B4-BE49-F238E27FC236}">
              <a16:creationId xmlns:a16="http://schemas.microsoft.com/office/drawing/2014/main" id="{2C5BF5E9-847A-4C64-9D13-1AEDCBB878D0}"/>
            </a:ext>
          </a:extLst>
        </xdr:cNvPr>
        <xdr:cNvCxnSpPr/>
      </xdr:nvCxnSpPr>
      <xdr:spPr>
        <a:xfrm>
          <a:off x="762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29227</xdr:rowOff>
    </xdr:from>
    <xdr:ext cx="403059" cy="259045"/>
    <xdr:sp macro="" textlink="">
      <xdr:nvSpPr>
        <xdr:cNvPr id="294" name="テキスト ボックス 293">
          <a:extLst>
            <a:ext uri="{FF2B5EF4-FFF2-40B4-BE49-F238E27FC236}">
              <a16:creationId xmlns:a16="http://schemas.microsoft.com/office/drawing/2014/main" id="{2402E989-921F-44F0-9FB4-40E6FB8E92CD}"/>
            </a:ext>
          </a:extLst>
        </xdr:cNvPr>
        <xdr:cNvSpPr txBox="1"/>
      </xdr:nvSpPr>
      <xdr:spPr>
        <a:xfrm>
          <a:off x="358941" y="1700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295" name="直線コネクタ 294">
          <a:extLst>
            <a:ext uri="{FF2B5EF4-FFF2-40B4-BE49-F238E27FC236}">
              <a16:creationId xmlns:a16="http://schemas.microsoft.com/office/drawing/2014/main" id="{C30F626E-B647-4ABC-9431-B235ACB03C0A}"/>
            </a:ext>
          </a:extLst>
        </xdr:cNvPr>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96</xdr:row>
      <xdr:rowOff>162577</xdr:rowOff>
    </xdr:from>
    <xdr:ext cx="338939" cy="259045"/>
    <xdr:sp macro="" textlink="">
      <xdr:nvSpPr>
        <xdr:cNvPr id="296" name="テキスト ボックス 295">
          <a:extLst>
            <a:ext uri="{FF2B5EF4-FFF2-40B4-BE49-F238E27FC236}">
              <a16:creationId xmlns:a16="http://schemas.microsoft.com/office/drawing/2014/main" id="{FD1712EC-548E-46F2-B800-7B1E0A2B9A6E}"/>
            </a:ext>
          </a:extLst>
        </xdr:cNvPr>
        <xdr:cNvSpPr txBox="1"/>
      </xdr:nvSpPr>
      <xdr:spPr>
        <a:xfrm>
          <a:off x="423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297" name="【市民会館】&#10;有形固定資産減価償却率グラフ枠">
          <a:extLst>
            <a:ext uri="{FF2B5EF4-FFF2-40B4-BE49-F238E27FC236}">
              <a16:creationId xmlns:a16="http://schemas.microsoft.com/office/drawing/2014/main" id="{74B587B4-BF1F-4A5A-B01B-8631166D6EAE}"/>
            </a:ext>
          </a:extLst>
        </xdr:cNvPr>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99</xdr:row>
      <xdr:rowOff>161925</xdr:rowOff>
    </xdr:from>
    <xdr:to>
      <xdr:col>24</xdr:col>
      <xdr:colOff>62865</xdr:colOff>
      <xdr:row>108</xdr:row>
      <xdr:rowOff>152400</xdr:rowOff>
    </xdr:to>
    <xdr:cxnSp macro="">
      <xdr:nvCxnSpPr>
        <xdr:cNvPr id="298" name="直線コネクタ 297">
          <a:extLst>
            <a:ext uri="{FF2B5EF4-FFF2-40B4-BE49-F238E27FC236}">
              <a16:creationId xmlns:a16="http://schemas.microsoft.com/office/drawing/2014/main" id="{BD052F63-21EE-432C-BA64-FDB6B3AFA4F3}"/>
            </a:ext>
          </a:extLst>
        </xdr:cNvPr>
        <xdr:cNvCxnSpPr/>
      </xdr:nvCxnSpPr>
      <xdr:spPr>
        <a:xfrm flipV="1">
          <a:off x="4634865" y="17135475"/>
          <a:ext cx="0" cy="15335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156227</xdr:rowOff>
    </xdr:from>
    <xdr:ext cx="469744" cy="259045"/>
    <xdr:sp macro="" textlink="">
      <xdr:nvSpPr>
        <xdr:cNvPr id="299" name="【市民会館】&#10;有形固定資産減価償却率最小値テキスト">
          <a:extLst>
            <a:ext uri="{FF2B5EF4-FFF2-40B4-BE49-F238E27FC236}">
              <a16:creationId xmlns:a16="http://schemas.microsoft.com/office/drawing/2014/main" id="{6112D702-DDB4-40EC-9D1C-88B28F5271A8}"/>
            </a:ext>
          </a:extLst>
        </xdr:cNvPr>
        <xdr:cNvSpPr txBox="1"/>
      </xdr:nvSpPr>
      <xdr:spPr>
        <a:xfrm>
          <a:off x="4673600" y="1867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152400</xdr:rowOff>
    </xdr:from>
    <xdr:to>
      <xdr:col>24</xdr:col>
      <xdr:colOff>152400</xdr:colOff>
      <xdr:row>108</xdr:row>
      <xdr:rowOff>152400</xdr:rowOff>
    </xdr:to>
    <xdr:cxnSp macro="">
      <xdr:nvCxnSpPr>
        <xdr:cNvPr id="300" name="直線コネクタ 299">
          <a:extLst>
            <a:ext uri="{FF2B5EF4-FFF2-40B4-BE49-F238E27FC236}">
              <a16:creationId xmlns:a16="http://schemas.microsoft.com/office/drawing/2014/main" id="{0C0FB5BF-B71C-4838-A4A2-1C0EDBCE505E}"/>
            </a:ext>
          </a:extLst>
        </xdr:cNvPr>
        <xdr:cNvCxnSpPr/>
      </xdr:nvCxnSpPr>
      <xdr:spPr>
        <a:xfrm>
          <a:off x="4546600" y="1866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108602</xdr:rowOff>
    </xdr:from>
    <xdr:ext cx="405111" cy="259045"/>
    <xdr:sp macro="" textlink="">
      <xdr:nvSpPr>
        <xdr:cNvPr id="301" name="【市民会館】&#10;有形固定資産減価償却率最大値テキスト">
          <a:extLst>
            <a:ext uri="{FF2B5EF4-FFF2-40B4-BE49-F238E27FC236}">
              <a16:creationId xmlns:a16="http://schemas.microsoft.com/office/drawing/2014/main" id="{5E19FC24-8C07-462B-9A43-077E25554893}"/>
            </a:ext>
          </a:extLst>
        </xdr:cNvPr>
        <xdr:cNvSpPr txBox="1"/>
      </xdr:nvSpPr>
      <xdr:spPr>
        <a:xfrm>
          <a:off x="4673600" y="169107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161925</xdr:rowOff>
    </xdr:from>
    <xdr:to>
      <xdr:col>24</xdr:col>
      <xdr:colOff>152400</xdr:colOff>
      <xdr:row>99</xdr:row>
      <xdr:rowOff>161925</xdr:rowOff>
    </xdr:to>
    <xdr:cxnSp macro="">
      <xdr:nvCxnSpPr>
        <xdr:cNvPr id="302" name="直線コネクタ 301">
          <a:extLst>
            <a:ext uri="{FF2B5EF4-FFF2-40B4-BE49-F238E27FC236}">
              <a16:creationId xmlns:a16="http://schemas.microsoft.com/office/drawing/2014/main" id="{D83B65FC-24DA-43D0-89B2-8C7F10A7A4E2}"/>
            </a:ext>
          </a:extLst>
        </xdr:cNvPr>
        <xdr:cNvCxnSpPr/>
      </xdr:nvCxnSpPr>
      <xdr:spPr>
        <a:xfrm>
          <a:off x="4546600" y="171354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100982</xdr:rowOff>
    </xdr:from>
    <xdr:ext cx="405111" cy="259045"/>
    <xdr:sp macro="" textlink="">
      <xdr:nvSpPr>
        <xdr:cNvPr id="303" name="【市民会館】&#10;有形固定資産減価償却率平均値テキスト">
          <a:extLst>
            <a:ext uri="{FF2B5EF4-FFF2-40B4-BE49-F238E27FC236}">
              <a16:creationId xmlns:a16="http://schemas.microsoft.com/office/drawing/2014/main" id="{63CF0491-1A71-452C-8F77-90C675616A35}"/>
            </a:ext>
          </a:extLst>
        </xdr:cNvPr>
        <xdr:cNvSpPr txBox="1"/>
      </xdr:nvSpPr>
      <xdr:spPr>
        <a:xfrm>
          <a:off x="4673600" y="179317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122555</xdr:rowOff>
    </xdr:from>
    <xdr:to>
      <xdr:col>24</xdr:col>
      <xdr:colOff>114300</xdr:colOff>
      <xdr:row>105</xdr:row>
      <xdr:rowOff>52705</xdr:rowOff>
    </xdr:to>
    <xdr:sp macro="" textlink="">
      <xdr:nvSpPr>
        <xdr:cNvPr id="304" name="フローチャート: 判断 303">
          <a:extLst>
            <a:ext uri="{FF2B5EF4-FFF2-40B4-BE49-F238E27FC236}">
              <a16:creationId xmlns:a16="http://schemas.microsoft.com/office/drawing/2014/main" id="{A3A464AA-7414-4C8A-B996-32DF0C759F2A}"/>
            </a:ext>
          </a:extLst>
        </xdr:cNvPr>
        <xdr:cNvSpPr/>
      </xdr:nvSpPr>
      <xdr:spPr>
        <a:xfrm>
          <a:off x="4584700" y="17953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65405</xdr:rowOff>
    </xdr:from>
    <xdr:to>
      <xdr:col>20</xdr:col>
      <xdr:colOff>38100</xdr:colOff>
      <xdr:row>104</xdr:row>
      <xdr:rowOff>167005</xdr:rowOff>
    </xdr:to>
    <xdr:sp macro="" textlink="">
      <xdr:nvSpPr>
        <xdr:cNvPr id="305" name="フローチャート: 判断 304">
          <a:extLst>
            <a:ext uri="{FF2B5EF4-FFF2-40B4-BE49-F238E27FC236}">
              <a16:creationId xmlns:a16="http://schemas.microsoft.com/office/drawing/2014/main" id="{0A7406DF-8041-45E7-9CFE-4FF5776D86FA}"/>
            </a:ext>
          </a:extLst>
        </xdr:cNvPr>
        <xdr:cNvSpPr/>
      </xdr:nvSpPr>
      <xdr:spPr>
        <a:xfrm>
          <a:off x="3746500" y="178962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21589</xdr:rowOff>
    </xdr:from>
    <xdr:to>
      <xdr:col>15</xdr:col>
      <xdr:colOff>101600</xdr:colOff>
      <xdr:row>104</xdr:row>
      <xdr:rowOff>123189</xdr:rowOff>
    </xdr:to>
    <xdr:sp macro="" textlink="">
      <xdr:nvSpPr>
        <xdr:cNvPr id="306" name="フローチャート: 判断 305">
          <a:extLst>
            <a:ext uri="{FF2B5EF4-FFF2-40B4-BE49-F238E27FC236}">
              <a16:creationId xmlns:a16="http://schemas.microsoft.com/office/drawing/2014/main" id="{ADC990A0-851C-4448-B8B4-143C8D3E8ABC}"/>
            </a:ext>
          </a:extLst>
        </xdr:cNvPr>
        <xdr:cNvSpPr/>
      </xdr:nvSpPr>
      <xdr:spPr>
        <a:xfrm>
          <a:off x="2857500" y="17852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17780</xdr:rowOff>
    </xdr:from>
    <xdr:to>
      <xdr:col>10</xdr:col>
      <xdr:colOff>165100</xdr:colOff>
      <xdr:row>104</xdr:row>
      <xdr:rowOff>119380</xdr:rowOff>
    </xdr:to>
    <xdr:sp macro="" textlink="">
      <xdr:nvSpPr>
        <xdr:cNvPr id="307" name="フローチャート: 判断 306">
          <a:extLst>
            <a:ext uri="{FF2B5EF4-FFF2-40B4-BE49-F238E27FC236}">
              <a16:creationId xmlns:a16="http://schemas.microsoft.com/office/drawing/2014/main" id="{E7AAB8DE-4AE0-48DD-AF2E-13304CA0613A}"/>
            </a:ext>
          </a:extLst>
        </xdr:cNvPr>
        <xdr:cNvSpPr/>
      </xdr:nvSpPr>
      <xdr:spPr>
        <a:xfrm>
          <a:off x="1968500" y="17848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103</xdr:row>
      <xdr:rowOff>132080</xdr:rowOff>
    </xdr:from>
    <xdr:to>
      <xdr:col>6</xdr:col>
      <xdr:colOff>38100</xdr:colOff>
      <xdr:row>104</xdr:row>
      <xdr:rowOff>62230</xdr:rowOff>
    </xdr:to>
    <xdr:sp macro="" textlink="">
      <xdr:nvSpPr>
        <xdr:cNvPr id="308" name="フローチャート: 判断 307">
          <a:extLst>
            <a:ext uri="{FF2B5EF4-FFF2-40B4-BE49-F238E27FC236}">
              <a16:creationId xmlns:a16="http://schemas.microsoft.com/office/drawing/2014/main" id="{CA7A8E16-5044-4448-9297-C7603355B29F}"/>
            </a:ext>
          </a:extLst>
        </xdr:cNvPr>
        <xdr:cNvSpPr/>
      </xdr:nvSpPr>
      <xdr:spPr>
        <a:xfrm>
          <a:off x="1079500" y="17791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09" name="テキスト ボックス 308">
          <a:extLst>
            <a:ext uri="{FF2B5EF4-FFF2-40B4-BE49-F238E27FC236}">
              <a16:creationId xmlns:a16="http://schemas.microsoft.com/office/drawing/2014/main" id="{17A74620-CABA-4A64-8DBA-E388DEC0E0B4}"/>
            </a:ext>
          </a:extLst>
        </xdr:cNvPr>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10" name="テキスト ボックス 309">
          <a:extLst>
            <a:ext uri="{FF2B5EF4-FFF2-40B4-BE49-F238E27FC236}">
              <a16:creationId xmlns:a16="http://schemas.microsoft.com/office/drawing/2014/main" id="{B997E185-0C6D-4382-B859-207BCF743DD1}"/>
            </a:ext>
          </a:extLst>
        </xdr:cNvPr>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11" name="テキスト ボックス 310">
          <a:extLst>
            <a:ext uri="{FF2B5EF4-FFF2-40B4-BE49-F238E27FC236}">
              <a16:creationId xmlns:a16="http://schemas.microsoft.com/office/drawing/2014/main" id="{4933F44A-14CF-4110-86BF-3B6D39A9DE5B}"/>
            </a:ext>
          </a:extLst>
        </xdr:cNvPr>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12" name="テキスト ボックス 311">
          <a:extLst>
            <a:ext uri="{FF2B5EF4-FFF2-40B4-BE49-F238E27FC236}">
              <a16:creationId xmlns:a16="http://schemas.microsoft.com/office/drawing/2014/main" id="{BC665BF8-C42A-4A6A-98AE-420ABEE0B55B}"/>
            </a:ext>
          </a:extLst>
        </xdr:cNvPr>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13" name="テキスト ボックス 312">
          <a:extLst>
            <a:ext uri="{FF2B5EF4-FFF2-40B4-BE49-F238E27FC236}">
              <a16:creationId xmlns:a16="http://schemas.microsoft.com/office/drawing/2014/main" id="{F421B343-6365-4F99-989D-89478E57CEE5}"/>
            </a:ext>
          </a:extLst>
        </xdr:cNvPr>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109220</xdr:rowOff>
    </xdr:from>
    <xdr:to>
      <xdr:col>24</xdr:col>
      <xdr:colOff>114300</xdr:colOff>
      <xdr:row>105</xdr:row>
      <xdr:rowOff>39370</xdr:rowOff>
    </xdr:to>
    <xdr:sp macro="" textlink="">
      <xdr:nvSpPr>
        <xdr:cNvPr id="314" name="楕円 313">
          <a:extLst>
            <a:ext uri="{FF2B5EF4-FFF2-40B4-BE49-F238E27FC236}">
              <a16:creationId xmlns:a16="http://schemas.microsoft.com/office/drawing/2014/main" id="{914713D0-654B-406D-B4CF-52A4A93E0EFA}"/>
            </a:ext>
          </a:extLst>
        </xdr:cNvPr>
        <xdr:cNvSpPr/>
      </xdr:nvSpPr>
      <xdr:spPr>
        <a:xfrm>
          <a:off x="4584700" y="17940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103</xdr:row>
      <xdr:rowOff>132097</xdr:rowOff>
    </xdr:from>
    <xdr:ext cx="405111" cy="259045"/>
    <xdr:sp macro="" textlink="">
      <xdr:nvSpPr>
        <xdr:cNvPr id="315" name="【市民会館】&#10;有形固定資産減価償却率該当値テキスト">
          <a:extLst>
            <a:ext uri="{FF2B5EF4-FFF2-40B4-BE49-F238E27FC236}">
              <a16:creationId xmlns:a16="http://schemas.microsoft.com/office/drawing/2014/main" id="{AF216A5E-D193-4571-9337-F8974B099AC4}"/>
            </a:ext>
          </a:extLst>
        </xdr:cNvPr>
        <xdr:cNvSpPr txBox="1"/>
      </xdr:nvSpPr>
      <xdr:spPr>
        <a:xfrm>
          <a:off x="4673600" y="17791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104</xdr:row>
      <xdr:rowOff>84455</xdr:rowOff>
    </xdr:from>
    <xdr:to>
      <xdr:col>20</xdr:col>
      <xdr:colOff>38100</xdr:colOff>
      <xdr:row>105</xdr:row>
      <xdr:rowOff>14605</xdr:rowOff>
    </xdr:to>
    <xdr:sp macro="" textlink="">
      <xdr:nvSpPr>
        <xdr:cNvPr id="316" name="楕円 315">
          <a:extLst>
            <a:ext uri="{FF2B5EF4-FFF2-40B4-BE49-F238E27FC236}">
              <a16:creationId xmlns:a16="http://schemas.microsoft.com/office/drawing/2014/main" id="{70B0DF55-067C-4389-91D4-4AB9C36F50DD}"/>
            </a:ext>
          </a:extLst>
        </xdr:cNvPr>
        <xdr:cNvSpPr/>
      </xdr:nvSpPr>
      <xdr:spPr>
        <a:xfrm>
          <a:off x="3746500" y="17915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104</xdr:row>
      <xdr:rowOff>135255</xdr:rowOff>
    </xdr:from>
    <xdr:to>
      <xdr:col>24</xdr:col>
      <xdr:colOff>63500</xdr:colOff>
      <xdr:row>104</xdr:row>
      <xdr:rowOff>160020</xdr:rowOff>
    </xdr:to>
    <xdr:cxnSp macro="">
      <xdr:nvCxnSpPr>
        <xdr:cNvPr id="317" name="直線コネクタ 316">
          <a:extLst>
            <a:ext uri="{FF2B5EF4-FFF2-40B4-BE49-F238E27FC236}">
              <a16:creationId xmlns:a16="http://schemas.microsoft.com/office/drawing/2014/main" id="{30B84D5A-CD2C-45CA-BDFD-6B38CC9B9436}"/>
            </a:ext>
          </a:extLst>
        </xdr:cNvPr>
        <xdr:cNvCxnSpPr/>
      </xdr:nvCxnSpPr>
      <xdr:spPr>
        <a:xfrm>
          <a:off x="3797300" y="17966055"/>
          <a:ext cx="83820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104</xdr:row>
      <xdr:rowOff>44450</xdr:rowOff>
    </xdr:from>
    <xdr:to>
      <xdr:col>15</xdr:col>
      <xdr:colOff>101600</xdr:colOff>
      <xdr:row>104</xdr:row>
      <xdr:rowOff>146050</xdr:rowOff>
    </xdr:to>
    <xdr:sp macro="" textlink="">
      <xdr:nvSpPr>
        <xdr:cNvPr id="318" name="楕円 317">
          <a:extLst>
            <a:ext uri="{FF2B5EF4-FFF2-40B4-BE49-F238E27FC236}">
              <a16:creationId xmlns:a16="http://schemas.microsoft.com/office/drawing/2014/main" id="{86DF81AC-BAAE-4236-9678-69BD073EA224}"/>
            </a:ext>
          </a:extLst>
        </xdr:cNvPr>
        <xdr:cNvSpPr/>
      </xdr:nvSpPr>
      <xdr:spPr>
        <a:xfrm>
          <a:off x="2857500" y="17875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104</xdr:row>
      <xdr:rowOff>95250</xdr:rowOff>
    </xdr:from>
    <xdr:to>
      <xdr:col>19</xdr:col>
      <xdr:colOff>177800</xdr:colOff>
      <xdr:row>104</xdr:row>
      <xdr:rowOff>135255</xdr:rowOff>
    </xdr:to>
    <xdr:cxnSp macro="">
      <xdr:nvCxnSpPr>
        <xdr:cNvPr id="319" name="直線コネクタ 318">
          <a:extLst>
            <a:ext uri="{FF2B5EF4-FFF2-40B4-BE49-F238E27FC236}">
              <a16:creationId xmlns:a16="http://schemas.microsoft.com/office/drawing/2014/main" id="{F99989D5-C33C-43A9-A393-CCDAC0B46FD0}"/>
            </a:ext>
          </a:extLst>
        </xdr:cNvPr>
        <xdr:cNvCxnSpPr/>
      </xdr:nvCxnSpPr>
      <xdr:spPr>
        <a:xfrm>
          <a:off x="2908300" y="17926050"/>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104</xdr:row>
      <xdr:rowOff>6350</xdr:rowOff>
    </xdr:from>
    <xdr:to>
      <xdr:col>10</xdr:col>
      <xdr:colOff>165100</xdr:colOff>
      <xdr:row>104</xdr:row>
      <xdr:rowOff>107950</xdr:rowOff>
    </xdr:to>
    <xdr:sp macro="" textlink="">
      <xdr:nvSpPr>
        <xdr:cNvPr id="320" name="楕円 319">
          <a:extLst>
            <a:ext uri="{FF2B5EF4-FFF2-40B4-BE49-F238E27FC236}">
              <a16:creationId xmlns:a16="http://schemas.microsoft.com/office/drawing/2014/main" id="{69A700C8-9EC4-44B3-A428-8B054B07E231}"/>
            </a:ext>
          </a:extLst>
        </xdr:cNvPr>
        <xdr:cNvSpPr/>
      </xdr:nvSpPr>
      <xdr:spPr>
        <a:xfrm>
          <a:off x="1968500" y="17837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104</xdr:row>
      <xdr:rowOff>57150</xdr:rowOff>
    </xdr:from>
    <xdr:to>
      <xdr:col>15</xdr:col>
      <xdr:colOff>50800</xdr:colOff>
      <xdr:row>104</xdr:row>
      <xdr:rowOff>95250</xdr:rowOff>
    </xdr:to>
    <xdr:cxnSp macro="">
      <xdr:nvCxnSpPr>
        <xdr:cNvPr id="321" name="直線コネクタ 320">
          <a:extLst>
            <a:ext uri="{FF2B5EF4-FFF2-40B4-BE49-F238E27FC236}">
              <a16:creationId xmlns:a16="http://schemas.microsoft.com/office/drawing/2014/main" id="{F5E7FBE0-E2F5-4879-820A-C26C28380148}"/>
            </a:ext>
          </a:extLst>
        </xdr:cNvPr>
        <xdr:cNvCxnSpPr/>
      </xdr:nvCxnSpPr>
      <xdr:spPr>
        <a:xfrm>
          <a:off x="2019300" y="1788795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103</xdr:row>
      <xdr:rowOff>158750</xdr:rowOff>
    </xdr:from>
    <xdr:to>
      <xdr:col>6</xdr:col>
      <xdr:colOff>38100</xdr:colOff>
      <xdr:row>104</xdr:row>
      <xdr:rowOff>88900</xdr:rowOff>
    </xdr:to>
    <xdr:sp macro="" textlink="">
      <xdr:nvSpPr>
        <xdr:cNvPr id="322" name="楕円 321">
          <a:extLst>
            <a:ext uri="{FF2B5EF4-FFF2-40B4-BE49-F238E27FC236}">
              <a16:creationId xmlns:a16="http://schemas.microsoft.com/office/drawing/2014/main" id="{3BC9BC86-3AB5-43E8-BD93-7CD598DF16D8}"/>
            </a:ext>
          </a:extLst>
        </xdr:cNvPr>
        <xdr:cNvSpPr/>
      </xdr:nvSpPr>
      <xdr:spPr>
        <a:xfrm>
          <a:off x="1079500" y="1781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104</xdr:row>
      <xdr:rowOff>38100</xdr:rowOff>
    </xdr:from>
    <xdr:to>
      <xdr:col>10</xdr:col>
      <xdr:colOff>114300</xdr:colOff>
      <xdr:row>104</xdr:row>
      <xdr:rowOff>57150</xdr:rowOff>
    </xdr:to>
    <xdr:cxnSp macro="">
      <xdr:nvCxnSpPr>
        <xdr:cNvPr id="323" name="直線コネクタ 322">
          <a:extLst>
            <a:ext uri="{FF2B5EF4-FFF2-40B4-BE49-F238E27FC236}">
              <a16:creationId xmlns:a16="http://schemas.microsoft.com/office/drawing/2014/main" id="{68D7321A-6CAC-4866-9FA5-52B2DF05AFDD}"/>
            </a:ext>
          </a:extLst>
        </xdr:cNvPr>
        <xdr:cNvCxnSpPr/>
      </xdr:nvCxnSpPr>
      <xdr:spPr>
        <a:xfrm>
          <a:off x="1130300" y="1786890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12082</xdr:rowOff>
    </xdr:from>
    <xdr:ext cx="405111" cy="259045"/>
    <xdr:sp macro="" textlink="">
      <xdr:nvSpPr>
        <xdr:cNvPr id="324" name="n_1aveValue【市民会館】&#10;有形固定資産減価償却率">
          <a:extLst>
            <a:ext uri="{FF2B5EF4-FFF2-40B4-BE49-F238E27FC236}">
              <a16:creationId xmlns:a16="http://schemas.microsoft.com/office/drawing/2014/main" id="{9F6BAFAB-538B-4E72-BAB3-F543B9A8AC69}"/>
            </a:ext>
          </a:extLst>
        </xdr:cNvPr>
        <xdr:cNvSpPr txBox="1"/>
      </xdr:nvSpPr>
      <xdr:spPr>
        <a:xfrm>
          <a:off x="3582044" y="17671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139716</xdr:rowOff>
    </xdr:from>
    <xdr:ext cx="405111" cy="259045"/>
    <xdr:sp macro="" textlink="">
      <xdr:nvSpPr>
        <xdr:cNvPr id="325" name="n_2aveValue【市民会館】&#10;有形固定資産減価償却率">
          <a:extLst>
            <a:ext uri="{FF2B5EF4-FFF2-40B4-BE49-F238E27FC236}">
              <a16:creationId xmlns:a16="http://schemas.microsoft.com/office/drawing/2014/main" id="{2ABA7B48-F3A1-4A42-BEF2-C6F0CE4A9177}"/>
            </a:ext>
          </a:extLst>
        </xdr:cNvPr>
        <xdr:cNvSpPr txBox="1"/>
      </xdr:nvSpPr>
      <xdr:spPr>
        <a:xfrm>
          <a:off x="2705744" y="176276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104</xdr:row>
      <xdr:rowOff>110507</xdr:rowOff>
    </xdr:from>
    <xdr:ext cx="405111" cy="259045"/>
    <xdr:sp macro="" textlink="">
      <xdr:nvSpPr>
        <xdr:cNvPr id="326" name="n_3aveValue【市民会館】&#10;有形固定資産減価償却率">
          <a:extLst>
            <a:ext uri="{FF2B5EF4-FFF2-40B4-BE49-F238E27FC236}">
              <a16:creationId xmlns:a16="http://schemas.microsoft.com/office/drawing/2014/main" id="{734D214F-021D-415B-A057-BEFED45B9BA9}"/>
            </a:ext>
          </a:extLst>
        </xdr:cNvPr>
        <xdr:cNvSpPr txBox="1"/>
      </xdr:nvSpPr>
      <xdr:spPr>
        <a:xfrm>
          <a:off x="1816744" y="17941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78757</xdr:rowOff>
    </xdr:from>
    <xdr:ext cx="405111" cy="259045"/>
    <xdr:sp macro="" textlink="">
      <xdr:nvSpPr>
        <xdr:cNvPr id="327" name="n_4aveValue【市民会館】&#10;有形固定資産減価償却率">
          <a:extLst>
            <a:ext uri="{FF2B5EF4-FFF2-40B4-BE49-F238E27FC236}">
              <a16:creationId xmlns:a16="http://schemas.microsoft.com/office/drawing/2014/main" id="{D6C1474E-EE05-4C8D-8A8A-1F7515FA7118}"/>
            </a:ext>
          </a:extLst>
        </xdr:cNvPr>
        <xdr:cNvSpPr txBox="1"/>
      </xdr:nvSpPr>
      <xdr:spPr>
        <a:xfrm>
          <a:off x="927744" y="17566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105</xdr:row>
      <xdr:rowOff>5732</xdr:rowOff>
    </xdr:from>
    <xdr:ext cx="405111" cy="259045"/>
    <xdr:sp macro="" textlink="">
      <xdr:nvSpPr>
        <xdr:cNvPr id="328" name="n_1mainValue【市民会館】&#10;有形固定資産減価償却率">
          <a:extLst>
            <a:ext uri="{FF2B5EF4-FFF2-40B4-BE49-F238E27FC236}">
              <a16:creationId xmlns:a16="http://schemas.microsoft.com/office/drawing/2014/main" id="{D06A6E6B-6DA8-4960-A3A8-BACC139BA53A}"/>
            </a:ext>
          </a:extLst>
        </xdr:cNvPr>
        <xdr:cNvSpPr txBox="1"/>
      </xdr:nvSpPr>
      <xdr:spPr>
        <a:xfrm>
          <a:off x="3582044" y="180079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104</xdr:row>
      <xdr:rowOff>137177</xdr:rowOff>
    </xdr:from>
    <xdr:ext cx="405111" cy="259045"/>
    <xdr:sp macro="" textlink="">
      <xdr:nvSpPr>
        <xdr:cNvPr id="329" name="n_2mainValue【市民会館】&#10;有形固定資産減価償却率">
          <a:extLst>
            <a:ext uri="{FF2B5EF4-FFF2-40B4-BE49-F238E27FC236}">
              <a16:creationId xmlns:a16="http://schemas.microsoft.com/office/drawing/2014/main" id="{87DCC326-3A8B-478B-8826-2F16FEF16DB9}"/>
            </a:ext>
          </a:extLst>
        </xdr:cNvPr>
        <xdr:cNvSpPr txBox="1"/>
      </xdr:nvSpPr>
      <xdr:spPr>
        <a:xfrm>
          <a:off x="2705744" y="17967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124477</xdr:rowOff>
    </xdr:from>
    <xdr:ext cx="405111" cy="259045"/>
    <xdr:sp macro="" textlink="">
      <xdr:nvSpPr>
        <xdr:cNvPr id="330" name="n_3mainValue【市民会館】&#10;有形固定資産減価償却率">
          <a:extLst>
            <a:ext uri="{FF2B5EF4-FFF2-40B4-BE49-F238E27FC236}">
              <a16:creationId xmlns:a16="http://schemas.microsoft.com/office/drawing/2014/main" id="{C66DC9C1-0FCF-4611-B6FF-1D6C2ACBC143}"/>
            </a:ext>
          </a:extLst>
        </xdr:cNvPr>
        <xdr:cNvSpPr txBox="1"/>
      </xdr:nvSpPr>
      <xdr:spPr>
        <a:xfrm>
          <a:off x="1816744" y="17612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104</xdr:row>
      <xdr:rowOff>80027</xdr:rowOff>
    </xdr:from>
    <xdr:ext cx="405111" cy="259045"/>
    <xdr:sp macro="" textlink="">
      <xdr:nvSpPr>
        <xdr:cNvPr id="331" name="n_4mainValue【市民会館】&#10;有形固定資産減価償却率">
          <a:extLst>
            <a:ext uri="{FF2B5EF4-FFF2-40B4-BE49-F238E27FC236}">
              <a16:creationId xmlns:a16="http://schemas.microsoft.com/office/drawing/2014/main" id="{40803BB3-00D5-403C-BC71-B7892D14AAD4}"/>
            </a:ext>
          </a:extLst>
        </xdr:cNvPr>
        <xdr:cNvSpPr txBox="1"/>
      </xdr:nvSpPr>
      <xdr:spPr>
        <a:xfrm>
          <a:off x="927744" y="179108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32" name="正方形/長方形 331">
          <a:extLst>
            <a:ext uri="{FF2B5EF4-FFF2-40B4-BE49-F238E27FC236}">
              <a16:creationId xmlns:a16="http://schemas.microsoft.com/office/drawing/2014/main" id="{5E643208-4152-4F63-B42D-A16112714DD5}"/>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33" name="正方形/長方形 332">
          <a:extLst>
            <a:ext uri="{FF2B5EF4-FFF2-40B4-BE49-F238E27FC236}">
              <a16:creationId xmlns:a16="http://schemas.microsoft.com/office/drawing/2014/main" id="{DA58A126-4E61-4126-ADC6-9024390E0907}"/>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34" name="正方形/長方形 333">
          <a:extLst>
            <a:ext uri="{FF2B5EF4-FFF2-40B4-BE49-F238E27FC236}">
              <a16:creationId xmlns:a16="http://schemas.microsoft.com/office/drawing/2014/main" id="{D689D295-A32F-4C56-9F76-222525BC9C9A}"/>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35" name="正方形/長方形 334">
          <a:extLst>
            <a:ext uri="{FF2B5EF4-FFF2-40B4-BE49-F238E27FC236}">
              <a16:creationId xmlns:a16="http://schemas.microsoft.com/office/drawing/2014/main" id="{BB6E53E7-FE59-4C86-A30E-44877968A5B9}"/>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36" name="正方形/長方形 335">
          <a:extLst>
            <a:ext uri="{FF2B5EF4-FFF2-40B4-BE49-F238E27FC236}">
              <a16:creationId xmlns:a16="http://schemas.microsoft.com/office/drawing/2014/main" id="{41531F58-0400-495A-9516-420C17083360}"/>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37" name="正方形/長方形 336">
          <a:extLst>
            <a:ext uri="{FF2B5EF4-FFF2-40B4-BE49-F238E27FC236}">
              <a16:creationId xmlns:a16="http://schemas.microsoft.com/office/drawing/2014/main" id="{9EA5E517-A0AE-4F3E-875B-3B3539A034E6}"/>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38" name="正方形/長方形 337">
          <a:extLst>
            <a:ext uri="{FF2B5EF4-FFF2-40B4-BE49-F238E27FC236}">
              <a16:creationId xmlns:a16="http://schemas.microsoft.com/office/drawing/2014/main" id="{A242DCE4-3B6C-4758-8507-A37389BA6122}"/>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39" name="正方形/長方形 338">
          <a:extLst>
            <a:ext uri="{FF2B5EF4-FFF2-40B4-BE49-F238E27FC236}">
              <a16:creationId xmlns:a16="http://schemas.microsoft.com/office/drawing/2014/main" id="{422B4452-99E0-4BE9-898B-4FBB17DF9A67}"/>
            </a:ext>
          </a:extLst>
        </xdr:cNvPr>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40" name="テキスト ボックス 339">
          <a:extLst>
            <a:ext uri="{FF2B5EF4-FFF2-40B4-BE49-F238E27FC236}">
              <a16:creationId xmlns:a16="http://schemas.microsoft.com/office/drawing/2014/main" id="{EF2C0BC2-423B-404C-B615-0423F48C5268}"/>
            </a:ext>
          </a:extLst>
        </xdr:cNvPr>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1" name="直線コネクタ 340">
          <a:extLst>
            <a:ext uri="{FF2B5EF4-FFF2-40B4-BE49-F238E27FC236}">
              <a16:creationId xmlns:a16="http://schemas.microsoft.com/office/drawing/2014/main" id="{3704905E-3D12-4E4E-A7E3-95A9CEDFEA75}"/>
            </a:ext>
          </a:extLst>
        </xdr:cNvPr>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342" name="直線コネクタ 341">
          <a:extLst>
            <a:ext uri="{FF2B5EF4-FFF2-40B4-BE49-F238E27FC236}">
              <a16:creationId xmlns:a16="http://schemas.microsoft.com/office/drawing/2014/main" id="{55D237B4-3057-47CD-8F38-E0B36343C9A5}"/>
            </a:ext>
          </a:extLst>
        </xdr:cNvPr>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343" name="テキスト ボックス 342">
          <a:extLst>
            <a:ext uri="{FF2B5EF4-FFF2-40B4-BE49-F238E27FC236}">
              <a16:creationId xmlns:a16="http://schemas.microsoft.com/office/drawing/2014/main" id="{375D9963-4F43-4D98-8E60-172B825E9116}"/>
            </a:ext>
          </a:extLst>
        </xdr:cNvPr>
        <xdr:cNvSpPr txBox="1"/>
      </xdr:nvSpPr>
      <xdr:spPr>
        <a:xfrm>
          <a:off x="6136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344" name="直線コネクタ 343">
          <a:extLst>
            <a:ext uri="{FF2B5EF4-FFF2-40B4-BE49-F238E27FC236}">
              <a16:creationId xmlns:a16="http://schemas.microsoft.com/office/drawing/2014/main" id="{54336DFD-36E6-4904-9D75-7180284B00F2}"/>
            </a:ext>
          </a:extLst>
        </xdr:cNvPr>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345" name="テキスト ボックス 344">
          <a:extLst>
            <a:ext uri="{FF2B5EF4-FFF2-40B4-BE49-F238E27FC236}">
              <a16:creationId xmlns:a16="http://schemas.microsoft.com/office/drawing/2014/main" id="{AC5BFD10-F2D3-42A1-8610-651B14EFFA7F}"/>
            </a:ext>
          </a:extLst>
        </xdr:cNvPr>
        <xdr:cNvSpPr txBox="1"/>
      </xdr:nvSpPr>
      <xdr:spPr>
        <a:xfrm>
          <a:off x="6136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46" name="直線コネクタ 345">
          <a:extLst>
            <a:ext uri="{FF2B5EF4-FFF2-40B4-BE49-F238E27FC236}">
              <a16:creationId xmlns:a16="http://schemas.microsoft.com/office/drawing/2014/main" id="{3BA5B10B-FEAD-459C-AF7B-BE2FD9444803}"/>
            </a:ext>
          </a:extLst>
        </xdr:cNvPr>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347" name="テキスト ボックス 346">
          <a:extLst>
            <a:ext uri="{FF2B5EF4-FFF2-40B4-BE49-F238E27FC236}">
              <a16:creationId xmlns:a16="http://schemas.microsoft.com/office/drawing/2014/main" id="{F97C4FBF-6C5E-4A01-B570-4DA409D64754}"/>
            </a:ext>
          </a:extLst>
        </xdr:cNvPr>
        <xdr:cNvSpPr txBox="1"/>
      </xdr:nvSpPr>
      <xdr:spPr>
        <a:xfrm>
          <a:off x="6136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348" name="直線コネクタ 347">
          <a:extLst>
            <a:ext uri="{FF2B5EF4-FFF2-40B4-BE49-F238E27FC236}">
              <a16:creationId xmlns:a16="http://schemas.microsoft.com/office/drawing/2014/main" id="{75B57E21-800B-455A-9CC2-575C760EC507}"/>
            </a:ext>
          </a:extLst>
        </xdr:cNvPr>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349" name="テキスト ボックス 348">
          <a:extLst>
            <a:ext uri="{FF2B5EF4-FFF2-40B4-BE49-F238E27FC236}">
              <a16:creationId xmlns:a16="http://schemas.microsoft.com/office/drawing/2014/main" id="{DC781BF3-D19C-4BE9-97C4-BC124EF29F37}"/>
            </a:ext>
          </a:extLst>
        </xdr:cNvPr>
        <xdr:cNvSpPr txBox="1"/>
      </xdr:nvSpPr>
      <xdr:spPr>
        <a:xfrm>
          <a:off x="6136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350" name="直線コネクタ 349">
          <a:extLst>
            <a:ext uri="{FF2B5EF4-FFF2-40B4-BE49-F238E27FC236}">
              <a16:creationId xmlns:a16="http://schemas.microsoft.com/office/drawing/2014/main" id="{97B20B84-E311-4C4F-B3BF-2596542F6709}"/>
            </a:ext>
          </a:extLst>
        </xdr:cNvPr>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351" name="テキスト ボックス 350">
          <a:extLst>
            <a:ext uri="{FF2B5EF4-FFF2-40B4-BE49-F238E27FC236}">
              <a16:creationId xmlns:a16="http://schemas.microsoft.com/office/drawing/2014/main" id="{85A0ADB4-81CA-450E-AC7D-DD90C3D8C252}"/>
            </a:ext>
          </a:extLst>
        </xdr:cNvPr>
        <xdr:cNvSpPr txBox="1"/>
      </xdr:nvSpPr>
      <xdr:spPr>
        <a:xfrm>
          <a:off x="6136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52" name="直線コネクタ 351">
          <a:extLst>
            <a:ext uri="{FF2B5EF4-FFF2-40B4-BE49-F238E27FC236}">
              <a16:creationId xmlns:a16="http://schemas.microsoft.com/office/drawing/2014/main" id="{FA5BAA73-AA18-4326-8176-FFBA9CB52D19}"/>
            </a:ext>
          </a:extLst>
        </xdr:cNvPr>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53" name="テキスト ボックス 352">
          <a:extLst>
            <a:ext uri="{FF2B5EF4-FFF2-40B4-BE49-F238E27FC236}">
              <a16:creationId xmlns:a16="http://schemas.microsoft.com/office/drawing/2014/main" id="{780E716E-D0E9-47E0-8FB4-92E321C79181}"/>
            </a:ext>
          </a:extLst>
        </xdr:cNvPr>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54" name="【市民会館】&#10;一人当たり面積グラフ枠">
          <a:extLst>
            <a:ext uri="{FF2B5EF4-FFF2-40B4-BE49-F238E27FC236}">
              <a16:creationId xmlns:a16="http://schemas.microsoft.com/office/drawing/2014/main" id="{963A5EA7-8450-4B6D-97C7-8799A0BBA783}"/>
            </a:ext>
          </a:extLst>
        </xdr:cNvPr>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99</xdr:row>
      <xdr:rowOff>83820</xdr:rowOff>
    </xdr:from>
    <xdr:to>
      <xdr:col>54</xdr:col>
      <xdr:colOff>189865</xdr:colOff>
      <xdr:row>108</xdr:row>
      <xdr:rowOff>45720</xdr:rowOff>
    </xdr:to>
    <xdr:cxnSp macro="">
      <xdr:nvCxnSpPr>
        <xdr:cNvPr id="355" name="直線コネクタ 354">
          <a:extLst>
            <a:ext uri="{FF2B5EF4-FFF2-40B4-BE49-F238E27FC236}">
              <a16:creationId xmlns:a16="http://schemas.microsoft.com/office/drawing/2014/main" id="{1AA534ED-27F5-487E-A997-E11AF804CD14}"/>
            </a:ext>
          </a:extLst>
        </xdr:cNvPr>
        <xdr:cNvCxnSpPr/>
      </xdr:nvCxnSpPr>
      <xdr:spPr>
        <a:xfrm flipV="1">
          <a:off x="10476865" y="17057370"/>
          <a:ext cx="0" cy="15049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49547</xdr:rowOff>
    </xdr:from>
    <xdr:ext cx="469744" cy="259045"/>
    <xdr:sp macro="" textlink="">
      <xdr:nvSpPr>
        <xdr:cNvPr id="356" name="【市民会館】&#10;一人当たり面積最小値テキスト">
          <a:extLst>
            <a:ext uri="{FF2B5EF4-FFF2-40B4-BE49-F238E27FC236}">
              <a16:creationId xmlns:a16="http://schemas.microsoft.com/office/drawing/2014/main" id="{EC00DDEA-A0FA-41D6-B9F1-D36DEC3B3E4C}"/>
            </a:ext>
          </a:extLst>
        </xdr:cNvPr>
        <xdr:cNvSpPr txBox="1"/>
      </xdr:nvSpPr>
      <xdr:spPr>
        <a:xfrm>
          <a:off x="10515600" y="18566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45720</xdr:rowOff>
    </xdr:from>
    <xdr:to>
      <xdr:col>55</xdr:col>
      <xdr:colOff>88900</xdr:colOff>
      <xdr:row>108</xdr:row>
      <xdr:rowOff>45720</xdr:rowOff>
    </xdr:to>
    <xdr:cxnSp macro="">
      <xdr:nvCxnSpPr>
        <xdr:cNvPr id="357" name="直線コネクタ 356">
          <a:extLst>
            <a:ext uri="{FF2B5EF4-FFF2-40B4-BE49-F238E27FC236}">
              <a16:creationId xmlns:a16="http://schemas.microsoft.com/office/drawing/2014/main" id="{25B87AF1-FAFA-4538-B74E-7971EC12555D}"/>
            </a:ext>
          </a:extLst>
        </xdr:cNvPr>
        <xdr:cNvCxnSpPr/>
      </xdr:nvCxnSpPr>
      <xdr:spPr>
        <a:xfrm>
          <a:off x="10388600" y="18562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30497</xdr:rowOff>
    </xdr:from>
    <xdr:ext cx="469744" cy="259045"/>
    <xdr:sp macro="" textlink="">
      <xdr:nvSpPr>
        <xdr:cNvPr id="358" name="【市民会館】&#10;一人当たり面積最大値テキスト">
          <a:extLst>
            <a:ext uri="{FF2B5EF4-FFF2-40B4-BE49-F238E27FC236}">
              <a16:creationId xmlns:a16="http://schemas.microsoft.com/office/drawing/2014/main" id="{FDADEC2B-65E1-4B7A-BB46-AF1FEBC6C6CE}"/>
            </a:ext>
          </a:extLst>
        </xdr:cNvPr>
        <xdr:cNvSpPr txBox="1"/>
      </xdr:nvSpPr>
      <xdr:spPr>
        <a:xfrm>
          <a:off x="10515600" y="16832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83820</xdr:rowOff>
    </xdr:from>
    <xdr:to>
      <xdr:col>55</xdr:col>
      <xdr:colOff>88900</xdr:colOff>
      <xdr:row>99</xdr:row>
      <xdr:rowOff>83820</xdr:rowOff>
    </xdr:to>
    <xdr:cxnSp macro="">
      <xdr:nvCxnSpPr>
        <xdr:cNvPr id="359" name="直線コネクタ 358">
          <a:extLst>
            <a:ext uri="{FF2B5EF4-FFF2-40B4-BE49-F238E27FC236}">
              <a16:creationId xmlns:a16="http://schemas.microsoft.com/office/drawing/2014/main" id="{519A7F7E-CF08-40AF-AB52-23AD578EFF16}"/>
            </a:ext>
          </a:extLst>
        </xdr:cNvPr>
        <xdr:cNvCxnSpPr/>
      </xdr:nvCxnSpPr>
      <xdr:spPr>
        <a:xfrm>
          <a:off x="10388600" y="17057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104</xdr:row>
      <xdr:rowOff>104157</xdr:rowOff>
    </xdr:from>
    <xdr:ext cx="469744" cy="259045"/>
    <xdr:sp macro="" textlink="">
      <xdr:nvSpPr>
        <xdr:cNvPr id="360" name="【市民会館】&#10;一人当たり面積平均値テキスト">
          <a:extLst>
            <a:ext uri="{FF2B5EF4-FFF2-40B4-BE49-F238E27FC236}">
              <a16:creationId xmlns:a16="http://schemas.microsoft.com/office/drawing/2014/main" id="{EF31980D-F132-4A64-8FE5-67BB25A40A23}"/>
            </a:ext>
          </a:extLst>
        </xdr:cNvPr>
        <xdr:cNvSpPr txBox="1"/>
      </xdr:nvSpPr>
      <xdr:spPr>
        <a:xfrm>
          <a:off x="10515600" y="1793495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81280</xdr:rowOff>
    </xdr:from>
    <xdr:to>
      <xdr:col>55</xdr:col>
      <xdr:colOff>50800</xdr:colOff>
      <xdr:row>106</xdr:row>
      <xdr:rowOff>11430</xdr:rowOff>
    </xdr:to>
    <xdr:sp macro="" textlink="">
      <xdr:nvSpPr>
        <xdr:cNvPr id="361" name="フローチャート: 判断 360">
          <a:extLst>
            <a:ext uri="{FF2B5EF4-FFF2-40B4-BE49-F238E27FC236}">
              <a16:creationId xmlns:a16="http://schemas.microsoft.com/office/drawing/2014/main" id="{0E3C6611-3962-4590-AEFE-74DD1BF03D27}"/>
            </a:ext>
          </a:extLst>
        </xdr:cNvPr>
        <xdr:cNvSpPr/>
      </xdr:nvSpPr>
      <xdr:spPr>
        <a:xfrm>
          <a:off x="10426700" y="18083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105</xdr:row>
      <xdr:rowOff>60961</xdr:rowOff>
    </xdr:from>
    <xdr:to>
      <xdr:col>50</xdr:col>
      <xdr:colOff>165100</xdr:colOff>
      <xdr:row>105</xdr:row>
      <xdr:rowOff>162561</xdr:rowOff>
    </xdr:to>
    <xdr:sp macro="" textlink="">
      <xdr:nvSpPr>
        <xdr:cNvPr id="362" name="フローチャート: 判断 361">
          <a:extLst>
            <a:ext uri="{FF2B5EF4-FFF2-40B4-BE49-F238E27FC236}">
              <a16:creationId xmlns:a16="http://schemas.microsoft.com/office/drawing/2014/main" id="{34029A66-0C00-40EB-879F-1B39933B3F1C}"/>
            </a:ext>
          </a:extLst>
        </xdr:cNvPr>
        <xdr:cNvSpPr/>
      </xdr:nvSpPr>
      <xdr:spPr>
        <a:xfrm>
          <a:off x="9588500" y="18063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105</xdr:row>
      <xdr:rowOff>19050</xdr:rowOff>
    </xdr:from>
    <xdr:to>
      <xdr:col>46</xdr:col>
      <xdr:colOff>38100</xdr:colOff>
      <xdr:row>105</xdr:row>
      <xdr:rowOff>120650</xdr:rowOff>
    </xdr:to>
    <xdr:sp macro="" textlink="">
      <xdr:nvSpPr>
        <xdr:cNvPr id="363" name="フローチャート: 判断 362">
          <a:extLst>
            <a:ext uri="{FF2B5EF4-FFF2-40B4-BE49-F238E27FC236}">
              <a16:creationId xmlns:a16="http://schemas.microsoft.com/office/drawing/2014/main" id="{4C639B15-1453-4B7A-A657-3EDFC87DA746}"/>
            </a:ext>
          </a:extLst>
        </xdr:cNvPr>
        <xdr:cNvSpPr/>
      </xdr:nvSpPr>
      <xdr:spPr>
        <a:xfrm>
          <a:off x="8699500" y="18021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105</xdr:row>
      <xdr:rowOff>153670</xdr:rowOff>
    </xdr:from>
    <xdr:to>
      <xdr:col>41</xdr:col>
      <xdr:colOff>101600</xdr:colOff>
      <xdr:row>106</xdr:row>
      <xdr:rowOff>83820</xdr:rowOff>
    </xdr:to>
    <xdr:sp macro="" textlink="">
      <xdr:nvSpPr>
        <xdr:cNvPr id="364" name="フローチャート: 判断 363">
          <a:extLst>
            <a:ext uri="{FF2B5EF4-FFF2-40B4-BE49-F238E27FC236}">
              <a16:creationId xmlns:a16="http://schemas.microsoft.com/office/drawing/2014/main" id="{FBC6A01E-8C2B-4D22-8174-594DB5EC718A}"/>
            </a:ext>
          </a:extLst>
        </xdr:cNvPr>
        <xdr:cNvSpPr/>
      </xdr:nvSpPr>
      <xdr:spPr>
        <a:xfrm>
          <a:off x="7810500" y="18155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105</xdr:row>
      <xdr:rowOff>96520</xdr:rowOff>
    </xdr:from>
    <xdr:to>
      <xdr:col>36</xdr:col>
      <xdr:colOff>165100</xdr:colOff>
      <xdr:row>106</xdr:row>
      <xdr:rowOff>26670</xdr:rowOff>
    </xdr:to>
    <xdr:sp macro="" textlink="">
      <xdr:nvSpPr>
        <xdr:cNvPr id="365" name="フローチャート: 判断 364">
          <a:extLst>
            <a:ext uri="{FF2B5EF4-FFF2-40B4-BE49-F238E27FC236}">
              <a16:creationId xmlns:a16="http://schemas.microsoft.com/office/drawing/2014/main" id="{BF285839-3B72-493F-A90E-BA20192C7418}"/>
            </a:ext>
          </a:extLst>
        </xdr:cNvPr>
        <xdr:cNvSpPr/>
      </xdr:nvSpPr>
      <xdr:spPr>
        <a:xfrm>
          <a:off x="6921500" y="18098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66" name="テキスト ボックス 365">
          <a:extLst>
            <a:ext uri="{FF2B5EF4-FFF2-40B4-BE49-F238E27FC236}">
              <a16:creationId xmlns:a16="http://schemas.microsoft.com/office/drawing/2014/main" id="{174E99B6-07DF-4BA9-BC12-BC5A2756A457}"/>
            </a:ext>
          </a:extLst>
        </xdr:cNvPr>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67" name="テキスト ボックス 366">
          <a:extLst>
            <a:ext uri="{FF2B5EF4-FFF2-40B4-BE49-F238E27FC236}">
              <a16:creationId xmlns:a16="http://schemas.microsoft.com/office/drawing/2014/main" id="{7473FA62-4CCB-4D7C-BE52-BE6C8026E9A1}"/>
            </a:ext>
          </a:extLst>
        </xdr:cNvPr>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68" name="テキスト ボックス 367">
          <a:extLst>
            <a:ext uri="{FF2B5EF4-FFF2-40B4-BE49-F238E27FC236}">
              <a16:creationId xmlns:a16="http://schemas.microsoft.com/office/drawing/2014/main" id="{0B314824-5DA3-4E5F-AA87-F030CD96EB04}"/>
            </a:ext>
          </a:extLst>
        </xdr:cNvPr>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69" name="テキスト ボックス 368">
          <a:extLst>
            <a:ext uri="{FF2B5EF4-FFF2-40B4-BE49-F238E27FC236}">
              <a16:creationId xmlns:a16="http://schemas.microsoft.com/office/drawing/2014/main" id="{26D40102-516E-4B04-A308-BACD1E012517}"/>
            </a:ext>
          </a:extLst>
        </xdr:cNvPr>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70" name="テキスト ボックス 369">
          <a:extLst>
            <a:ext uri="{FF2B5EF4-FFF2-40B4-BE49-F238E27FC236}">
              <a16:creationId xmlns:a16="http://schemas.microsoft.com/office/drawing/2014/main" id="{D43FAB79-E6EA-4C82-96B5-9625F169935B}"/>
            </a:ext>
          </a:extLst>
        </xdr:cNvPr>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143511</xdr:rowOff>
    </xdr:from>
    <xdr:to>
      <xdr:col>55</xdr:col>
      <xdr:colOff>50800</xdr:colOff>
      <xdr:row>108</xdr:row>
      <xdr:rowOff>73661</xdr:rowOff>
    </xdr:to>
    <xdr:sp macro="" textlink="">
      <xdr:nvSpPr>
        <xdr:cNvPr id="371" name="楕円 370">
          <a:extLst>
            <a:ext uri="{FF2B5EF4-FFF2-40B4-BE49-F238E27FC236}">
              <a16:creationId xmlns:a16="http://schemas.microsoft.com/office/drawing/2014/main" id="{BDB03FDA-A06B-471C-8631-175CE16A3DDA}"/>
            </a:ext>
          </a:extLst>
        </xdr:cNvPr>
        <xdr:cNvSpPr/>
      </xdr:nvSpPr>
      <xdr:spPr>
        <a:xfrm>
          <a:off x="10426700" y="18488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58438</xdr:rowOff>
    </xdr:from>
    <xdr:ext cx="469744" cy="259045"/>
    <xdr:sp macro="" textlink="">
      <xdr:nvSpPr>
        <xdr:cNvPr id="372" name="【市民会館】&#10;一人当たり面積該当値テキスト">
          <a:extLst>
            <a:ext uri="{FF2B5EF4-FFF2-40B4-BE49-F238E27FC236}">
              <a16:creationId xmlns:a16="http://schemas.microsoft.com/office/drawing/2014/main" id="{3911D3E0-6D83-44B5-92EE-20058386CA08}"/>
            </a:ext>
          </a:extLst>
        </xdr:cNvPr>
        <xdr:cNvSpPr txBox="1"/>
      </xdr:nvSpPr>
      <xdr:spPr>
        <a:xfrm>
          <a:off x="10515600" y="184035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147320</xdr:rowOff>
    </xdr:from>
    <xdr:to>
      <xdr:col>50</xdr:col>
      <xdr:colOff>165100</xdr:colOff>
      <xdr:row>108</xdr:row>
      <xdr:rowOff>77470</xdr:rowOff>
    </xdr:to>
    <xdr:sp macro="" textlink="">
      <xdr:nvSpPr>
        <xdr:cNvPr id="373" name="楕円 372">
          <a:extLst>
            <a:ext uri="{FF2B5EF4-FFF2-40B4-BE49-F238E27FC236}">
              <a16:creationId xmlns:a16="http://schemas.microsoft.com/office/drawing/2014/main" id="{41CDA180-5B84-435E-AB34-83F367EF2AB4}"/>
            </a:ext>
          </a:extLst>
        </xdr:cNvPr>
        <xdr:cNvSpPr/>
      </xdr:nvSpPr>
      <xdr:spPr>
        <a:xfrm>
          <a:off x="9588500" y="18492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22861</xdr:rowOff>
    </xdr:from>
    <xdr:to>
      <xdr:col>55</xdr:col>
      <xdr:colOff>0</xdr:colOff>
      <xdr:row>108</xdr:row>
      <xdr:rowOff>26670</xdr:rowOff>
    </xdr:to>
    <xdr:cxnSp macro="">
      <xdr:nvCxnSpPr>
        <xdr:cNvPr id="374" name="直線コネクタ 373">
          <a:extLst>
            <a:ext uri="{FF2B5EF4-FFF2-40B4-BE49-F238E27FC236}">
              <a16:creationId xmlns:a16="http://schemas.microsoft.com/office/drawing/2014/main" id="{921CA47C-317B-4B01-9AC2-313587D3B443}"/>
            </a:ext>
          </a:extLst>
        </xdr:cNvPr>
        <xdr:cNvCxnSpPr/>
      </xdr:nvCxnSpPr>
      <xdr:spPr>
        <a:xfrm flipV="1">
          <a:off x="9639300" y="18539461"/>
          <a:ext cx="83820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151130</xdr:rowOff>
    </xdr:from>
    <xdr:to>
      <xdr:col>46</xdr:col>
      <xdr:colOff>38100</xdr:colOff>
      <xdr:row>108</xdr:row>
      <xdr:rowOff>81280</xdr:rowOff>
    </xdr:to>
    <xdr:sp macro="" textlink="">
      <xdr:nvSpPr>
        <xdr:cNvPr id="375" name="楕円 374">
          <a:extLst>
            <a:ext uri="{FF2B5EF4-FFF2-40B4-BE49-F238E27FC236}">
              <a16:creationId xmlns:a16="http://schemas.microsoft.com/office/drawing/2014/main" id="{6A1FC4A7-7A72-40BF-A427-016264F01981}"/>
            </a:ext>
          </a:extLst>
        </xdr:cNvPr>
        <xdr:cNvSpPr/>
      </xdr:nvSpPr>
      <xdr:spPr>
        <a:xfrm>
          <a:off x="8699500" y="18496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26670</xdr:rowOff>
    </xdr:from>
    <xdr:to>
      <xdr:col>50</xdr:col>
      <xdr:colOff>114300</xdr:colOff>
      <xdr:row>108</xdr:row>
      <xdr:rowOff>30480</xdr:rowOff>
    </xdr:to>
    <xdr:cxnSp macro="">
      <xdr:nvCxnSpPr>
        <xdr:cNvPr id="376" name="直線コネクタ 375">
          <a:extLst>
            <a:ext uri="{FF2B5EF4-FFF2-40B4-BE49-F238E27FC236}">
              <a16:creationId xmlns:a16="http://schemas.microsoft.com/office/drawing/2014/main" id="{8F6747A0-C080-4D92-8EAC-94C942F6D4F8}"/>
            </a:ext>
          </a:extLst>
        </xdr:cNvPr>
        <xdr:cNvCxnSpPr/>
      </xdr:nvCxnSpPr>
      <xdr:spPr>
        <a:xfrm flipV="1">
          <a:off x="8750300" y="1854327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154939</xdr:rowOff>
    </xdr:from>
    <xdr:to>
      <xdr:col>41</xdr:col>
      <xdr:colOff>101600</xdr:colOff>
      <xdr:row>108</xdr:row>
      <xdr:rowOff>85089</xdr:rowOff>
    </xdr:to>
    <xdr:sp macro="" textlink="">
      <xdr:nvSpPr>
        <xdr:cNvPr id="377" name="楕円 376">
          <a:extLst>
            <a:ext uri="{FF2B5EF4-FFF2-40B4-BE49-F238E27FC236}">
              <a16:creationId xmlns:a16="http://schemas.microsoft.com/office/drawing/2014/main" id="{00A0400E-0214-4153-A8A2-D9995BC833EB}"/>
            </a:ext>
          </a:extLst>
        </xdr:cNvPr>
        <xdr:cNvSpPr/>
      </xdr:nvSpPr>
      <xdr:spPr>
        <a:xfrm>
          <a:off x="7810500" y="185000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30480</xdr:rowOff>
    </xdr:from>
    <xdr:to>
      <xdr:col>45</xdr:col>
      <xdr:colOff>177800</xdr:colOff>
      <xdr:row>108</xdr:row>
      <xdr:rowOff>34289</xdr:rowOff>
    </xdr:to>
    <xdr:cxnSp macro="">
      <xdr:nvCxnSpPr>
        <xdr:cNvPr id="378" name="直線コネクタ 377">
          <a:extLst>
            <a:ext uri="{FF2B5EF4-FFF2-40B4-BE49-F238E27FC236}">
              <a16:creationId xmlns:a16="http://schemas.microsoft.com/office/drawing/2014/main" id="{889821C6-D6F1-4EB8-B0BA-8FAD202865DF}"/>
            </a:ext>
          </a:extLst>
        </xdr:cNvPr>
        <xdr:cNvCxnSpPr/>
      </xdr:nvCxnSpPr>
      <xdr:spPr>
        <a:xfrm flipV="1">
          <a:off x="7861300" y="18547080"/>
          <a:ext cx="88900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107</xdr:row>
      <xdr:rowOff>157480</xdr:rowOff>
    </xdr:from>
    <xdr:to>
      <xdr:col>36</xdr:col>
      <xdr:colOff>165100</xdr:colOff>
      <xdr:row>108</xdr:row>
      <xdr:rowOff>87630</xdr:rowOff>
    </xdr:to>
    <xdr:sp macro="" textlink="">
      <xdr:nvSpPr>
        <xdr:cNvPr id="379" name="楕円 378">
          <a:extLst>
            <a:ext uri="{FF2B5EF4-FFF2-40B4-BE49-F238E27FC236}">
              <a16:creationId xmlns:a16="http://schemas.microsoft.com/office/drawing/2014/main" id="{94358760-192D-45D9-9DFA-B0FE7DF58691}"/>
            </a:ext>
          </a:extLst>
        </xdr:cNvPr>
        <xdr:cNvSpPr/>
      </xdr:nvSpPr>
      <xdr:spPr>
        <a:xfrm>
          <a:off x="6921500" y="18502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34289</xdr:rowOff>
    </xdr:from>
    <xdr:to>
      <xdr:col>41</xdr:col>
      <xdr:colOff>50800</xdr:colOff>
      <xdr:row>108</xdr:row>
      <xdr:rowOff>36830</xdr:rowOff>
    </xdr:to>
    <xdr:cxnSp macro="">
      <xdr:nvCxnSpPr>
        <xdr:cNvPr id="380" name="直線コネクタ 379">
          <a:extLst>
            <a:ext uri="{FF2B5EF4-FFF2-40B4-BE49-F238E27FC236}">
              <a16:creationId xmlns:a16="http://schemas.microsoft.com/office/drawing/2014/main" id="{656EEA46-37A2-46D2-AEFB-FF17DB10D62C}"/>
            </a:ext>
          </a:extLst>
        </xdr:cNvPr>
        <xdr:cNvCxnSpPr/>
      </xdr:nvCxnSpPr>
      <xdr:spPr>
        <a:xfrm flipV="1">
          <a:off x="6972300" y="18550889"/>
          <a:ext cx="889000" cy="25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104</xdr:row>
      <xdr:rowOff>7638</xdr:rowOff>
    </xdr:from>
    <xdr:ext cx="469744" cy="259045"/>
    <xdr:sp macro="" textlink="">
      <xdr:nvSpPr>
        <xdr:cNvPr id="381" name="n_1aveValue【市民会館】&#10;一人当たり面積">
          <a:extLst>
            <a:ext uri="{FF2B5EF4-FFF2-40B4-BE49-F238E27FC236}">
              <a16:creationId xmlns:a16="http://schemas.microsoft.com/office/drawing/2014/main" id="{320AE01A-451C-4D97-9D8E-5E2FE35BFA6B}"/>
            </a:ext>
          </a:extLst>
        </xdr:cNvPr>
        <xdr:cNvSpPr txBox="1"/>
      </xdr:nvSpPr>
      <xdr:spPr>
        <a:xfrm>
          <a:off x="9391727" y="17838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103</xdr:row>
      <xdr:rowOff>137177</xdr:rowOff>
    </xdr:from>
    <xdr:ext cx="469744" cy="259045"/>
    <xdr:sp macro="" textlink="">
      <xdr:nvSpPr>
        <xdr:cNvPr id="382" name="n_2aveValue【市民会館】&#10;一人当たり面積">
          <a:extLst>
            <a:ext uri="{FF2B5EF4-FFF2-40B4-BE49-F238E27FC236}">
              <a16:creationId xmlns:a16="http://schemas.microsoft.com/office/drawing/2014/main" id="{5BD33CAF-CA26-46A7-A5D0-42918669C421}"/>
            </a:ext>
          </a:extLst>
        </xdr:cNvPr>
        <xdr:cNvSpPr txBox="1"/>
      </xdr:nvSpPr>
      <xdr:spPr>
        <a:xfrm>
          <a:off x="8515427" y="17796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104</xdr:row>
      <xdr:rowOff>100347</xdr:rowOff>
    </xdr:from>
    <xdr:ext cx="469744" cy="259045"/>
    <xdr:sp macro="" textlink="">
      <xdr:nvSpPr>
        <xdr:cNvPr id="383" name="n_3aveValue【市民会館】&#10;一人当たり面積">
          <a:extLst>
            <a:ext uri="{FF2B5EF4-FFF2-40B4-BE49-F238E27FC236}">
              <a16:creationId xmlns:a16="http://schemas.microsoft.com/office/drawing/2014/main" id="{C886A815-472A-445C-9AC6-4EC245D08098}"/>
            </a:ext>
          </a:extLst>
        </xdr:cNvPr>
        <xdr:cNvSpPr txBox="1"/>
      </xdr:nvSpPr>
      <xdr:spPr>
        <a:xfrm>
          <a:off x="7626427" y="179311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104</xdr:row>
      <xdr:rowOff>43197</xdr:rowOff>
    </xdr:from>
    <xdr:ext cx="469744" cy="259045"/>
    <xdr:sp macro="" textlink="">
      <xdr:nvSpPr>
        <xdr:cNvPr id="384" name="n_4aveValue【市民会館】&#10;一人当たり面積">
          <a:extLst>
            <a:ext uri="{FF2B5EF4-FFF2-40B4-BE49-F238E27FC236}">
              <a16:creationId xmlns:a16="http://schemas.microsoft.com/office/drawing/2014/main" id="{D7A95864-5095-48AA-8F58-4F706AAE297F}"/>
            </a:ext>
          </a:extLst>
        </xdr:cNvPr>
        <xdr:cNvSpPr txBox="1"/>
      </xdr:nvSpPr>
      <xdr:spPr>
        <a:xfrm>
          <a:off x="6737427" y="17873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108</xdr:row>
      <xdr:rowOff>68597</xdr:rowOff>
    </xdr:from>
    <xdr:ext cx="469744" cy="259045"/>
    <xdr:sp macro="" textlink="">
      <xdr:nvSpPr>
        <xdr:cNvPr id="385" name="n_1mainValue【市民会館】&#10;一人当たり面積">
          <a:extLst>
            <a:ext uri="{FF2B5EF4-FFF2-40B4-BE49-F238E27FC236}">
              <a16:creationId xmlns:a16="http://schemas.microsoft.com/office/drawing/2014/main" id="{DB7BB69C-8131-404A-BDD1-6CC6EA82896E}"/>
            </a:ext>
          </a:extLst>
        </xdr:cNvPr>
        <xdr:cNvSpPr txBox="1"/>
      </xdr:nvSpPr>
      <xdr:spPr>
        <a:xfrm>
          <a:off x="9391727" y="18585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108</xdr:row>
      <xdr:rowOff>72407</xdr:rowOff>
    </xdr:from>
    <xdr:ext cx="469744" cy="259045"/>
    <xdr:sp macro="" textlink="">
      <xdr:nvSpPr>
        <xdr:cNvPr id="386" name="n_2mainValue【市民会館】&#10;一人当たり面積">
          <a:extLst>
            <a:ext uri="{FF2B5EF4-FFF2-40B4-BE49-F238E27FC236}">
              <a16:creationId xmlns:a16="http://schemas.microsoft.com/office/drawing/2014/main" id="{71E9885F-FADB-4DA2-9642-7BFD8138D72B}"/>
            </a:ext>
          </a:extLst>
        </xdr:cNvPr>
        <xdr:cNvSpPr txBox="1"/>
      </xdr:nvSpPr>
      <xdr:spPr>
        <a:xfrm>
          <a:off x="8515427" y="18589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108</xdr:row>
      <xdr:rowOff>76216</xdr:rowOff>
    </xdr:from>
    <xdr:ext cx="469744" cy="259045"/>
    <xdr:sp macro="" textlink="">
      <xdr:nvSpPr>
        <xdr:cNvPr id="387" name="n_3mainValue【市民会館】&#10;一人当たり面積">
          <a:extLst>
            <a:ext uri="{FF2B5EF4-FFF2-40B4-BE49-F238E27FC236}">
              <a16:creationId xmlns:a16="http://schemas.microsoft.com/office/drawing/2014/main" id="{2780DC1B-643E-47B2-9C00-869DF905205A}"/>
            </a:ext>
          </a:extLst>
        </xdr:cNvPr>
        <xdr:cNvSpPr txBox="1"/>
      </xdr:nvSpPr>
      <xdr:spPr>
        <a:xfrm>
          <a:off x="7626427" y="185928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108</xdr:row>
      <xdr:rowOff>78757</xdr:rowOff>
    </xdr:from>
    <xdr:ext cx="469744" cy="259045"/>
    <xdr:sp macro="" textlink="">
      <xdr:nvSpPr>
        <xdr:cNvPr id="388" name="n_4mainValue【市民会館】&#10;一人当たり面積">
          <a:extLst>
            <a:ext uri="{FF2B5EF4-FFF2-40B4-BE49-F238E27FC236}">
              <a16:creationId xmlns:a16="http://schemas.microsoft.com/office/drawing/2014/main" id="{3B7DF141-0314-477F-A7CF-6177056D621D}"/>
            </a:ext>
          </a:extLst>
        </xdr:cNvPr>
        <xdr:cNvSpPr txBox="1"/>
      </xdr:nvSpPr>
      <xdr:spPr>
        <a:xfrm>
          <a:off x="6737427" y="18595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89" name="正方形/長方形 388">
          <a:extLst>
            <a:ext uri="{FF2B5EF4-FFF2-40B4-BE49-F238E27FC236}">
              <a16:creationId xmlns:a16="http://schemas.microsoft.com/office/drawing/2014/main" id="{35D5E931-F906-403E-A169-9F0B94D092EE}"/>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0" name="正方形/長方形 389">
          <a:extLst>
            <a:ext uri="{FF2B5EF4-FFF2-40B4-BE49-F238E27FC236}">
              <a16:creationId xmlns:a16="http://schemas.microsoft.com/office/drawing/2014/main" id="{EF08069D-6940-46FE-B6CC-160F20696FD9}"/>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1" name="正方形/長方形 390">
          <a:extLst>
            <a:ext uri="{FF2B5EF4-FFF2-40B4-BE49-F238E27FC236}">
              <a16:creationId xmlns:a16="http://schemas.microsoft.com/office/drawing/2014/main" id="{66758E2F-5C4A-47C9-A59C-6C0EF1E7EBB9}"/>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2" name="正方形/長方形 391">
          <a:extLst>
            <a:ext uri="{FF2B5EF4-FFF2-40B4-BE49-F238E27FC236}">
              <a16:creationId xmlns:a16="http://schemas.microsoft.com/office/drawing/2014/main" id="{FAAA8286-E02E-4B10-9751-6AB35CE260C0}"/>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3" name="正方形/長方形 392">
          <a:extLst>
            <a:ext uri="{FF2B5EF4-FFF2-40B4-BE49-F238E27FC236}">
              <a16:creationId xmlns:a16="http://schemas.microsoft.com/office/drawing/2014/main" id="{F7F079F3-D4A1-4BBF-8BEC-99CAB3F34390}"/>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4" name="正方形/長方形 393">
          <a:extLst>
            <a:ext uri="{FF2B5EF4-FFF2-40B4-BE49-F238E27FC236}">
              <a16:creationId xmlns:a16="http://schemas.microsoft.com/office/drawing/2014/main" id="{64462FB7-7FFF-49C9-848D-4A19B9FBCFDC}"/>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5" name="正方形/長方形 394">
          <a:extLst>
            <a:ext uri="{FF2B5EF4-FFF2-40B4-BE49-F238E27FC236}">
              <a16:creationId xmlns:a16="http://schemas.microsoft.com/office/drawing/2014/main" id="{4B4E5D0F-2D32-48E5-9160-9FA0A5FFD10C}"/>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96" name="正方形/長方形 395">
          <a:extLst>
            <a:ext uri="{FF2B5EF4-FFF2-40B4-BE49-F238E27FC236}">
              <a16:creationId xmlns:a16="http://schemas.microsoft.com/office/drawing/2014/main" id="{E15265D0-32C9-4932-A74B-5329E2B352C4}"/>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97" name="テキスト ボックス 396">
          <a:extLst>
            <a:ext uri="{FF2B5EF4-FFF2-40B4-BE49-F238E27FC236}">
              <a16:creationId xmlns:a16="http://schemas.microsoft.com/office/drawing/2014/main" id="{7CA67CC0-98E8-42CD-A7CC-292C0AD195EB}"/>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98" name="直線コネクタ 397">
          <a:extLst>
            <a:ext uri="{FF2B5EF4-FFF2-40B4-BE49-F238E27FC236}">
              <a16:creationId xmlns:a16="http://schemas.microsoft.com/office/drawing/2014/main" id="{F3D2C449-53DE-4829-9042-F26B747B3FA3}"/>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399" name="テキスト ボックス 398">
          <a:extLst>
            <a:ext uri="{FF2B5EF4-FFF2-40B4-BE49-F238E27FC236}">
              <a16:creationId xmlns:a16="http://schemas.microsoft.com/office/drawing/2014/main" id="{A37E8A65-97FF-4254-9278-A259277B8C4C}"/>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0" name="直線コネクタ 399">
          <a:extLst>
            <a:ext uri="{FF2B5EF4-FFF2-40B4-BE49-F238E27FC236}">
              <a16:creationId xmlns:a16="http://schemas.microsoft.com/office/drawing/2014/main" id="{5AA6B1E2-C8D4-4838-9659-D6E815DAED30}"/>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1" name="テキスト ボックス 400">
          <a:extLst>
            <a:ext uri="{FF2B5EF4-FFF2-40B4-BE49-F238E27FC236}">
              <a16:creationId xmlns:a16="http://schemas.microsoft.com/office/drawing/2014/main" id="{F4467723-2ED8-4BC1-83FD-929BD674FF1D}"/>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2" name="直線コネクタ 401">
          <a:extLst>
            <a:ext uri="{FF2B5EF4-FFF2-40B4-BE49-F238E27FC236}">
              <a16:creationId xmlns:a16="http://schemas.microsoft.com/office/drawing/2014/main" id="{70F9E02B-AF8F-46AE-BB9E-F0B5E36ACC57}"/>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03" name="テキスト ボックス 402">
          <a:extLst>
            <a:ext uri="{FF2B5EF4-FFF2-40B4-BE49-F238E27FC236}">
              <a16:creationId xmlns:a16="http://schemas.microsoft.com/office/drawing/2014/main" id="{EA485E1B-7368-4953-B542-CEC4750BFECF}"/>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04" name="直線コネクタ 403">
          <a:extLst>
            <a:ext uri="{FF2B5EF4-FFF2-40B4-BE49-F238E27FC236}">
              <a16:creationId xmlns:a16="http://schemas.microsoft.com/office/drawing/2014/main" id="{E8B0E9F9-CA67-4AF5-8BFD-129B1C781793}"/>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05" name="テキスト ボックス 404">
          <a:extLst>
            <a:ext uri="{FF2B5EF4-FFF2-40B4-BE49-F238E27FC236}">
              <a16:creationId xmlns:a16="http://schemas.microsoft.com/office/drawing/2014/main" id="{D7C427CA-24B3-459F-B8DB-8F4E917AA92D}"/>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06" name="直線コネクタ 405">
          <a:extLst>
            <a:ext uri="{FF2B5EF4-FFF2-40B4-BE49-F238E27FC236}">
              <a16:creationId xmlns:a16="http://schemas.microsoft.com/office/drawing/2014/main" id="{8EDD0970-0C68-4384-BDB4-B576C5665105}"/>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07" name="テキスト ボックス 406">
          <a:extLst>
            <a:ext uri="{FF2B5EF4-FFF2-40B4-BE49-F238E27FC236}">
              <a16:creationId xmlns:a16="http://schemas.microsoft.com/office/drawing/2014/main" id="{A23048E4-58EF-40E9-96EB-92785EC8E1B4}"/>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08" name="直線コネクタ 407">
          <a:extLst>
            <a:ext uri="{FF2B5EF4-FFF2-40B4-BE49-F238E27FC236}">
              <a16:creationId xmlns:a16="http://schemas.microsoft.com/office/drawing/2014/main" id="{0574DBDC-D7D7-44E6-8E21-B448FA3D8DE0}"/>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09" name="テキスト ボックス 408">
          <a:extLst>
            <a:ext uri="{FF2B5EF4-FFF2-40B4-BE49-F238E27FC236}">
              <a16:creationId xmlns:a16="http://schemas.microsoft.com/office/drawing/2014/main" id="{F73ADE88-4DC7-4B77-9E04-6F6F74B55269}"/>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0" name="直線コネクタ 409">
          <a:extLst>
            <a:ext uri="{FF2B5EF4-FFF2-40B4-BE49-F238E27FC236}">
              <a16:creationId xmlns:a16="http://schemas.microsoft.com/office/drawing/2014/main" id="{FEDA0168-8A77-4FF1-9FB9-1E4806C7E52A}"/>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1" name="テキスト ボックス 410">
          <a:extLst>
            <a:ext uri="{FF2B5EF4-FFF2-40B4-BE49-F238E27FC236}">
              <a16:creationId xmlns:a16="http://schemas.microsoft.com/office/drawing/2014/main" id="{ECC4F3C1-B4AE-46B0-8B0B-63F1B3D566EF}"/>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2" name="直線コネクタ 411">
          <a:extLst>
            <a:ext uri="{FF2B5EF4-FFF2-40B4-BE49-F238E27FC236}">
              <a16:creationId xmlns:a16="http://schemas.microsoft.com/office/drawing/2014/main" id="{6911BC32-953B-46DE-9B67-0E755D3E5013}"/>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3" name="【一般廃棄物処理施設】&#10;有形固定資産減価償却率グラフ枠">
          <a:extLst>
            <a:ext uri="{FF2B5EF4-FFF2-40B4-BE49-F238E27FC236}">
              <a16:creationId xmlns:a16="http://schemas.microsoft.com/office/drawing/2014/main" id="{D0F69F61-D81B-4CEE-8A44-132485A06C68}"/>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34</xdr:row>
      <xdr:rowOff>48442</xdr:rowOff>
    </xdr:from>
    <xdr:to>
      <xdr:col>85</xdr:col>
      <xdr:colOff>126364</xdr:colOff>
      <xdr:row>42</xdr:row>
      <xdr:rowOff>53340</xdr:rowOff>
    </xdr:to>
    <xdr:cxnSp macro="">
      <xdr:nvCxnSpPr>
        <xdr:cNvPr id="414" name="直線コネクタ 413">
          <a:extLst>
            <a:ext uri="{FF2B5EF4-FFF2-40B4-BE49-F238E27FC236}">
              <a16:creationId xmlns:a16="http://schemas.microsoft.com/office/drawing/2014/main" id="{BB8D9525-030F-4A17-AB9C-0C284F5F60FF}"/>
            </a:ext>
          </a:extLst>
        </xdr:cNvPr>
        <xdr:cNvCxnSpPr/>
      </xdr:nvCxnSpPr>
      <xdr:spPr>
        <a:xfrm flipV="1">
          <a:off x="16318864" y="5877742"/>
          <a:ext cx="0" cy="13764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57167</xdr:rowOff>
    </xdr:from>
    <xdr:ext cx="405111" cy="259045"/>
    <xdr:sp macro="" textlink="">
      <xdr:nvSpPr>
        <xdr:cNvPr id="415" name="【一般廃棄物処理施設】&#10;有形固定資産減価償却率最小値テキスト">
          <a:extLst>
            <a:ext uri="{FF2B5EF4-FFF2-40B4-BE49-F238E27FC236}">
              <a16:creationId xmlns:a16="http://schemas.microsoft.com/office/drawing/2014/main" id="{208ADED7-FAE1-4401-9AC2-A9593F6DCC36}"/>
            </a:ext>
          </a:extLst>
        </xdr:cNvPr>
        <xdr:cNvSpPr txBox="1"/>
      </xdr:nvSpPr>
      <xdr:spPr>
        <a:xfrm>
          <a:off x="16357600" y="7258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53340</xdr:rowOff>
    </xdr:from>
    <xdr:to>
      <xdr:col>86</xdr:col>
      <xdr:colOff>25400</xdr:colOff>
      <xdr:row>42</xdr:row>
      <xdr:rowOff>53340</xdr:rowOff>
    </xdr:to>
    <xdr:cxnSp macro="">
      <xdr:nvCxnSpPr>
        <xdr:cNvPr id="416" name="直線コネクタ 415">
          <a:extLst>
            <a:ext uri="{FF2B5EF4-FFF2-40B4-BE49-F238E27FC236}">
              <a16:creationId xmlns:a16="http://schemas.microsoft.com/office/drawing/2014/main" id="{09F45E8C-D866-478F-A22E-E33139B1FE35}"/>
            </a:ext>
          </a:extLst>
        </xdr:cNvPr>
        <xdr:cNvCxnSpPr/>
      </xdr:nvCxnSpPr>
      <xdr:spPr>
        <a:xfrm>
          <a:off x="16230600" y="72542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166569</xdr:rowOff>
    </xdr:from>
    <xdr:ext cx="405111" cy="259045"/>
    <xdr:sp macro="" textlink="">
      <xdr:nvSpPr>
        <xdr:cNvPr id="417" name="【一般廃棄物処理施設】&#10;有形固定資産減価償却率最大値テキスト">
          <a:extLst>
            <a:ext uri="{FF2B5EF4-FFF2-40B4-BE49-F238E27FC236}">
              <a16:creationId xmlns:a16="http://schemas.microsoft.com/office/drawing/2014/main" id="{74AB822F-FBB0-4AE0-B30A-E026AAD6AA05}"/>
            </a:ext>
          </a:extLst>
        </xdr:cNvPr>
        <xdr:cNvSpPr txBox="1"/>
      </xdr:nvSpPr>
      <xdr:spPr>
        <a:xfrm>
          <a:off x="16357600" y="56529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34</xdr:row>
      <xdr:rowOff>48442</xdr:rowOff>
    </xdr:from>
    <xdr:to>
      <xdr:col>86</xdr:col>
      <xdr:colOff>25400</xdr:colOff>
      <xdr:row>34</xdr:row>
      <xdr:rowOff>48442</xdr:rowOff>
    </xdr:to>
    <xdr:cxnSp macro="">
      <xdr:nvCxnSpPr>
        <xdr:cNvPr id="418" name="直線コネクタ 417">
          <a:extLst>
            <a:ext uri="{FF2B5EF4-FFF2-40B4-BE49-F238E27FC236}">
              <a16:creationId xmlns:a16="http://schemas.microsoft.com/office/drawing/2014/main" id="{04C4D62C-AF3E-4D3C-99DD-1FA4A4BD958C}"/>
            </a:ext>
          </a:extLst>
        </xdr:cNvPr>
        <xdr:cNvCxnSpPr/>
      </xdr:nvCxnSpPr>
      <xdr:spPr>
        <a:xfrm>
          <a:off x="16230600" y="58777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38</xdr:row>
      <xdr:rowOff>49547</xdr:rowOff>
    </xdr:from>
    <xdr:ext cx="405111" cy="259045"/>
    <xdr:sp macro="" textlink="">
      <xdr:nvSpPr>
        <xdr:cNvPr id="419" name="【一般廃棄物処理施設】&#10;有形固定資産減価償却率平均値テキスト">
          <a:extLst>
            <a:ext uri="{FF2B5EF4-FFF2-40B4-BE49-F238E27FC236}">
              <a16:creationId xmlns:a16="http://schemas.microsoft.com/office/drawing/2014/main" id="{4403360C-EA54-4BF8-9CFF-70725214FDBB}"/>
            </a:ext>
          </a:extLst>
        </xdr:cNvPr>
        <xdr:cNvSpPr txBox="1"/>
      </xdr:nvSpPr>
      <xdr:spPr>
        <a:xfrm>
          <a:off x="16357600" y="65646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71120</xdr:rowOff>
    </xdr:from>
    <xdr:to>
      <xdr:col>85</xdr:col>
      <xdr:colOff>177800</xdr:colOff>
      <xdr:row>39</xdr:row>
      <xdr:rowOff>1270</xdr:rowOff>
    </xdr:to>
    <xdr:sp macro="" textlink="">
      <xdr:nvSpPr>
        <xdr:cNvPr id="420" name="フローチャート: 判断 419">
          <a:extLst>
            <a:ext uri="{FF2B5EF4-FFF2-40B4-BE49-F238E27FC236}">
              <a16:creationId xmlns:a16="http://schemas.microsoft.com/office/drawing/2014/main" id="{C9A3F86B-7C13-406F-9EBE-9C3D56524D95}"/>
            </a:ext>
          </a:extLst>
        </xdr:cNvPr>
        <xdr:cNvSpPr/>
      </xdr:nvSpPr>
      <xdr:spPr>
        <a:xfrm>
          <a:off x="16268700" y="658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84183</xdr:rowOff>
    </xdr:from>
    <xdr:to>
      <xdr:col>81</xdr:col>
      <xdr:colOff>101600</xdr:colOff>
      <xdr:row>39</xdr:row>
      <xdr:rowOff>14333</xdr:rowOff>
    </xdr:to>
    <xdr:sp macro="" textlink="">
      <xdr:nvSpPr>
        <xdr:cNvPr id="421" name="フローチャート: 判断 420">
          <a:extLst>
            <a:ext uri="{FF2B5EF4-FFF2-40B4-BE49-F238E27FC236}">
              <a16:creationId xmlns:a16="http://schemas.microsoft.com/office/drawing/2014/main" id="{F7636A43-B7D8-4CEE-BDB0-D4D01EF2AA58}"/>
            </a:ext>
          </a:extLst>
        </xdr:cNvPr>
        <xdr:cNvSpPr/>
      </xdr:nvSpPr>
      <xdr:spPr>
        <a:xfrm>
          <a:off x="15430500" y="6599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27033</xdr:rowOff>
    </xdr:from>
    <xdr:to>
      <xdr:col>76</xdr:col>
      <xdr:colOff>165100</xdr:colOff>
      <xdr:row>38</xdr:row>
      <xdr:rowOff>128633</xdr:rowOff>
    </xdr:to>
    <xdr:sp macro="" textlink="">
      <xdr:nvSpPr>
        <xdr:cNvPr id="422" name="フローチャート: 判断 421">
          <a:extLst>
            <a:ext uri="{FF2B5EF4-FFF2-40B4-BE49-F238E27FC236}">
              <a16:creationId xmlns:a16="http://schemas.microsoft.com/office/drawing/2014/main" id="{6008EC22-8ACB-419B-9260-32101A1F8BFF}"/>
            </a:ext>
          </a:extLst>
        </xdr:cNvPr>
        <xdr:cNvSpPr/>
      </xdr:nvSpPr>
      <xdr:spPr>
        <a:xfrm>
          <a:off x="14541500" y="65421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162560</xdr:rowOff>
    </xdr:from>
    <xdr:to>
      <xdr:col>72</xdr:col>
      <xdr:colOff>38100</xdr:colOff>
      <xdr:row>38</xdr:row>
      <xdr:rowOff>92710</xdr:rowOff>
    </xdr:to>
    <xdr:sp macro="" textlink="">
      <xdr:nvSpPr>
        <xdr:cNvPr id="423" name="フローチャート: 判断 422">
          <a:extLst>
            <a:ext uri="{FF2B5EF4-FFF2-40B4-BE49-F238E27FC236}">
              <a16:creationId xmlns:a16="http://schemas.microsoft.com/office/drawing/2014/main" id="{91C7643D-C577-417D-9D8F-7A8F7FA0D2E9}"/>
            </a:ext>
          </a:extLst>
        </xdr:cNvPr>
        <xdr:cNvSpPr/>
      </xdr:nvSpPr>
      <xdr:spPr>
        <a:xfrm>
          <a:off x="13652500" y="6506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164193</xdr:rowOff>
    </xdr:from>
    <xdr:to>
      <xdr:col>67</xdr:col>
      <xdr:colOff>101600</xdr:colOff>
      <xdr:row>38</xdr:row>
      <xdr:rowOff>94343</xdr:rowOff>
    </xdr:to>
    <xdr:sp macro="" textlink="">
      <xdr:nvSpPr>
        <xdr:cNvPr id="424" name="フローチャート: 判断 423">
          <a:extLst>
            <a:ext uri="{FF2B5EF4-FFF2-40B4-BE49-F238E27FC236}">
              <a16:creationId xmlns:a16="http://schemas.microsoft.com/office/drawing/2014/main" id="{EA0F935B-2DAA-4CFE-86EB-D9803AE8854F}"/>
            </a:ext>
          </a:extLst>
        </xdr:cNvPr>
        <xdr:cNvSpPr/>
      </xdr:nvSpPr>
      <xdr:spPr>
        <a:xfrm>
          <a:off x="12763500" y="6507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5" name="テキスト ボックス 424">
          <a:extLst>
            <a:ext uri="{FF2B5EF4-FFF2-40B4-BE49-F238E27FC236}">
              <a16:creationId xmlns:a16="http://schemas.microsoft.com/office/drawing/2014/main" id="{F33E528B-D6DA-47CF-9602-8D2FAEC90F2B}"/>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26" name="テキスト ボックス 425">
          <a:extLst>
            <a:ext uri="{FF2B5EF4-FFF2-40B4-BE49-F238E27FC236}">
              <a16:creationId xmlns:a16="http://schemas.microsoft.com/office/drawing/2014/main" id="{858933F4-C6E5-4E03-BD52-13AE51507F2A}"/>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27" name="テキスト ボックス 426">
          <a:extLst>
            <a:ext uri="{FF2B5EF4-FFF2-40B4-BE49-F238E27FC236}">
              <a16:creationId xmlns:a16="http://schemas.microsoft.com/office/drawing/2014/main" id="{3D360347-2442-4081-8A4B-10AB6B277D27}"/>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28" name="テキスト ボックス 427">
          <a:extLst>
            <a:ext uri="{FF2B5EF4-FFF2-40B4-BE49-F238E27FC236}">
              <a16:creationId xmlns:a16="http://schemas.microsoft.com/office/drawing/2014/main" id="{7AB5C42E-F1DA-439A-8759-365F2337DB0F}"/>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29" name="テキスト ボックス 428">
          <a:extLst>
            <a:ext uri="{FF2B5EF4-FFF2-40B4-BE49-F238E27FC236}">
              <a16:creationId xmlns:a16="http://schemas.microsoft.com/office/drawing/2014/main" id="{AFDA01E2-E17F-49E0-935D-98EA3268D927}"/>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134801</xdr:rowOff>
    </xdr:from>
    <xdr:to>
      <xdr:col>85</xdr:col>
      <xdr:colOff>177800</xdr:colOff>
      <xdr:row>37</xdr:row>
      <xdr:rowOff>64951</xdr:rowOff>
    </xdr:to>
    <xdr:sp macro="" textlink="">
      <xdr:nvSpPr>
        <xdr:cNvPr id="430" name="楕円 429">
          <a:extLst>
            <a:ext uri="{FF2B5EF4-FFF2-40B4-BE49-F238E27FC236}">
              <a16:creationId xmlns:a16="http://schemas.microsoft.com/office/drawing/2014/main" id="{73A622E3-7BCB-4504-8D3F-F20CBC22E7D8}"/>
            </a:ext>
          </a:extLst>
        </xdr:cNvPr>
        <xdr:cNvSpPr/>
      </xdr:nvSpPr>
      <xdr:spPr>
        <a:xfrm>
          <a:off x="16268700" y="63070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157678</xdr:rowOff>
    </xdr:from>
    <xdr:ext cx="405111" cy="259045"/>
    <xdr:sp macro="" textlink="">
      <xdr:nvSpPr>
        <xdr:cNvPr id="431" name="【一般廃棄物処理施設】&#10;有形固定資産減価償却率該当値テキスト">
          <a:extLst>
            <a:ext uri="{FF2B5EF4-FFF2-40B4-BE49-F238E27FC236}">
              <a16:creationId xmlns:a16="http://schemas.microsoft.com/office/drawing/2014/main" id="{E7161EFE-7593-4E00-A53B-BF4C060B19F1}"/>
            </a:ext>
          </a:extLst>
        </xdr:cNvPr>
        <xdr:cNvSpPr txBox="1"/>
      </xdr:nvSpPr>
      <xdr:spPr>
        <a:xfrm>
          <a:off x="16357600" y="61584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82550</xdr:rowOff>
    </xdr:from>
    <xdr:to>
      <xdr:col>81</xdr:col>
      <xdr:colOff>101600</xdr:colOff>
      <xdr:row>37</xdr:row>
      <xdr:rowOff>12700</xdr:rowOff>
    </xdr:to>
    <xdr:sp macro="" textlink="">
      <xdr:nvSpPr>
        <xdr:cNvPr id="432" name="楕円 431">
          <a:extLst>
            <a:ext uri="{FF2B5EF4-FFF2-40B4-BE49-F238E27FC236}">
              <a16:creationId xmlns:a16="http://schemas.microsoft.com/office/drawing/2014/main" id="{E85FA351-1A83-4848-BB2D-189ABAAB513B}"/>
            </a:ext>
          </a:extLst>
        </xdr:cNvPr>
        <xdr:cNvSpPr/>
      </xdr:nvSpPr>
      <xdr:spPr>
        <a:xfrm>
          <a:off x="15430500" y="6254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133350</xdr:rowOff>
    </xdr:from>
    <xdr:to>
      <xdr:col>85</xdr:col>
      <xdr:colOff>127000</xdr:colOff>
      <xdr:row>37</xdr:row>
      <xdr:rowOff>14151</xdr:rowOff>
    </xdr:to>
    <xdr:cxnSp macro="">
      <xdr:nvCxnSpPr>
        <xdr:cNvPr id="433" name="直線コネクタ 432">
          <a:extLst>
            <a:ext uri="{FF2B5EF4-FFF2-40B4-BE49-F238E27FC236}">
              <a16:creationId xmlns:a16="http://schemas.microsoft.com/office/drawing/2014/main" id="{5A8DEE69-23A5-4C4F-90DF-86952ED8CBE2}"/>
            </a:ext>
          </a:extLst>
        </xdr:cNvPr>
        <xdr:cNvCxnSpPr/>
      </xdr:nvCxnSpPr>
      <xdr:spPr>
        <a:xfrm>
          <a:off x="15481300" y="6305550"/>
          <a:ext cx="838200" cy="522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36830</xdr:rowOff>
    </xdr:from>
    <xdr:to>
      <xdr:col>76</xdr:col>
      <xdr:colOff>165100</xdr:colOff>
      <xdr:row>36</xdr:row>
      <xdr:rowOff>138430</xdr:rowOff>
    </xdr:to>
    <xdr:sp macro="" textlink="">
      <xdr:nvSpPr>
        <xdr:cNvPr id="434" name="楕円 433">
          <a:extLst>
            <a:ext uri="{FF2B5EF4-FFF2-40B4-BE49-F238E27FC236}">
              <a16:creationId xmlns:a16="http://schemas.microsoft.com/office/drawing/2014/main" id="{42825B14-270E-4BDA-9E85-1E78B9D34837}"/>
            </a:ext>
          </a:extLst>
        </xdr:cNvPr>
        <xdr:cNvSpPr/>
      </xdr:nvSpPr>
      <xdr:spPr>
        <a:xfrm>
          <a:off x="14541500" y="6209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87630</xdr:rowOff>
    </xdr:from>
    <xdr:to>
      <xdr:col>81</xdr:col>
      <xdr:colOff>50800</xdr:colOff>
      <xdr:row>36</xdr:row>
      <xdr:rowOff>133350</xdr:rowOff>
    </xdr:to>
    <xdr:cxnSp macro="">
      <xdr:nvCxnSpPr>
        <xdr:cNvPr id="435" name="直線コネクタ 434">
          <a:extLst>
            <a:ext uri="{FF2B5EF4-FFF2-40B4-BE49-F238E27FC236}">
              <a16:creationId xmlns:a16="http://schemas.microsoft.com/office/drawing/2014/main" id="{DECD7879-3494-484E-AA26-EA6C880298CB}"/>
            </a:ext>
          </a:extLst>
        </xdr:cNvPr>
        <xdr:cNvCxnSpPr/>
      </xdr:nvCxnSpPr>
      <xdr:spPr>
        <a:xfrm>
          <a:off x="14592300" y="625983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157661</xdr:rowOff>
    </xdr:from>
    <xdr:to>
      <xdr:col>72</xdr:col>
      <xdr:colOff>38100</xdr:colOff>
      <xdr:row>36</xdr:row>
      <xdr:rowOff>87811</xdr:rowOff>
    </xdr:to>
    <xdr:sp macro="" textlink="">
      <xdr:nvSpPr>
        <xdr:cNvPr id="436" name="楕円 435">
          <a:extLst>
            <a:ext uri="{FF2B5EF4-FFF2-40B4-BE49-F238E27FC236}">
              <a16:creationId xmlns:a16="http://schemas.microsoft.com/office/drawing/2014/main" id="{1DD0D6D9-F02B-4E0F-8C79-93576DF9476F}"/>
            </a:ext>
          </a:extLst>
        </xdr:cNvPr>
        <xdr:cNvSpPr/>
      </xdr:nvSpPr>
      <xdr:spPr>
        <a:xfrm>
          <a:off x="13652500" y="6158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36</xdr:row>
      <xdr:rowOff>37011</xdr:rowOff>
    </xdr:from>
    <xdr:to>
      <xdr:col>76</xdr:col>
      <xdr:colOff>114300</xdr:colOff>
      <xdr:row>36</xdr:row>
      <xdr:rowOff>87630</xdr:rowOff>
    </xdr:to>
    <xdr:cxnSp macro="">
      <xdr:nvCxnSpPr>
        <xdr:cNvPr id="437" name="直線コネクタ 436">
          <a:extLst>
            <a:ext uri="{FF2B5EF4-FFF2-40B4-BE49-F238E27FC236}">
              <a16:creationId xmlns:a16="http://schemas.microsoft.com/office/drawing/2014/main" id="{105907A0-085D-47F0-A3F0-3E179AEC44F7}"/>
            </a:ext>
          </a:extLst>
        </xdr:cNvPr>
        <xdr:cNvCxnSpPr/>
      </xdr:nvCxnSpPr>
      <xdr:spPr>
        <a:xfrm>
          <a:off x="13703300" y="6209211"/>
          <a:ext cx="889000" cy="50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35</xdr:row>
      <xdr:rowOff>102144</xdr:rowOff>
    </xdr:from>
    <xdr:to>
      <xdr:col>67</xdr:col>
      <xdr:colOff>101600</xdr:colOff>
      <xdr:row>36</xdr:row>
      <xdr:rowOff>32294</xdr:rowOff>
    </xdr:to>
    <xdr:sp macro="" textlink="">
      <xdr:nvSpPr>
        <xdr:cNvPr id="438" name="楕円 437">
          <a:extLst>
            <a:ext uri="{FF2B5EF4-FFF2-40B4-BE49-F238E27FC236}">
              <a16:creationId xmlns:a16="http://schemas.microsoft.com/office/drawing/2014/main" id="{B02A84FB-2630-43BC-91EC-5DA6990AF955}"/>
            </a:ext>
          </a:extLst>
        </xdr:cNvPr>
        <xdr:cNvSpPr/>
      </xdr:nvSpPr>
      <xdr:spPr>
        <a:xfrm>
          <a:off x="12763500" y="6102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35</xdr:row>
      <xdr:rowOff>152944</xdr:rowOff>
    </xdr:from>
    <xdr:to>
      <xdr:col>71</xdr:col>
      <xdr:colOff>177800</xdr:colOff>
      <xdr:row>36</xdr:row>
      <xdr:rowOff>37011</xdr:rowOff>
    </xdr:to>
    <xdr:cxnSp macro="">
      <xdr:nvCxnSpPr>
        <xdr:cNvPr id="439" name="直線コネクタ 438">
          <a:extLst>
            <a:ext uri="{FF2B5EF4-FFF2-40B4-BE49-F238E27FC236}">
              <a16:creationId xmlns:a16="http://schemas.microsoft.com/office/drawing/2014/main" id="{E2D7B076-88F4-4F43-90A4-54127295B41E}"/>
            </a:ext>
          </a:extLst>
        </xdr:cNvPr>
        <xdr:cNvCxnSpPr/>
      </xdr:nvCxnSpPr>
      <xdr:spPr>
        <a:xfrm>
          <a:off x="12814300" y="6153694"/>
          <a:ext cx="889000" cy="55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39</xdr:row>
      <xdr:rowOff>5460</xdr:rowOff>
    </xdr:from>
    <xdr:ext cx="405111" cy="259045"/>
    <xdr:sp macro="" textlink="">
      <xdr:nvSpPr>
        <xdr:cNvPr id="440" name="n_1aveValue【一般廃棄物処理施設】&#10;有形固定資産減価償却率">
          <a:extLst>
            <a:ext uri="{FF2B5EF4-FFF2-40B4-BE49-F238E27FC236}">
              <a16:creationId xmlns:a16="http://schemas.microsoft.com/office/drawing/2014/main" id="{7AB52F7C-9884-4406-9D37-82DFAEC5752C}"/>
            </a:ext>
          </a:extLst>
        </xdr:cNvPr>
        <xdr:cNvSpPr txBox="1"/>
      </xdr:nvSpPr>
      <xdr:spPr>
        <a:xfrm>
          <a:off x="15266044" y="66920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119760</xdr:rowOff>
    </xdr:from>
    <xdr:ext cx="405111" cy="259045"/>
    <xdr:sp macro="" textlink="">
      <xdr:nvSpPr>
        <xdr:cNvPr id="441" name="n_2aveValue【一般廃棄物処理施設】&#10;有形固定資産減価償却率">
          <a:extLst>
            <a:ext uri="{FF2B5EF4-FFF2-40B4-BE49-F238E27FC236}">
              <a16:creationId xmlns:a16="http://schemas.microsoft.com/office/drawing/2014/main" id="{1578FEDC-E27D-4F5B-94C6-4BF28EC13E04}"/>
            </a:ext>
          </a:extLst>
        </xdr:cNvPr>
        <xdr:cNvSpPr txBox="1"/>
      </xdr:nvSpPr>
      <xdr:spPr>
        <a:xfrm>
          <a:off x="14389744" y="66348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83837</xdr:rowOff>
    </xdr:from>
    <xdr:ext cx="405111" cy="259045"/>
    <xdr:sp macro="" textlink="">
      <xdr:nvSpPr>
        <xdr:cNvPr id="442" name="n_3aveValue【一般廃棄物処理施設】&#10;有形固定資産減価償却率">
          <a:extLst>
            <a:ext uri="{FF2B5EF4-FFF2-40B4-BE49-F238E27FC236}">
              <a16:creationId xmlns:a16="http://schemas.microsoft.com/office/drawing/2014/main" id="{53F0A337-2E02-4FB2-B1A2-56B2198AE012}"/>
            </a:ext>
          </a:extLst>
        </xdr:cNvPr>
        <xdr:cNvSpPr txBox="1"/>
      </xdr:nvSpPr>
      <xdr:spPr>
        <a:xfrm>
          <a:off x="13500744" y="65989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85470</xdr:rowOff>
    </xdr:from>
    <xdr:ext cx="405111" cy="259045"/>
    <xdr:sp macro="" textlink="">
      <xdr:nvSpPr>
        <xdr:cNvPr id="443" name="n_4aveValue【一般廃棄物処理施設】&#10;有形固定資産減価償却率">
          <a:extLst>
            <a:ext uri="{FF2B5EF4-FFF2-40B4-BE49-F238E27FC236}">
              <a16:creationId xmlns:a16="http://schemas.microsoft.com/office/drawing/2014/main" id="{A2046067-0D71-430E-A6A6-7E7E53D1E5A0}"/>
            </a:ext>
          </a:extLst>
        </xdr:cNvPr>
        <xdr:cNvSpPr txBox="1"/>
      </xdr:nvSpPr>
      <xdr:spPr>
        <a:xfrm>
          <a:off x="12611744" y="66005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35</xdr:row>
      <xdr:rowOff>29227</xdr:rowOff>
    </xdr:from>
    <xdr:ext cx="405111" cy="259045"/>
    <xdr:sp macro="" textlink="">
      <xdr:nvSpPr>
        <xdr:cNvPr id="444" name="n_1mainValue【一般廃棄物処理施設】&#10;有形固定資産減価償却率">
          <a:extLst>
            <a:ext uri="{FF2B5EF4-FFF2-40B4-BE49-F238E27FC236}">
              <a16:creationId xmlns:a16="http://schemas.microsoft.com/office/drawing/2014/main" id="{2AF1AB18-6C7F-4182-BAD7-DB70352FAA28}"/>
            </a:ext>
          </a:extLst>
        </xdr:cNvPr>
        <xdr:cNvSpPr txBox="1"/>
      </xdr:nvSpPr>
      <xdr:spPr>
        <a:xfrm>
          <a:off x="15266044" y="6029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154957</xdr:rowOff>
    </xdr:from>
    <xdr:ext cx="405111" cy="259045"/>
    <xdr:sp macro="" textlink="">
      <xdr:nvSpPr>
        <xdr:cNvPr id="445" name="n_2mainValue【一般廃棄物処理施設】&#10;有形固定資産減価償却率">
          <a:extLst>
            <a:ext uri="{FF2B5EF4-FFF2-40B4-BE49-F238E27FC236}">
              <a16:creationId xmlns:a16="http://schemas.microsoft.com/office/drawing/2014/main" id="{579C4B2A-0B0D-4F8D-A5A5-4DD3317CE266}"/>
            </a:ext>
          </a:extLst>
        </xdr:cNvPr>
        <xdr:cNvSpPr txBox="1"/>
      </xdr:nvSpPr>
      <xdr:spPr>
        <a:xfrm>
          <a:off x="14389744" y="5984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104338</xdr:rowOff>
    </xdr:from>
    <xdr:ext cx="405111" cy="259045"/>
    <xdr:sp macro="" textlink="">
      <xdr:nvSpPr>
        <xdr:cNvPr id="446" name="n_3mainValue【一般廃棄物処理施設】&#10;有形固定資産減価償却率">
          <a:extLst>
            <a:ext uri="{FF2B5EF4-FFF2-40B4-BE49-F238E27FC236}">
              <a16:creationId xmlns:a16="http://schemas.microsoft.com/office/drawing/2014/main" id="{D1451790-3614-43BA-80FA-124F05EB9E09}"/>
            </a:ext>
          </a:extLst>
        </xdr:cNvPr>
        <xdr:cNvSpPr txBox="1"/>
      </xdr:nvSpPr>
      <xdr:spPr>
        <a:xfrm>
          <a:off x="13500744" y="59336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34</xdr:row>
      <xdr:rowOff>48821</xdr:rowOff>
    </xdr:from>
    <xdr:ext cx="405111" cy="259045"/>
    <xdr:sp macro="" textlink="">
      <xdr:nvSpPr>
        <xdr:cNvPr id="447" name="n_4mainValue【一般廃棄物処理施設】&#10;有形固定資産減価償却率">
          <a:extLst>
            <a:ext uri="{FF2B5EF4-FFF2-40B4-BE49-F238E27FC236}">
              <a16:creationId xmlns:a16="http://schemas.microsoft.com/office/drawing/2014/main" id="{D1E682FC-5A04-41D7-BD06-1D0456A55496}"/>
            </a:ext>
          </a:extLst>
        </xdr:cNvPr>
        <xdr:cNvSpPr txBox="1"/>
      </xdr:nvSpPr>
      <xdr:spPr>
        <a:xfrm>
          <a:off x="12611744" y="58781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48" name="正方形/長方形 447">
          <a:extLst>
            <a:ext uri="{FF2B5EF4-FFF2-40B4-BE49-F238E27FC236}">
              <a16:creationId xmlns:a16="http://schemas.microsoft.com/office/drawing/2014/main" id="{3100C399-3B9A-41FC-B4E4-D2DA64613B6D}"/>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49" name="正方形/長方形 448">
          <a:extLst>
            <a:ext uri="{FF2B5EF4-FFF2-40B4-BE49-F238E27FC236}">
              <a16:creationId xmlns:a16="http://schemas.microsoft.com/office/drawing/2014/main" id="{A03519E4-C43C-43A4-931A-D0CA5E0892C1}"/>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0" name="正方形/長方形 449">
          <a:extLst>
            <a:ext uri="{FF2B5EF4-FFF2-40B4-BE49-F238E27FC236}">
              <a16:creationId xmlns:a16="http://schemas.microsoft.com/office/drawing/2014/main" id="{461C24E9-1036-4C53-A7C1-E1E97AD11084}"/>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1" name="正方形/長方形 450">
          <a:extLst>
            <a:ext uri="{FF2B5EF4-FFF2-40B4-BE49-F238E27FC236}">
              <a16:creationId xmlns:a16="http://schemas.microsoft.com/office/drawing/2014/main" id="{C2D12A53-743F-4E5F-B010-9B40A9FCFD58}"/>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2" name="正方形/長方形 451">
          <a:extLst>
            <a:ext uri="{FF2B5EF4-FFF2-40B4-BE49-F238E27FC236}">
              <a16:creationId xmlns:a16="http://schemas.microsoft.com/office/drawing/2014/main" id="{929B07B7-9044-4797-A116-E0C6DE9F9460}"/>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77,533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3" name="正方形/長方形 452">
          <a:extLst>
            <a:ext uri="{FF2B5EF4-FFF2-40B4-BE49-F238E27FC236}">
              <a16:creationId xmlns:a16="http://schemas.microsoft.com/office/drawing/2014/main" id="{2D17A95F-5A6C-4335-9D9C-CC24F778A8CD}"/>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4" name="正方形/長方形 453">
          <a:extLst>
            <a:ext uri="{FF2B5EF4-FFF2-40B4-BE49-F238E27FC236}">
              <a16:creationId xmlns:a16="http://schemas.microsoft.com/office/drawing/2014/main" id="{D95A4BC4-286F-4728-A306-C13740C7E3D8}"/>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5" name="正方形/長方形 454">
          <a:extLst>
            <a:ext uri="{FF2B5EF4-FFF2-40B4-BE49-F238E27FC236}">
              <a16:creationId xmlns:a16="http://schemas.microsoft.com/office/drawing/2014/main" id="{1F5023B8-EE9C-4F91-8E00-6A5642F1BB74}"/>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56" name="テキスト ボックス 455">
          <a:extLst>
            <a:ext uri="{FF2B5EF4-FFF2-40B4-BE49-F238E27FC236}">
              <a16:creationId xmlns:a16="http://schemas.microsoft.com/office/drawing/2014/main" id="{0436702A-33C2-4688-B15B-5D69D52F2E52}"/>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57" name="直線コネクタ 456">
          <a:extLst>
            <a:ext uri="{FF2B5EF4-FFF2-40B4-BE49-F238E27FC236}">
              <a16:creationId xmlns:a16="http://schemas.microsoft.com/office/drawing/2014/main" id="{2D208848-90A2-4B94-A25C-5EA0876823F9}"/>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458" name="直線コネクタ 457">
          <a:extLst>
            <a:ext uri="{FF2B5EF4-FFF2-40B4-BE49-F238E27FC236}">
              <a16:creationId xmlns:a16="http://schemas.microsoft.com/office/drawing/2014/main" id="{577818A2-9892-42DD-91AC-2C50BF854167}"/>
            </a:ext>
          </a:extLst>
        </xdr:cNvPr>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459" name="テキスト ボックス 458">
          <a:extLst>
            <a:ext uri="{FF2B5EF4-FFF2-40B4-BE49-F238E27FC236}">
              <a16:creationId xmlns:a16="http://schemas.microsoft.com/office/drawing/2014/main" id="{101AE670-5A65-4945-BE48-ED6BD41AF9CE}"/>
            </a:ext>
          </a:extLst>
        </xdr:cNvPr>
        <xdr:cNvSpPr txBox="1"/>
      </xdr:nvSpPr>
      <xdr:spPr>
        <a:xfrm>
          <a:off x="18039214" y="709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460" name="直線コネクタ 459">
          <a:extLst>
            <a:ext uri="{FF2B5EF4-FFF2-40B4-BE49-F238E27FC236}">
              <a16:creationId xmlns:a16="http://schemas.microsoft.com/office/drawing/2014/main" id="{04A8882A-7FAD-4450-9DF5-5191C64F08A4}"/>
            </a:ext>
          </a:extLst>
        </xdr:cNvPr>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461" name="テキスト ボックス 460">
          <a:extLst>
            <a:ext uri="{FF2B5EF4-FFF2-40B4-BE49-F238E27FC236}">
              <a16:creationId xmlns:a16="http://schemas.microsoft.com/office/drawing/2014/main" id="{3A1DCCB0-B71F-4B29-8C3D-C6465B1FA77A}"/>
            </a:ext>
          </a:extLst>
        </xdr:cNvPr>
        <xdr:cNvSpPr txBox="1"/>
      </xdr:nvSpPr>
      <xdr:spPr>
        <a:xfrm>
          <a:off x="17692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462" name="直線コネクタ 461">
          <a:extLst>
            <a:ext uri="{FF2B5EF4-FFF2-40B4-BE49-F238E27FC236}">
              <a16:creationId xmlns:a16="http://schemas.microsoft.com/office/drawing/2014/main" id="{C017A29D-84F9-4DC9-A14A-ED88C378C9EE}"/>
            </a:ext>
          </a:extLst>
        </xdr:cNvPr>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463" name="テキスト ボックス 462">
          <a:extLst>
            <a:ext uri="{FF2B5EF4-FFF2-40B4-BE49-F238E27FC236}">
              <a16:creationId xmlns:a16="http://schemas.microsoft.com/office/drawing/2014/main" id="{B8CE3B48-F94B-43D3-91AA-6AF9F5A6190D}"/>
            </a:ext>
          </a:extLst>
        </xdr:cNvPr>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464" name="直線コネクタ 463">
          <a:extLst>
            <a:ext uri="{FF2B5EF4-FFF2-40B4-BE49-F238E27FC236}">
              <a16:creationId xmlns:a16="http://schemas.microsoft.com/office/drawing/2014/main" id="{93D6F124-2D3A-4A5D-B0DA-4FD55C0F93BC}"/>
            </a:ext>
          </a:extLst>
        </xdr:cNvPr>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465" name="テキスト ボックス 464">
          <a:extLst>
            <a:ext uri="{FF2B5EF4-FFF2-40B4-BE49-F238E27FC236}">
              <a16:creationId xmlns:a16="http://schemas.microsoft.com/office/drawing/2014/main" id="{43500413-7BD7-40C5-A75F-A7808E5711DD}"/>
            </a:ext>
          </a:extLst>
        </xdr:cNvPr>
        <xdr:cNvSpPr txBox="1"/>
      </xdr:nvSpPr>
      <xdr:spPr>
        <a:xfrm>
          <a:off x="17692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466" name="直線コネクタ 465">
          <a:extLst>
            <a:ext uri="{FF2B5EF4-FFF2-40B4-BE49-F238E27FC236}">
              <a16:creationId xmlns:a16="http://schemas.microsoft.com/office/drawing/2014/main" id="{209E1109-BA91-4120-9523-189F7E2D68E6}"/>
            </a:ext>
          </a:extLst>
        </xdr:cNvPr>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86377</xdr:rowOff>
    </xdr:from>
    <xdr:ext cx="595419" cy="259045"/>
    <xdr:sp macro="" textlink="">
      <xdr:nvSpPr>
        <xdr:cNvPr id="467" name="テキスト ボックス 466">
          <a:extLst>
            <a:ext uri="{FF2B5EF4-FFF2-40B4-BE49-F238E27FC236}">
              <a16:creationId xmlns:a16="http://schemas.microsoft.com/office/drawing/2014/main" id="{891C86B9-6844-4E9B-B284-8FA7FB6A37BB}"/>
            </a:ext>
          </a:extLst>
        </xdr:cNvPr>
        <xdr:cNvSpPr txBox="1"/>
      </xdr:nvSpPr>
      <xdr:spPr>
        <a:xfrm>
          <a:off x="17692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8" name="直線コネクタ 467">
          <a:extLst>
            <a:ext uri="{FF2B5EF4-FFF2-40B4-BE49-F238E27FC236}">
              <a16:creationId xmlns:a16="http://schemas.microsoft.com/office/drawing/2014/main" id="{AA9B530A-2A90-49BE-A9C7-11A122F9866E}"/>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469" name="テキスト ボックス 468">
          <a:extLst>
            <a:ext uri="{FF2B5EF4-FFF2-40B4-BE49-F238E27FC236}">
              <a16:creationId xmlns:a16="http://schemas.microsoft.com/office/drawing/2014/main" id="{ACE70106-60E9-4ACE-9DCD-B4014D25C28D}"/>
            </a:ext>
          </a:extLst>
        </xdr:cNvPr>
        <xdr:cNvSpPr txBox="1"/>
      </xdr:nvSpPr>
      <xdr:spPr>
        <a:xfrm>
          <a:off x="17602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0" name="【一般廃棄物処理施設】&#10;一人当たり有形固定資産（償却資産）額グラフ枠">
          <a:extLst>
            <a:ext uri="{FF2B5EF4-FFF2-40B4-BE49-F238E27FC236}">
              <a16:creationId xmlns:a16="http://schemas.microsoft.com/office/drawing/2014/main" id="{470C7650-BB8C-4F17-BCA0-2F1A8DE38A4F}"/>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108674</xdr:rowOff>
    </xdr:from>
    <xdr:to>
      <xdr:col>116</xdr:col>
      <xdr:colOff>62864</xdr:colOff>
      <xdr:row>42</xdr:row>
      <xdr:rowOff>32796</xdr:rowOff>
    </xdr:to>
    <xdr:cxnSp macro="">
      <xdr:nvCxnSpPr>
        <xdr:cNvPr id="471" name="直線コネクタ 470">
          <a:extLst>
            <a:ext uri="{FF2B5EF4-FFF2-40B4-BE49-F238E27FC236}">
              <a16:creationId xmlns:a16="http://schemas.microsoft.com/office/drawing/2014/main" id="{BA984D20-3407-4AC0-B78C-0E5A5841CA09}"/>
            </a:ext>
          </a:extLst>
        </xdr:cNvPr>
        <xdr:cNvCxnSpPr/>
      </xdr:nvCxnSpPr>
      <xdr:spPr>
        <a:xfrm flipV="1">
          <a:off x="22160864" y="5766524"/>
          <a:ext cx="0" cy="14671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36623</xdr:rowOff>
    </xdr:from>
    <xdr:ext cx="469744" cy="259045"/>
    <xdr:sp macro="" textlink="">
      <xdr:nvSpPr>
        <xdr:cNvPr id="472" name="【一般廃棄物処理施設】&#10;一人当たり有形固定資産（償却資産）額最小値テキスト">
          <a:extLst>
            <a:ext uri="{FF2B5EF4-FFF2-40B4-BE49-F238E27FC236}">
              <a16:creationId xmlns:a16="http://schemas.microsoft.com/office/drawing/2014/main" id="{6B32DB57-4585-48BB-A3C5-EF25009E7FDB}"/>
            </a:ext>
          </a:extLst>
        </xdr:cNvPr>
        <xdr:cNvSpPr txBox="1"/>
      </xdr:nvSpPr>
      <xdr:spPr>
        <a:xfrm>
          <a:off x="22199600" y="72375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32796</xdr:rowOff>
    </xdr:from>
    <xdr:to>
      <xdr:col>116</xdr:col>
      <xdr:colOff>152400</xdr:colOff>
      <xdr:row>42</xdr:row>
      <xdr:rowOff>32796</xdr:rowOff>
    </xdr:to>
    <xdr:cxnSp macro="">
      <xdr:nvCxnSpPr>
        <xdr:cNvPr id="473" name="直線コネクタ 472">
          <a:extLst>
            <a:ext uri="{FF2B5EF4-FFF2-40B4-BE49-F238E27FC236}">
              <a16:creationId xmlns:a16="http://schemas.microsoft.com/office/drawing/2014/main" id="{DAD4C0F7-DC14-488C-A21E-0649DC9C631E}"/>
            </a:ext>
          </a:extLst>
        </xdr:cNvPr>
        <xdr:cNvCxnSpPr/>
      </xdr:nvCxnSpPr>
      <xdr:spPr>
        <a:xfrm>
          <a:off x="22072600" y="72336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55351</xdr:rowOff>
    </xdr:from>
    <xdr:ext cx="599010" cy="259045"/>
    <xdr:sp macro="" textlink="">
      <xdr:nvSpPr>
        <xdr:cNvPr id="474" name="【一般廃棄物処理施設】&#10;一人当たり有形固定資産（償却資産）額最大値テキスト">
          <a:extLst>
            <a:ext uri="{FF2B5EF4-FFF2-40B4-BE49-F238E27FC236}">
              <a16:creationId xmlns:a16="http://schemas.microsoft.com/office/drawing/2014/main" id="{87ED73A1-B730-4326-BB36-A4EEE2416861}"/>
            </a:ext>
          </a:extLst>
        </xdr:cNvPr>
        <xdr:cNvSpPr txBox="1"/>
      </xdr:nvSpPr>
      <xdr:spPr>
        <a:xfrm>
          <a:off x="22199600" y="5541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772,953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108674</xdr:rowOff>
    </xdr:from>
    <xdr:to>
      <xdr:col>116</xdr:col>
      <xdr:colOff>152400</xdr:colOff>
      <xdr:row>33</xdr:row>
      <xdr:rowOff>108674</xdr:rowOff>
    </xdr:to>
    <xdr:cxnSp macro="">
      <xdr:nvCxnSpPr>
        <xdr:cNvPr id="475" name="直線コネクタ 474">
          <a:extLst>
            <a:ext uri="{FF2B5EF4-FFF2-40B4-BE49-F238E27FC236}">
              <a16:creationId xmlns:a16="http://schemas.microsoft.com/office/drawing/2014/main" id="{FA37BDA0-42D3-46A7-94CC-0E835F629233}"/>
            </a:ext>
          </a:extLst>
        </xdr:cNvPr>
        <xdr:cNvCxnSpPr/>
      </xdr:nvCxnSpPr>
      <xdr:spPr>
        <a:xfrm>
          <a:off x="22072600" y="57665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2947</xdr:rowOff>
    </xdr:from>
    <xdr:ext cx="599010" cy="259045"/>
    <xdr:sp macro="" textlink="">
      <xdr:nvSpPr>
        <xdr:cNvPr id="476" name="【一般廃棄物処理施設】&#10;一人当たり有形固定資産（償却資産）額平均値テキスト">
          <a:extLst>
            <a:ext uri="{FF2B5EF4-FFF2-40B4-BE49-F238E27FC236}">
              <a16:creationId xmlns:a16="http://schemas.microsoft.com/office/drawing/2014/main" id="{E1EFFA7B-22EE-4B96-96C5-8B16280914DE}"/>
            </a:ext>
          </a:extLst>
        </xdr:cNvPr>
        <xdr:cNvSpPr txBox="1"/>
      </xdr:nvSpPr>
      <xdr:spPr>
        <a:xfrm>
          <a:off x="22199600" y="668949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183,795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151520</xdr:rowOff>
    </xdr:from>
    <xdr:to>
      <xdr:col>116</xdr:col>
      <xdr:colOff>114300</xdr:colOff>
      <xdr:row>40</xdr:row>
      <xdr:rowOff>81670</xdr:rowOff>
    </xdr:to>
    <xdr:sp macro="" textlink="">
      <xdr:nvSpPr>
        <xdr:cNvPr id="477" name="フローチャート: 判断 476">
          <a:extLst>
            <a:ext uri="{FF2B5EF4-FFF2-40B4-BE49-F238E27FC236}">
              <a16:creationId xmlns:a16="http://schemas.microsoft.com/office/drawing/2014/main" id="{8574B93F-8C43-421B-81D4-3F878167CEFE}"/>
            </a:ext>
          </a:extLst>
        </xdr:cNvPr>
        <xdr:cNvSpPr/>
      </xdr:nvSpPr>
      <xdr:spPr>
        <a:xfrm>
          <a:off x="22110700" y="6838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154403</xdr:rowOff>
    </xdr:from>
    <xdr:to>
      <xdr:col>112</xdr:col>
      <xdr:colOff>38100</xdr:colOff>
      <xdr:row>40</xdr:row>
      <xdr:rowOff>84553</xdr:rowOff>
    </xdr:to>
    <xdr:sp macro="" textlink="">
      <xdr:nvSpPr>
        <xdr:cNvPr id="478" name="フローチャート: 判断 477">
          <a:extLst>
            <a:ext uri="{FF2B5EF4-FFF2-40B4-BE49-F238E27FC236}">
              <a16:creationId xmlns:a16="http://schemas.microsoft.com/office/drawing/2014/main" id="{7B620443-5E86-48BA-AA28-319B7418A591}"/>
            </a:ext>
          </a:extLst>
        </xdr:cNvPr>
        <xdr:cNvSpPr/>
      </xdr:nvSpPr>
      <xdr:spPr>
        <a:xfrm>
          <a:off x="21272500" y="6840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13366</xdr:rowOff>
    </xdr:from>
    <xdr:to>
      <xdr:col>107</xdr:col>
      <xdr:colOff>101600</xdr:colOff>
      <xdr:row>40</xdr:row>
      <xdr:rowOff>114966</xdr:rowOff>
    </xdr:to>
    <xdr:sp macro="" textlink="">
      <xdr:nvSpPr>
        <xdr:cNvPr id="479" name="フローチャート: 判断 478">
          <a:extLst>
            <a:ext uri="{FF2B5EF4-FFF2-40B4-BE49-F238E27FC236}">
              <a16:creationId xmlns:a16="http://schemas.microsoft.com/office/drawing/2014/main" id="{8857847B-3F6D-4ABB-8C1F-60E4DD9ACD81}"/>
            </a:ext>
          </a:extLst>
        </xdr:cNvPr>
        <xdr:cNvSpPr/>
      </xdr:nvSpPr>
      <xdr:spPr>
        <a:xfrm>
          <a:off x="20383500" y="68713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12073</xdr:rowOff>
    </xdr:from>
    <xdr:to>
      <xdr:col>102</xdr:col>
      <xdr:colOff>165100</xdr:colOff>
      <xdr:row>40</xdr:row>
      <xdr:rowOff>113673</xdr:rowOff>
    </xdr:to>
    <xdr:sp macro="" textlink="">
      <xdr:nvSpPr>
        <xdr:cNvPr id="480" name="フローチャート: 判断 479">
          <a:extLst>
            <a:ext uri="{FF2B5EF4-FFF2-40B4-BE49-F238E27FC236}">
              <a16:creationId xmlns:a16="http://schemas.microsoft.com/office/drawing/2014/main" id="{D24895BD-75A6-48FC-BFD9-05A8EB4CFDE3}"/>
            </a:ext>
          </a:extLst>
        </xdr:cNvPr>
        <xdr:cNvSpPr/>
      </xdr:nvSpPr>
      <xdr:spPr>
        <a:xfrm>
          <a:off x="19494500" y="68700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40</xdr:row>
      <xdr:rowOff>52294</xdr:rowOff>
    </xdr:from>
    <xdr:to>
      <xdr:col>98</xdr:col>
      <xdr:colOff>38100</xdr:colOff>
      <xdr:row>40</xdr:row>
      <xdr:rowOff>153894</xdr:rowOff>
    </xdr:to>
    <xdr:sp macro="" textlink="">
      <xdr:nvSpPr>
        <xdr:cNvPr id="481" name="フローチャート: 判断 480">
          <a:extLst>
            <a:ext uri="{FF2B5EF4-FFF2-40B4-BE49-F238E27FC236}">
              <a16:creationId xmlns:a16="http://schemas.microsoft.com/office/drawing/2014/main" id="{02213B2B-C51A-4808-AFE4-3FEA9FAA56F8}"/>
            </a:ext>
          </a:extLst>
        </xdr:cNvPr>
        <xdr:cNvSpPr/>
      </xdr:nvSpPr>
      <xdr:spPr>
        <a:xfrm>
          <a:off x="18605500" y="6910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2" name="テキスト ボックス 481">
          <a:extLst>
            <a:ext uri="{FF2B5EF4-FFF2-40B4-BE49-F238E27FC236}">
              <a16:creationId xmlns:a16="http://schemas.microsoft.com/office/drawing/2014/main" id="{1564B32D-E4DC-4583-B70F-30078011C0DB}"/>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3" name="テキスト ボックス 482">
          <a:extLst>
            <a:ext uri="{FF2B5EF4-FFF2-40B4-BE49-F238E27FC236}">
              <a16:creationId xmlns:a16="http://schemas.microsoft.com/office/drawing/2014/main" id="{B77C2D5A-D848-429A-8ED7-6776EBE11FD7}"/>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4" name="テキスト ボックス 483">
          <a:extLst>
            <a:ext uri="{FF2B5EF4-FFF2-40B4-BE49-F238E27FC236}">
              <a16:creationId xmlns:a16="http://schemas.microsoft.com/office/drawing/2014/main" id="{81FD81EF-9286-4319-9E64-D0EF2F5142B9}"/>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5" name="テキスト ボックス 484">
          <a:extLst>
            <a:ext uri="{FF2B5EF4-FFF2-40B4-BE49-F238E27FC236}">
              <a16:creationId xmlns:a16="http://schemas.microsoft.com/office/drawing/2014/main" id="{D9DEF467-78AE-43EB-990E-5DA5F5D207E8}"/>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6" name="テキスト ボックス 485">
          <a:extLst>
            <a:ext uri="{FF2B5EF4-FFF2-40B4-BE49-F238E27FC236}">
              <a16:creationId xmlns:a16="http://schemas.microsoft.com/office/drawing/2014/main" id="{6D22D31C-3DE3-42ED-B6B9-4EDEB61CBB84}"/>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41</xdr:row>
      <xdr:rowOff>40049</xdr:rowOff>
    </xdr:from>
    <xdr:to>
      <xdr:col>116</xdr:col>
      <xdr:colOff>114300</xdr:colOff>
      <xdr:row>41</xdr:row>
      <xdr:rowOff>141649</xdr:rowOff>
    </xdr:to>
    <xdr:sp macro="" textlink="">
      <xdr:nvSpPr>
        <xdr:cNvPr id="487" name="楕円 486">
          <a:extLst>
            <a:ext uri="{FF2B5EF4-FFF2-40B4-BE49-F238E27FC236}">
              <a16:creationId xmlns:a16="http://schemas.microsoft.com/office/drawing/2014/main" id="{3BE970C6-04C7-4F54-834F-AD06C0F1E12E}"/>
            </a:ext>
          </a:extLst>
        </xdr:cNvPr>
        <xdr:cNvSpPr/>
      </xdr:nvSpPr>
      <xdr:spPr>
        <a:xfrm>
          <a:off x="22110700" y="70694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126426</xdr:rowOff>
    </xdr:from>
    <xdr:ext cx="534377" cy="259045"/>
    <xdr:sp macro="" textlink="">
      <xdr:nvSpPr>
        <xdr:cNvPr id="488" name="【一般廃棄物処理施設】&#10;一人当たり有形固定資産（償却資産）額該当値テキスト">
          <a:extLst>
            <a:ext uri="{FF2B5EF4-FFF2-40B4-BE49-F238E27FC236}">
              <a16:creationId xmlns:a16="http://schemas.microsoft.com/office/drawing/2014/main" id="{C85D9BA5-23F3-4A87-82FE-E684742741EF}"/>
            </a:ext>
          </a:extLst>
        </xdr:cNvPr>
        <xdr:cNvSpPr txBox="1"/>
      </xdr:nvSpPr>
      <xdr:spPr>
        <a:xfrm>
          <a:off x="22199600" y="69844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146994</xdr:rowOff>
    </xdr:from>
    <xdr:to>
      <xdr:col>112</xdr:col>
      <xdr:colOff>38100</xdr:colOff>
      <xdr:row>41</xdr:row>
      <xdr:rowOff>77144</xdr:rowOff>
    </xdr:to>
    <xdr:sp macro="" textlink="">
      <xdr:nvSpPr>
        <xdr:cNvPr id="489" name="楕円 488">
          <a:extLst>
            <a:ext uri="{FF2B5EF4-FFF2-40B4-BE49-F238E27FC236}">
              <a16:creationId xmlns:a16="http://schemas.microsoft.com/office/drawing/2014/main" id="{BE8A135D-2667-4CF4-A47B-5E0B7F05EF65}"/>
            </a:ext>
          </a:extLst>
        </xdr:cNvPr>
        <xdr:cNvSpPr/>
      </xdr:nvSpPr>
      <xdr:spPr>
        <a:xfrm>
          <a:off x="21272500" y="7004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41</xdr:row>
      <xdr:rowOff>26344</xdr:rowOff>
    </xdr:from>
    <xdr:to>
      <xdr:col>116</xdr:col>
      <xdr:colOff>63500</xdr:colOff>
      <xdr:row>41</xdr:row>
      <xdr:rowOff>90849</xdr:rowOff>
    </xdr:to>
    <xdr:cxnSp macro="">
      <xdr:nvCxnSpPr>
        <xdr:cNvPr id="490" name="直線コネクタ 489">
          <a:extLst>
            <a:ext uri="{FF2B5EF4-FFF2-40B4-BE49-F238E27FC236}">
              <a16:creationId xmlns:a16="http://schemas.microsoft.com/office/drawing/2014/main" id="{2FD01273-68EC-467B-9507-AE81CDF8B63B}"/>
            </a:ext>
          </a:extLst>
        </xdr:cNvPr>
        <xdr:cNvCxnSpPr/>
      </xdr:nvCxnSpPr>
      <xdr:spPr>
        <a:xfrm>
          <a:off x="21323300" y="7055794"/>
          <a:ext cx="838200" cy="645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169408</xdr:rowOff>
    </xdr:from>
    <xdr:to>
      <xdr:col>107</xdr:col>
      <xdr:colOff>101600</xdr:colOff>
      <xdr:row>41</xdr:row>
      <xdr:rowOff>99558</xdr:rowOff>
    </xdr:to>
    <xdr:sp macro="" textlink="">
      <xdr:nvSpPr>
        <xdr:cNvPr id="491" name="楕円 490">
          <a:extLst>
            <a:ext uri="{FF2B5EF4-FFF2-40B4-BE49-F238E27FC236}">
              <a16:creationId xmlns:a16="http://schemas.microsoft.com/office/drawing/2014/main" id="{4435E670-164F-4725-AF2D-CB4DF4B6B8E4}"/>
            </a:ext>
          </a:extLst>
        </xdr:cNvPr>
        <xdr:cNvSpPr/>
      </xdr:nvSpPr>
      <xdr:spPr>
        <a:xfrm>
          <a:off x="20383500" y="7027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41</xdr:row>
      <xdr:rowOff>26344</xdr:rowOff>
    </xdr:from>
    <xdr:to>
      <xdr:col>111</xdr:col>
      <xdr:colOff>177800</xdr:colOff>
      <xdr:row>41</xdr:row>
      <xdr:rowOff>48758</xdr:rowOff>
    </xdr:to>
    <xdr:cxnSp macro="">
      <xdr:nvCxnSpPr>
        <xdr:cNvPr id="492" name="直線コネクタ 491">
          <a:extLst>
            <a:ext uri="{FF2B5EF4-FFF2-40B4-BE49-F238E27FC236}">
              <a16:creationId xmlns:a16="http://schemas.microsoft.com/office/drawing/2014/main" id="{0EB2384D-5C71-4C13-9048-77ED9ABDF606}"/>
            </a:ext>
          </a:extLst>
        </xdr:cNvPr>
        <xdr:cNvCxnSpPr/>
      </xdr:nvCxnSpPr>
      <xdr:spPr>
        <a:xfrm flipV="1">
          <a:off x="20434300" y="7055794"/>
          <a:ext cx="889000" cy="22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41</xdr:row>
      <xdr:rowOff>2033</xdr:rowOff>
    </xdr:from>
    <xdr:to>
      <xdr:col>102</xdr:col>
      <xdr:colOff>165100</xdr:colOff>
      <xdr:row>41</xdr:row>
      <xdr:rowOff>103633</xdr:rowOff>
    </xdr:to>
    <xdr:sp macro="" textlink="">
      <xdr:nvSpPr>
        <xdr:cNvPr id="493" name="楕円 492">
          <a:extLst>
            <a:ext uri="{FF2B5EF4-FFF2-40B4-BE49-F238E27FC236}">
              <a16:creationId xmlns:a16="http://schemas.microsoft.com/office/drawing/2014/main" id="{2C03B917-C88A-4DEB-9740-6CE3EF609AD7}"/>
            </a:ext>
          </a:extLst>
        </xdr:cNvPr>
        <xdr:cNvSpPr/>
      </xdr:nvSpPr>
      <xdr:spPr>
        <a:xfrm>
          <a:off x="19494500" y="70314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41</xdr:row>
      <xdr:rowOff>48758</xdr:rowOff>
    </xdr:from>
    <xdr:to>
      <xdr:col>107</xdr:col>
      <xdr:colOff>50800</xdr:colOff>
      <xdr:row>41</xdr:row>
      <xdr:rowOff>52833</xdr:rowOff>
    </xdr:to>
    <xdr:cxnSp macro="">
      <xdr:nvCxnSpPr>
        <xdr:cNvPr id="494" name="直線コネクタ 493">
          <a:extLst>
            <a:ext uri="{FF2B5EF4-FFF2-40B4-BE49-F238E27FC236}">
              <a16:creationId xmlns:a16="http://schemas.microsoft.com/office/drawing/2014/main" id="{545AB055-4187-4606-8F3B-57314D69F4A1}"/>
            </a:ext>
          </a:extLst>
        </xdr:cNvPr>
        <xdr:cNvCxnSpPr/>
      </xdr:nvCxnSpPr>
      <xdr:spPr>
        <a:xfrm flipV="1">
          <a:off x="19545300" y="7078208"/>
          <a:ext cx="889000" cy="40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41</xdr:row>
      <xdr:rowOff>5062</xdr:rowOff>
    </xdr:from>
    <xdr:to>
      <xdr:col>98</xdr:col>
      <xdr:colOff>38100</xdr:colOff>
      <xdr:row>41</xdr:row>
      <xdr:rowOff>106662</xdr:rowOff>
    </xdr:to>
    <xdr:sp macro="" textlink="">
      <xdr:nvSpPr>
        <xdr:cNvPr id="495" name="楕円 494">
          <a:extLst>
            <a:ext uri="{FF2B5EF4-FFF2-40B4-BE49-F238E27FC236}">
              <a16:creationId xmlns:a16="http://schemas.microsoft.com/office/drawing/2014/main" id="{F0B80042-9C9D-4923-95D2-5B4DF786F14B}"/>
            </a:ext>
          </a:extLst>
        </xdr:cNvPr>
        <xdr:cNvSpPr/>
      </xdr:nvSpPr>
      <xdr:spPr>
        <a:xfrm>
          <a:off x="18605500" y="7034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41</xdr:row>
      <xdr:rowOff>52833</xdr:rowOff>
    </xdr:from>
    <xdr:to>
      <xdr:col>102</xdr:col>
      <xdr:colOff>114300</xdr:colOff>
      <xdr:row>41</xdr:row>
      <xdr:rowOff>55862</xdr:rowOff>
    </xdr:to>
    <xdr:cxnSp macro="">
      <xdr:nvCxnSpPr>
        <xdr:cNvPr id="496" name="直線コネクタ 495">
          <a:extLst>
            <a:ext uri="{FF2B5EF4-FFF2-40B4-BE49-F238E27FC236}">
              <a16:creationId xmlns:a16="http://schemas.microsoft.com/office/drawing/2014/main" id="{CB0AABE9-55A7-4BD2-927B-B4F238930249}"/>
            </a:ext>
          </a:extLst>
        </xdr:cNvPr>
        <xdr:cNvCxnSpPr/>
      </xdr:nvCxnSpPr>
      <xdr:spPr>
        <a:xfrm flipV="1">
          <a:off x="18656300" y="7082283"/>
          <a:ext cx="889000" cy="30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38</xdr:row>
      <xdr:rowOff>101080</xdr:rowOff>
    </xdr:from>
    <xdr:ext cx="599010" cy="259045"/>
    <xdr:sp macro="" textlink="">
      <xdr:nvSpPr>
        <xdr:cNvPr id="497" name="n_1aveValue【一般廃棄物処理施設】&#10;一人当たり有形固定資産（償却資産）額">
          <a:extLst>
            <a:ext uri="{FF2B5EF4-FFF2-40B4-BE49-F238E27FC236}">
              <a16:creationId xmlns:a16="http://schemas.microsoft.com/office/drawing/2014/main" id="{DBDD486C-C913-4498-99F0-7BABF6E051F5}"/>
            </a:ext>
          </a:extLst>
        </xdr:cNvPr>
        <xdr:cNvSpPr txBox="1"/>
      </xdr:nvSpPr>
      <xdr:spPr>
        <a:xfrm>
          <a:off x="21011095" y="66161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182,282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38</xdr:row>
      <xdr:rowOff>131493</xdr:rowOff>
    </xdr:from>
    <xdr:ext cx="599010" cy="259045"/>
    <xdr:sp macro="" textlink="">
      <xdr:nvSpPr>
        <xdr:cNvPr id="498" name="n_2aveValue【一般廃棄物処理施設】&#10;一人当たり有形固定資産（償却資産）額">
          <a:extLst>
            <a:ext uri="{FF2B5EF4-FFF2-40B4-BE49-F238E27FC236}">
              <a16:creationId xmlns:a16="http://schemas.microsoft.com/office/drawing/2014/main" id="{236073D0-0CD2-4443-9055-853C71E4ED19}"/>
            </a:ext>
          </a:extLst>
        </xdr:cNvPr>
        <xdr:cNvSpPr txBox="1"/>
      </xdr:nvSpPr>
      <xdr:spPr>
        <a:xfrm>
          <a:off x="20134795" y="66465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166,317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38</xdr:row>
      <xdr:rowOff>130200</xdr:rowOff>
    </xdr:from>
    <xdr:ext cx="599010" cy="259045"/>
    <xdr:sp macro="" textlink="">
      <xdr:nvSpPr>
        <xdr:cNvPr id="499" name="n_3aveValue【一般廃棄物処理施設】&#10;一人当たり有形固定資産（償却資産）額">
          <a:extLst>
            <a:ext uri="{FF2B5EF4-FFF2-40B4-BE49-F238E27FC236}">
              <a16:creationId xmlns:a16="http://schemas.microsoft.com/office/drawing/2014/main" id="{FE219394-7BD7-4B7F-B3B6-C8D85254A93B}"/>
            </a:ext>
          </a:extLst>
        </xdr:cNvPr>
        <xdr:cNvSpPr txBox="1"/>
      </xdr:nvSpPr>
      <xdr:spPr>
        <a:xfrm>
          <a:off x="19245795" y="66453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166,996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38</xdr:row>
      <xdr:rowOff>170421</xdr:rowOff>
    </xdr:from>
    <xdr:ext cx="599010" cy="259045"/>
    <xdr:sp macro="" textlink="">
      <xdr:nvSpPr>
        <xdr:cNvPr id="500" name="n_4aveValue【一般廃棄物処理施設】&#10;一人当たり有形固定資産（償却資産）額">
          <a:extLst>
            <a:ext uri="{FF2B5EF4-FFF2-40B4-BE49-F238E27FC236}">
              <a16:creationId xmlns:a16="http://schemas.microsoft.com/office/drawing/2014/main" id="{0A515C2C-6FAE-44F9-8CE3-16453C697BC8}"/>
            </a:ext>
          </a:extLst>
        </xdr:cNvPr>
        <xdr:cNvSpPr txBox="1"/>
      </xdr:nvSpPr>
      <xdr:spPr>
        <a:xfrm>
          <a:off x="18356795" y="66855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145,882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41</xdr:row>
      <xdr:rowOff>68271</xdr:rowOff>
    </xdr:from>
    <xdr:ext cx="534377" cy="259045"/>
    <xdr:sp macro="" textlink="">
      <xdr:nvSpPr>
        <xdr:cNvPr id="501" name="n_1mainValue【一般廃棄物処理施設】&#10;一人当たり有形固定資産（償却資産）額">
          <a:extLst>
            <a:ext uri="{FF2B5EF4-FFF2-40B4-BE49-F238E27FC236}">
              <a16:creationId xmlns:a16="http://schemas.microsoft.com/office/drawing/2014/main" id="{6564A1ED-A292-4385-B380-0B105AD195C5}"/>
            </a:ext>
          </a:extLst>
        </xdr:cNvPr>
        <xdr:cNvSpPr txBox="1"/>
      </xdr:nvSpPr>
      <xdr:spPr>
        <a:xfrm>
          <a:off x="21043411" y="70977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41</xdr:row>
      <xdr:rowOff>90685</xdr:rowOff>
    </xdr:from>
    <xdr:ext cx="534377" cy="259045"/>
    <xdr:sp macro="" textlink="">
      <xdr:nvSpPr>
        <xdr:cNvPr id="502" name="n_2mainValue【一般廃棄物処理施設】&#10;一人当たり有形固定資産（償却資産）額">
          <a:extLst>
            <a:ext uri="{FF2B5EF4-FFF2-40B4-BE49-F238E27FC236}">
              <a16:creationId xmlns:a16="http://schemas.microsoft.com/office/drawing/2014/main" id="{D17072D6-94AB-4699-AE03-BC9FABF5B63F}"/>
            </a:ext>
          </a:extLst>
        </xdr:cNvPr>
        <xdr:cNvSpPr txBox="1"/>
      </xdr:nvSpPr>
      <xdr:spPr>
        <a:xfrm>
          <a:off x="20167111" y="71201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41</xdr:row>
      <xdr:rowOff>94760</xdr:rowOff>
    </xdr:from>
    <xdr:ext cx="534377" cy="259045"/>
    <xdr:sp macro="" textlink="">
      <xdr:nvSpPr>
        <xdr:cNvPr id="503" name="n_3mainValue【一般廃棄物処理施設】&#10;一人当たり有形固定資産（償却資産）額">
          <a:extLst>
            <a:ext uri="{FF2B5EF4-FFF2-40B4-BE49-F238E27FC236}">
              <a16:creationId xmlns:a16="http://schemas.microsoft.com/office/drawing/2014/main" id="{5A65669B-7591-4B75-B1FC-ED81F240B69F}"/>
            </a:ext>
          </a:extLst>
        </xdr:cNvPr>
        <xdr:cNvSpPr txBox="1"/>
      </xdr:nvSpPr>
      <xdr:spPr>
        <a:xfrm>
          <a:off x="19278111" y="71242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82,266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41</xdr:row>
      <xdr:rowOff>97789</xdr:rowOff>
    </xdr:from>
    <xdr:ext cx="534377" cy="259045"/>
    <xdr:sp macro="" textlink="">
      <xdr:nvSpPr>
        <xdr:cNvPr id="504" name="n_4mainValue【一般廃棄物処理施設】&#10;一人当たり有形固定資産（償却資産）額">
          <a:extLst>
            <a:ext uri="{FF2B5EF4-FFF2-40B4-BE49-F238E27FC236}">
              <a16:creationId xmlns:a16="http://schemas.microsoft.com/office/drawing/2014/main" id="{AB0B9762-CA4D-4A0B-8713-C809BD60371A}"/>
            </a:ext>
          </a:extLst>
        </xdr:cNvPr>
        <xdr:cNvSpPr txBox="1"/>
      </xdr:nvSpPr>
      <xdr:spPr>
        <a:xfrm>
          <a:off x="18389111" y="71272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5" name="正方形/長方形 504">
          <a:extLst>
            <a:ext uri="{FF2B5EF4-FFF2-40B4-BE49-F238E27FC236}">
              <a16:creationId xmlns:a16="http://schemas.microsoft.com/office/drawing/2014/main" id="{C010760C-6F34-42B7-84E0-DF4E043769CA}"/>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6" name="正方形/長方形 505">
          <a:extLst>
            <a:ext uri="{FF2B5EF4-FFF2-40B4-BE49-F238E27FC236}">
              <a16:creationId xmlns:a16="http://schemas.microsoft.com/office/drawing/2014/main" id="{B172CDCD-8D84-4934-A86D-FDEA3220DA14}"/>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7" name="正方形/長方形 506">
          <a:extLst>
            <a:ext uri="{FF2B5EF4-FFF2-40B4-BE49-F238E27FC236}">
              <a16:creationId xmlns:a16="http://schemas.microsoft.com/office/drawing/2014/main" id="{9992B1DB-82DF-412F-8CC7-7B9FD1D16595}"/>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8" name="正方形/長方形 507">
          <a:extLst>
            <a:ext uri="{FF2B5EF4-FFF2-40B4-BE49-F238E27FC236}">
              <a16:creationId xmlns:a16="http://schemas.microsoft.com/office/drawing/2014/main" id="{40E5B2F7-3F5F-4473-9C49-BB79AFC3737F}"/>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09" name="正方形/長方形 508">
          <a:extLst>
            <a:ext uri="{FF2B5EF4-FFF2-40B4-BE49-F238E27FC236}">
              <a16:creationId xmlns:a16="http://schemas.microsoft.com/office/drawing/2014/main" id="{B3989212-C85E-41C0-B8B2-926E0E8EB4D1}"/>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0" name="正方形/長方形 509">
          <a:extLst>
            <a:ext uri="{FF2B5EF4-FFF2-40B4-BE49-F238E27FC236}">
              <a16:creationId xmlns:a16="http://schemas.microsoft.com/office/drawing/2014/main" id="{F705F307-7B13-4B03-84E9-D43725A19262}"/>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1" name="正方形/長方形 510">
          <a:extLst>
            <a:ext uri="{FF2B5EF4-FFF2-40B4-BE49-F238E27FC236}">
              <a16:creationId xmlns:a16="http://schemas.microsoft.com/office/drawing/2014/main" id="{B4DC0183-EFEF-48FA-B165-50AABA177F6F}"/>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2" name="正方形/長方形 511">
          <a:extLst>
            <a:ext uri="{FF2B5EF4-FFF2-40B4-BE49-F238E27FC236}">
              <a16:creationId xmlns:a16="http://schemas.microsoft.com/office/drawing/2014/main" id="{4320FC39-05F9-4C5F-8ACD-EB30F687E79C}"/>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3" name="テキスト ボックス 512">
          <a:extLst>
            <a:ext uri="{FF2B5EF4-FFF2-40B4-BE49-F238E27FC236}">
              <a16:creationId xmlns:a16="http://schemas.microsoft.com/office/drawing/2014/main" id="{DB5F433C-E83F-4E33-9B4B-AA94038E5C4B}"/>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4" name="直線コネクタ 513">
          <a:extLst>
            <a:ext uri="{FF2B5EF4-FFF2-40B4-BE49-F238E27FC236}">
              <a16:creationId xmlns:a16="http://schemas.microsoft.com/office/drawing/2014/main" id="{9C446100-4617-4F3A-B08E-C3D5954DFFBB}"/>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5" name="テキスト ボックス 514">
          <a:extLst>
            <a:ext uri="{FF2B5EF4-FFF2-40B4-BE49-F238E27FC236}">
              <a16:creationId xmlns:a16="http://schemas.microsoft.com/office/drawing/2014/main" id="{E00FB241-93E1-43FE-9AAE-4FA9F11BC3C3}"/>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16" name="直線コネクタ 515">
          <a:extLst>
            <a:ext uri="{FF2B5EF4-FFF2-40B4-BE49-F238E27FC236}">
              <a16:creationId xmlns:a16="http://schemas.microsoft.com/office/drawing/2014/main" id="{176FE410-B206-482F-ACAD-CD4DAA1BF4AC}"/>
            </a:ext>
          </a:extLst>
        </xdr:cNvPr>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105427</xdr:rowOff>
    </xdr:from>
    <xdr:ext cx="467179" cy="259045"/>
    <xdr:sp macro="" textlink="">
      <xdr:nvSpPr>
        <xdr:cNvPr id="517" name="テキスト ボックス 516">
          <a:extLst>
            <a:ext uri="{FF2B5EF4-FFF2-40B4-BE49-F238E27FC236}">
              <a16:creationId xmlns:a16="http://schemas.microsoft.com/office/drawing/2014/main" id="{8A368A33-9165-46D2-B56B-155253523975}"/>
            </a:ext>
          </a:extLst>
        </xdr:cNvPr>
        <xdr:cNvSpPr txBox="1"/>
      </xdr:nvSpPr>
      <xdr:spPr>
        <a:xfrm>
          <a:off x="11978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18" name="直線コネクタ 517">
          <a:extLst>
            <a:ext uri="{FF2B5EF4-FFF2-40B4-BE49-F238E27FC236}">
              <a16:creationId xmlns:a16="http://schemas.microsoft.com/office/drawing/2014/main" id="{BDA32F1D-A881-4741-8CCE-48E7C47DD67A}"/>
            </a:ext>
          </a:extLst>
        </xdr:cNvPr>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19" name="テキスト ボックス 518">
          <a:extLst>
            <a:ext uri="{FF2B5EF4-FFF2-40B4-BE49-F238E27FC236}">
              <a16:creationId xmlns:a16="http://schemas.microsoft.com/office/drawing/2014/main" id="{B874C5E8-50A7-4210-85A1-4CF95304B483}"/>
            </a:ext>
          </a:extLst>
        </xdr:cNvPr>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20" name="直線コネクタ 519">
          <a:extLst>
            <a:ext uri="{FF2B5EF4-FFF2-40B4-BE49-F238E27FC236}">
              <a16:creationId xmlns:a16="http://schemas.microsoft.com/office/drawing/2014/main" id="{2104D697-CEAC-4156-9B7F-10B8A43A60AC}"/>
            </a:ext>
          </a:extLst>
        </xdr:cNvPr>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21" name="テキスト ボックス 520">
          <a:extLst>
            <a:ext uri="{FF2B5EF4-FFF2-40B4-BE49-F238E27FC236}">
              <a16:creationId xmlns:a16="http://schemas.microsoft.com/office/drawing/2014/main" id="{94E8FA81-5598-4A9B-8172-CB672AD20102}"/>
            </a:ext>
          </a:extLst>
        </xdr:cNvPr>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22" name="直線コネクタ 521">
          <a:extLst>
            <a:ext uri="{FF2B5EF4-FFF2-40B4-BE49-F238E27FC236}">
              <a16:creationId xmlns:a16="http://schemas.microsoft.com/office/drawing/2014/main" id="{D4AEF252-0DD5-40A6-A941-B4D2960C05C5}"/>
            </a:ext>
          </a:extLst>
        </xdr:cNvPr>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23" name="テキスト ボックス 522">
          <a:extLst>
            <a:ext uri="{FF2B5EF4-FFF2-40B4-BE49-F238E27FC236}">
              <a16:creationId xmlns:a16="http://schemas.microsoft.com/office/drawing/2014/main" id="{D108E17B-06BF-48CC-ACCB-801200413F59}"/>
            </a:ext>
          </a:extLst>
        </xdr:cNvPr>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24" name="直線コネクタ 523">
          <a:extLst>
            <a:ext uri="{FF2B5EF4-FFF2-40B4-BE49-F238E27FC236}">
              <a16:creationId xmlns:a16="http://schemas.microsoft.com/office/drawing/2014/main" id="{2C6AD94B-4301-4539-AE48-C7BFCA8266B0}"/>
            </a:ext>
          </a:extLst>
        </xdr:cNvPr>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54</xdr:row>
      <xdr:rowOff>124477</xdr:rowOff>
    </xdr:from>
    <xdr:ext cx="403059" cy="259045"/>
    <xdr:sp macro="" textlink="">
      <xdr:nvSpPr>
        <xdr:cNvPr id="525" name="テキスト ボックス 524">
          <a:extLst>
            <a:ext uri="{FF2B5EF4-FFF2-40B4-BE49-F238E27FC236}">
              <a16:creationId xmlns:a16="http://schemas.microsoft.com/office/drawing/2014/main" id="{E4173E01-6BFC-4BB8-8444-8FEA1464EA87}"/>
            </a:ext>
          </a:extLst>
        </xdr:cNvPr>
        <xdr:cNvSpPr txBox="1"/>
      </xdr:nvSpPr>
      <xdr:spPr>
        <a:xfrm>
          <a:off x="12042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6" name="直線コネクタ 525">
          <a:extLst>
            <a:ext uri="{FF2B5EF4-FFF2-40B4-BE49-F238E27FC236}">
              <a16:creationId xmlns:a16="http://schemas.microsoft.com/office/drawing/2014/main" id="{97C96DB7-2EA1-4ABF-8FB4-84C9443CB2B1}"/>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52</xdr:row>
      <xdr:rowOff>86377</xdr:rowOff>
    </xdr:from>
    <xdr:ext cx="338939" cy="259045"/>
    <xdr:sp macro="" textlink="">
      <xdr:nvSpPr>
        <xdr:cNvPr id="527" name="テキスト ボックス 526">
          <a:extLst>
            <a:ext uri="{FF2B5EF4-FFF2-40B4-BE49-F238E27FC236}">
              <a16:creationId xmlns:a16="http://schemas.microsoft.com/office/drawing/2014/main" id="{CDA9FB68-758A-4292-88EB-73142B626582}"/>
            </a:ext>
          </a:extLst>
        </xdr:cNvPr>
        <xdr:cNvSpPr txBox="1"/>
      </xdr:nvSpPr>
      <xdr:spPr>
        <a:xfrm>
          <a:off x="12107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528" name="【保健センター・保健所】&#10;有形固定資産減価償却率グラフ枠">
          <a:extLst>
            <a:ext uri="{FF2B5EF4-FFF2-40B4-BE49-F238E27FC236}">
              <a16:creationId xmlns:a16="http://schemas.microsoft.com/office/drawing/2014/main" id="{776EA881-7023-4FD7-B604-75F534AB2F0C}"/>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54</xdr:row>
      <xdr:rowOff>154305</xdr:rowOff>
    </xdr:from>
    <xdr:to>
      <xdr:col>85</xdr:col>
      <xdr:colOff>126364</xdr:colOff>
      <xdr:row>64</xdr:row>
      <xdr:rowOff>76200</xdr:rowOff>
    </xdr:to>
    <xdr:cxnSp macro="">
      <xdr:nvCxnSpPr>
        <xdr:cNvPr id="529" name="直線コネクタ 528">
          <a:extLst>
            <a:ext uri="{FF2B5EF4-FFF2-40B4-BE49-F238E27FC236}">
              <a16:creationId xmlns:a16="http://schemas.microsoft.com/office/drawing/2014/main" id="{7DBFAFC6-225E-4A57-9D33-128B586CCD6A}"/>
            </a:ext>
          </a:extLst>
        </xdr:cNvPr>
        <xdr:cNvCxnSpPr/>
      </xdr:nvCxnSpPr>
      <xdr:spPr>
        <a:xfrm flipV="1">
          <a:off x="16318864" y="9412605"/>
          <a:ext cx="0" cy="16363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80027</xdr:rowOff>
    </xdr:from>
    <xdr:ext cx="469744" cy="259045"/>
    <xdr:sp macro="" textlink="">
      <xdr:nvSpPr>
        <xdr:cNvPr id="530" name="【保健センター・保健所】&#10;有形固定資産減価償却率最小値テキスト">
          <a:extLst>
            <a:ext uri="{FF2B5EF4-FFF2-40B4-BE49-F238E27FC236}">
              <a16:creationId xmlns:a16="http://schemas.microsoft.com/office/drawing/2014/main" id="{00794411-974D-4DE1-9D3D-96A518AA9AAA}"/>
            </a:ext>
          </a:extLst>
        </xdr:cNvPr>
        <xdr:cNvSpPr txBox="1"/>
      </xdr:nvSpPr>
      <xdr:spPr>
        <a:xfrm>
          <a:off x="16357600" y="1105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76200</xdr:rowOff>
    </xdr:from>
    <xdr:to>
      <xdr:col>86</xdr:col>
      <xdr:colOff>25400</xdr:colOff>
      <xdr:row>64</xdr:row>
      <xdr:rowOff>76200</xdr:rowOff>
    </xdr:to>
    <xdr:cxnSp macro="">
      <xdr:nvCxnSpPr>
        <xdr:cNvPr id="531" name="直線コネクタ 530">
          <a:extLst>
            <a:ext uri="{FF2B5EF4-FFF2-40B4-BE49-F238E27FC236}">
              <a16:creationId xmlns:a16="http://schemas.microsoft.com/office/drawing/2014/main" id="{F4E8B678-2A03-42A6-B818-CA7B6B4B05C8}"/>
            </a:ext>
          </a:extLst>
        </xdr:cNvPr>
        <xdr:cNvCxnSpPr/>
      </xdr:nvCxnSpPr>
      <xdr:spPr>
        <a:xfrm>
          <a:off x="16230600" y="1104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100982</xdr:rowOff>
    </xdr:from>
    <xdr:ext cx="405111" cy="259045"/>
    <xdr:sp macro="" textlink="">
      <xdr:nvSpPr>
        <xdr:cNvPr id="532" name="【保健センター・保健所】&#10;有形固定資産減価償却率最大値テキスト">
          <a:extLst>
            <a:ext uri="{FF2B5EF4-FFF2-40B4-BE49-F238E27FC236}">
              <a16:creationId xmlns:a16="http://schemas.microsoft.com/office/drawing/2014/main" id="{12133260-0B98-4C97-B804-F71879286457}"/>
            </a:ext>
          </a:extLst>
        </xdr:cNvPr>
        <xdr:cNvSpPr txBox="1"/>
      </xdr:nvSpPr>
      <xdr:spPr>
        <a:xfrm>
          <a:off x="16357600" y="91878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154305</xdr:rowOff>
    </xdr:from>
    <xdr:to>
      <xdr:col>86</xdr:col>
      <xdr:colOff>25400</xdr:colOff>
      <xdr:row>54</xdr:row>
      <xdr:rowOff>154305</xdr:rowOff>
    </xdr:to>
    <xdr:cxnSp macro="">
      <xdr:nvCxnSpPr>
        <xdr:cNvPr id="533" name="直線コネクタ 532">
          <a:extLst>
            <a:ext uri="{FF2B5EF4-FFF2-40B4-BE49-F238E27FC236}">
              <a16:creationId xmlns:a16="http://schemas.microsoft.com/office/drawing/2014/main" id="{BC0105F5-EE14-4DC9-8018-EAD9E104516D}"/>
            </a:ext>
          </a:extLst>
        </xdr:cNvPr>
        <xdr:cNvCxnSpPr/>
      </xdr:nvCxnSpPr>
      <xdr:spPr>
        <a:xfrm>
          <a:off x="16230600" y="94126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2557</xdr:rowOff>
    </xdr:from>
    <xdr:ext cx="405111" cy="259045"/>
    <xdr:sp macro="" textlink="">
      <xdr:nvSpPr>
        <xdr:cNvPr id="534" name="【保健センター・保健所】&#10;有形固定資産減価償却率平均値テキスト">
          <a:extLst>
            <a:ext uri="{FF2B5EF4-FFF2-40B4-BE49-F238E27FC236}">
              <a16:creationId xmlns:a16="http://schemas.microsoft.com/office/drawing/2014/main" id="{97266ADE-FDFF-4D47-A6DA-7EF42DBE146E}"/>
            </a:ext>
          </a:extLst>
        </xdr:cNvPr>
        <xdr:cNvSpPr txBox="1"/>
      </xdr:nvSpPr>
      <xdr:spPr>
        <a:xfrm>
          <a:off x="16357600" y="99466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151130</xdr:rowOff>
    </xdr:from>
    <xdr:to>
      <xdr:col>85</xdr:col>
      <xdr:colOff>177800</xdr:colOff>
      <xdr:row>59</xdr:row>
      <xdr:rowOff>81280</xdr:rowOff>
    </xdr:to>
    <xdr:sp macro="" textlink="">
      <xdr:nvSpPr>
        <xdr:cNvPr id="535" name="フローチャート: 判断 534">
          <a:extLst>
            <a:ext uri="{FF2B5EF4-FFF2-40B4-BE49-F238E27FC236}">
              <a16:creationId xmlns:a16="http://schemas.microsoft.com/office/drawing/2014/main" id="{F764BA97-A2ED-4D66-9683-ECE12BFB7F82}"/>
            </a:ext>
          </a:extLst>
        </xdr:cNvPr>
        <xdr:cNvSpPr/>
      </xdr:nvSpPr>
      <xdr:spPr>
        <a:xfrm>
          <a:off x="16268700" y="10095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58</xdr:row>
      <xdr:rowOff>122555</xdr:rowOff>
    </xdr:from>
    <xdr:to>
      <xdr:col>81</xdr:col>
      <xdr:colOff>101600</xdr:colOff>
      <xdr:row>59</xdr:row>
      <xdr:rowOff>52705</xdr:rowOff>
    </xdr:to>
    <xdr:sp macro="" textlink="">
      <xdr:nvSpPr>
        <xdr:cNvPr id="536" name="フローチャート: 判断 535">
          <a:extLst>
            <a:ext uri="{FF2B5EF4-FFF2-40B4-BE49-F238E27FC236}">
              <a16:creationId xmlns:a16="http://schemas.microsoft.com/office/drawing/2014/main" id="{8B857DD2-ADCE-4E70-B6C5-41F1F6AF1F0D}"/>
            </a:ext>
          </a:extLst>
        </xdr:cNvPr>
        <xdr:cNvSpPr/>
      </xdr:nvSpPr>
      <xdr:spPr>
        <a:xfrm>
          <a:off x="15430500" y="10066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58</xdr:row>
      <xdr:rowOff>57785</xdr:rowOff>
    </xdr:from>
    <xdr:to>
      <xdr:col>76</xdr:col>
      <xdr:colOff>165100</xdr:colOff>
      <xdr:row>58</xdr:row>
      <xdr:rowOff>159385</xdr:rowOff>
    </xdr:to>
    <xdr:sp macro="" textlink="">
      <xdr:nvSpPr>
        <xdr:cNvPr id="537" name="フローチャート: 判断 536">
          <a:extLst>
            <a:ext uri="{FF2B5EF4-FFF2-40B4-BE49-F238E27FC236}">
              <a16:creationId xmlns:a16="http://schemas.microsoft.com/office/drawing/2014/main" id="{6C817198-E842-4DFF-AB4D-20E1EC26845A}"/>
            </a:ext>
          </a:extLst>
        </xdr:cNvPr>
        <xdr:cNvSpPr/>
      </xdr:nvSpPr>
      <xdr:spPr>
        <a:xfrm>
          <a:off x="14541500" y="10001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58</xdr:row>
      <xdr:rowOff>21590</xdr:rowOff>
    </xdr:from>
    <xdr:to>
      <xdr:col>72</xdr:col>
      <xdr:colOff>38100</xdr:colOff>
      <xdr:row>58</xdr:row>
      <xdr:rowOff>123190</xdr:rowOff>
    </xdr:to>
    <xdr:sp macro="" textlink="">
      <xdr:nvSpPr>
        <xdr:cNvPr id="538" name="フローチャート: 判断 537">
          <a:extLst>
            <a:ext uri="{FF2B5EF4-FFF2-40B4-BE49-F238E27FC236}">
              <a16:creationId xmlns:a16="http://schemas.microsoft.com/office/drawing/2014/main" id="{865C8133-E89B-4D4F-AD54-B6B362256BE4}"/>
            </a:ext>
          </a:extLst>
        </xdr:cNvPr>
        <xdr:cNvSpPr/>
      </xdr:nvSpPr>
      <xdr:spPr>
        <a:xfrm>
          <a:off x="13652500" y="9965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58</xdr:row>
      <xdr:rowOff>4445</xdr:rowOff>
    </xdr:from>
    <xdr:to>
      <xdr:col>67</xdr:col>
      <xdr:colOff>101600</xdr:colOff>
      <xdr:row>58</xdr:row>
      <xdr:rowOff>106045</xdr:rowOff>
    </xdr:to>
    <xdr:sp macro="" textlink="">
      <xdr:nvSpPr>
        <xdr:cNvPr id="539" name="フローチャート: 判断 538">
          <a:extLst>
            <a:ext uri="{FF2B5EF4-FFF2-40B4-BE49-F238E27FC236}">
              <a16:creationId xmlns:a16="http://schemas.microsoft.com/office/drawing/2014/main" id="{9B173325-BADD-401D-8FCF-BDC13E154278}"/>
            </a:ext>
          </a:extLst>
        </xdr:cNvPr>
        <xdr:cNvSpPr/>
      </xdr:nvSpPr>
      <xdr:spPr>
        <a:xfrm>
          <a:off x="12763500" y="9948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0" name="テキスト ボックス 539">
          <a:extLst>
            <a:ext uri="{FF2B5EF4-FFF2-40B4-BE49-F238E27FC236}">
              <a16:creationId xmlns:a16="http://schemas.microsoft.com/office/drawing/2014/main" id="{0509E13B-EB6E-4C98-A113-785205D939D3}"/>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1" name="テキスト ボックス 540">
          <a:extLst>
            <a:ext uri="{FF2B5EF4-FFF2-40B4-BE49-F238E27FC236}">
              <a16:creationId xmlns:a16="http://schemas.microsoft.com/office/drawing/2014/main" id="{ADF292CA-DEA2-4E3B-A29D-1818D1B5B99A}"/>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2" name="テキスト ボックス 541">
          <a:extLst>
            <a:ext uri="{FF2B5EF4-FFF2-40B4-BE49-F238E27FC236}">
              <a16:creationId xmlns:a16="http://schemas.microsoft.com/office/drawing/2014/main" id="{BEFFF91F-3201-4A39-8529-B9D9061788F8}"/>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3" name="テキスト ボックス 542">
          <a:extLst>
            <a:ext uri="{FF2B5EF4-FFF2-40B4-BE49-F238E27FC236}">
              <a16:creationId xmlns:a16="http://schemas.microsoft.com/office/drawing/2014/main" id="{DBF50806-6D8D-4519-B227-4806A508E3D4}"/>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4" name="テキスト ボックス 543">
          <a:extLst>
            <a:ext uri="{FF2B5EF4-FFF2-40B4-BE49-F238E27FC236}">
              <a16:creationId xmlns:a16="http://schemas.microsoft.com/office/drawing/2014/main" id="{09C24D7E-A6E1-4FCC-9E77-9D6BC0DCD103}"/>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27305</xdr:rowOff>
    </xdr:from>
    <xdr:to>
      <xdr:col>85</xdr:col>
      <xdr:colOff>177800</xdr:colOff>
      <xdr:row>61</xdr:row>
      <xdr:rowOff>128905</xdr:rowOff>
    </xdr:to>
    <xdr:sp macro="" textlink="">
      <xdr:nvSpPr>
        <xdr:cNvPr id="545" name="楕円 544">
          <a:extLst>
            <a:ext uri="{FF2B5EF4-FFF2-40B4-BE49-F238E27FC236}">
              <a16:creationId xmlns:a16="http://schemas.microsoft.com/office/drawing/2014/main" id="{546BE048-8F2B-4CDF-8D7C-B2C9CFC02E85}"/>
            </a:ext>
          </a:extLst>
        </xdr:cNvPr>
        <xdr:cNvSpPr/>
      </xdr:nvSpPr>
      <xdr:spPr>
        <a:xfrm>
          <a:off x="16268700" y="10485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5732</xdr:rowOff>
    </xdr:from>
    <xdr:ext cx="405111" cy="259045"/>
    <xdr:sp macro="" textlink="">
      <xdr:nvSpPr>
        <xdr:cNvPr id="546" name="【保健センター・保健所】&#10;有形固定資産減価償却率該当値テキスト">
          <a:extLst>
            <a:ext uri="{FF2B5EF4-FFF2-40B4-BE49-F238E27FC236}">
              <a16:creationId xmlns:a16="http://schemas.microsoft.com/office/drawing/2014/main" id="{A9346880-2756-4878-BBB8-B9C77E914C4A}"/>
            </a:ext>
          </a:extLst>
        </xdr:cNvPr>
        <xdr:cNvSpPr txBox="1"/>
      </xdr:nvSpPr>
      <xdr:spPr>
        <a:xfrm>
          <a:off x="16357600" y="104641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162560</xdr:rowOff>
    </xdr:from>
    <xdr:to>
      <xdr:col>81</xdr:col>
      <xdr:colOff>101600</xdr:colOff>
      <xdr:row>61</xdr:row>
      <xdr:rowOff>92710</xdr:rowOff>
    </xdr:to>
    <xdr:sp macro="" textlink="">
      <xdr:nvSpPr>
        <xdr:cNvPr id="547" name="楕円 546">
          <a:extLst>
            <a:ext uri="{FF2B5EF4-FFF2-40B4-BE49-F238E27FC236}">
              <a16:creationId xmlns:a16="http://schemas.microsoft.com/office/drawing/2014/main" id="{ED3B5805-69E2-4272-A7F4-016D5ECFAC52}"/>
            </a:ext>
          </a:extLst>
        </xdr:cNvPr>
        <xdr:cNvSpPr/>
      </xdr:nvSpPr>
      <xdr:spPr>
        <a:xfrm>
          <a:off x="15430500" y="10449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41910</xdr:rowOff>
    </xdr:from>
    <xdr:to>
      <xdr:col>85</xdr:col>
      <xdr:colOff>127000</xdr:colOff>
      <xdr:row>61</xdr:row>
      <xdr:rowOff>78105</xdr:rowOff>
    </xdr:to>
    <xdr:cxnSp macro="">
      <xdr:nvCxnSpPr>
        <xdr:cNvPr id="548" name="直線コネクタ 547">
          <a:extLst>
            <a:ext uri="{FF2B5EF4-FFF2-40B4-BE49-F238E27FC236}">
              <a16:creationId xmlns:a16="http://schemas.microsoft.com/office/drawing/2014/main" id="{8E48EB99-1BC7-4906-972B-DC0BA5061580}"/>
            </a:ext>
          </a:extLst>
        </xdr:cNvPr>
        <xdr:cNvCxnSpPr/>
      </xdr:nvCxnSpPr>
      <xdr:spPr>
        <a:xfrm>
          <a:off x="15481300" y="10500360"/>
          <a:ext cx="8382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60</xdr:row>
      <xdr:rowOff>74930</xdr:rowOff>
    </xdr:from>
    <xdr:to>
      <xdr:col>76</xdr:col>
      <xdr:colOff>165100</xdr:colOff>
      <xdr:row>61</xdr:row>
      <xdr:rowOff>5080</xdr:rowOff>
    </xdr:to>
    <xdr:sp macro="" textlink="">
      <xdr:nvSpPr>
        <xdr:cNvPr id="549" name="楕円 548">
          <a:extLst>
            <a:ext uri="{FF2B5EF4-FFF2-40B4-BE49-F238E27FC236}">
              <a16:creationId xmlns:a16="http://schemas.microsoft.com/office/drawing/2014/main" id="{5A1A6AAC-57F8-4AB8-A3E5-3490557C3610}"/>
            </a:ext>
          </a:extLst>
        </xdr:cNvPr>
        <xdr:cNvSpPr/>
      </xdr:nvSpPr>
      <xdr:spPr>
        <a:xfrm>
          <a:off x="14541500" y="10361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125730</xdr:rowOff>
    </xdr:from>
    <xdr:to>
      <xdr:col>81</xdr:col>
      <xdr:colOff>50800</xdr:colOff>
      <xdr:row>61</xdr:row>
      <xdr:rowOff>41910</xdr:rowOff>
    </xdr:to>
    <xdr:cxnSp macro="">
      <xdr:nvCxnSpPr>
        <xdr:cNvPr id="550" name="直線コネクタ 549">
          <a:extLst>
            <a:ext uri="{FF2B5EF4-FFF2-40B4-BE49-F238E27FC236}">
              <a16:creationId xmlns:a16="http://schemas.microsoft.com/office/drawing/2014/main" id="{0F1BFA20-40C4-4A9D-9D1E-416394EDC4A4}"/>
            </a:ext>
          </a:extLst>
        </xdr:cNvPr>
        <xdr:cNvCxnSpPr/>
      </xdr:nvCxnSpPr>
      <xdr:spPr>
        <a:xfrm>
          <a:off x="14592300" y="10412730"/>
          <a:ext cx="889000" cy="87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60</xdr:row>
      <xdr:rowOff>34925</xdr:rowOff>
    </xdr:from>
    <xdr:to>
      <xdr:col>72</xdr:col>
      <xdr:colOff>38100</xdr:colOff>
      <xdr:row>60</xdr:row>
      <xdr:rowOff>136525</xdr:rowOff>
    </xdr:to>
    <xdr:sp macro="" textlink="">
      <xdr:nvSpPr>
        <xdr:cNvPr id="551" name="楕円 550">
          <a:extLst>
            <a:ext uri="{FF2B5EF4-FFF2-40B4-BE49-F238E27FC236}">
              <a16:creationId xmlns:a16="http://schemas.microsoft.com/office/drawing/2014/main" id="{86AB4E4A-034D-4D25-9612-7FCB1247B2EC}"/>
            </a:ext>
          </a:extLst>
        </xdr:cNvPr>
        <xdr:cNvSpPr/>
      </xdr:nvSpPr>
      <xdr:spPr>
        <a:xfrm>
          <a:off x="13652500" y="10321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60</xdr:row>
      <xdr:rowOff>85725</xdr:rowOff>
    </xdr:from>
    <xdr:to>
      <xdr:col>76</xdr:col>
      <xdr:colOff>114300</xdr:colOff>
      <xdr:row>60</xdr:row>
      <xdr:rowOff>125730</xdr:rowOff>
    </xdr:to>
    <xdr:cxnSp macro="">
      <xdr:nvCxnSpPr>
        <xdr:cNvPr id="552" name="直線コネクタ 551">
          <a:extLst>
            <a:ext uri="{FF2B5EF4-FFF2-40B4-BE49-F238E27FC236}">
              <a16:creationId xmlns:a16="http://schemas.microsoft.com/office/drawing/2014/main" id="{7C393FBA-9B9C-4BFF-B118-477CCECE8601}"/>
            </a:ext>
          </a:extLst>
        </xdr:cNvPr>
        <xdr:cNvCxnSpPr/>
      </xdr:nvCxnSpPr>
      <xdr:spPr>
        <a:xfrm>
          <a:off x="13703300" y="10372725"/>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60</xdr:row>
      <xdr:rowOff>31115</xdr:rowOff>
    </xdr:from>
    <xdr:to>
      <xdr:col>67</xdr:col>
      <xdr:colOff>101600</xdr:colOff>
      <xdr:row>60</xdr:row>
      <xdr:rowOff>132715</xdr:rowOff>
    </xdr:to>
    <xdr:sp macro="" textlink="">
      <xdr:nvSpPr>
        <xdr:cNvPr id="553" name="楕円 552">
          <a:extLst>
            <a:ext uri="{FF2B5EF4-FFF2-40B4-BE49-F238E27FC236}">
              <a16:creationId xmlns:a16="http://schemas.microsoft.com/office/drawing/2014/main" id="{752A16BE-E07B-4C77-AC26-AD5F0E476F7D}"/>
            </a:ext>
          </a:extLst>
        </xdr:cNvPr>
        <xdr:cNvSpPr/>
      </xdr:nvSpPr>
      <xdr:spPr>
        <a:xfrm>
          <a:off x="12763500" y="10318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60</xdr:row>
      <xdr:rowOff>81915</xdr:rowOff>
    </xdr:from>
    <xdr:to>
      <xdr:col>71</xdr:col>
      <xdr:colOff>177800</xdr:colOff>
      <xdr:row>60</xdr:row>
      <xdr:rowOff>85725</xdr:rowOff>
    </xdr:to>
    <xdr:cxnSp macro="">
      <xdr:nvCxnSpPr>
        <xdr:cNvPr id="554" name="直線コネクタ 553">
          <a:extLst>
            <a:ext uri="{FF2B5EF4-FFF2-40B4-BE49-F238E27FC236}">
              <a16:creationId xmlns:a16="http://schemas.microsoft.com/office/drawing/2014/main" id="{9FB4CA47-622B-49B8-BA2C-0E53FFCADB52}"/>
            </a:ext>
          </a:extLst>
        </xdr:cNvPr>
        <xdr:cNvCxnSpPr/>
      </xdr:nvCxnSpPr>
      <xdr:spPr>
        <a:xfrm>
          <a:off x="12814300" y="10368915"/>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69232</xdr:rowOff>
    </xdr:from>
    <xdr:ext cx="405111" cy="259045"/>
    <xdr:sp macro="" textlink="">
      <xdr:nvSpPr>
        <xdr:cNvPr id="555" name="n_1aveValue【保健センター・保健所】&#10;有形固定資産減価償却率">
          <a:extLst>
            <a:ext uri="{FF2B5EF4-FFF2-40B4-BE49-F238E27FC236}">
              <a16:creationId xmlns:a16="http://schemas.microsoft.com/office/drawing/2014/main" id="{9E896672-E4FC-4680-9154-C4C92A46CEAE}"/>
            </a:ext>
          </a:extLst>
        </xdr:cNvPr>
        <xdr:cNvSpPr txBox="1"/>
      </xdr:nvSpPr>
      <xdr:spPr>
        <a:xfrm>
          <a:off x="15266044" y="98418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4462</xdr:rowOff>
    </xdr:from>
    <xdr:ext cx="405111" cy="259045"/>
    <xdr:sp macro="" textlink="">
      <xdr:nvSpPr>
        <xdr:cNvPr id="556" name="n_2aveValue【保健センター・保健所】&#10;有形固定資産減価償却率">
          <a:extLst>
            <a:ext uri="{FF2B5EF4-FFF2-40B4-BE49-F238E27FC236}">
              <a16:creationId xmlns:a16="http://schemas.microsoft.com/office/drawing/2014/main" id="{704901F5-6FE4-4FF9-881C-0174834A05A4}"/>
            </a:ext>
          </a:extLst>
        </xdr:cNvPr>
        <xdr:cNvSpPr txBox="1"/>
      </xdr:nvSpPr>
      <xdr:spPr>
        <a:xfrm>
          <a:off x="14389744" y="97771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56</xdr:row>
      <xdr:rowOff>139717</xdr:rowOff>
    </xdr:from>
    <xdr:ext cx="405111" cy="259045"/>
    <xdr:sp macro="" textlink="">
      <xdr:nvSpPr>
        <xdr:cNvPr id="557" name="n_3aveValue【保健センター・保健所】&#10;有形固定資産減価償却率">
          <a:extLst>
            <a:ext uri="{FF2B5EF4-FFF2-40B4-BE49-F238E27FC236}">
              <a16:creationId xmlns:a16="http://schemas.microsoft.com/office/drawing/2014/main" id="{4CBA0D19-5028-4304-B0D2-078D04BD0585}"/>
            </a:ext>
          </a:extLst>
        </xdr:cNvPr>
        <xdr:cNvSpPr txBox="1"/>
      </xdr:nvSpPr>
      <xdr:spPr>
        <a:xfrm>
          <a:off x="13500744" y="9740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56</xdr:row>
      <xdr:rowOff>122572</xdr:rowOff>
    </xdr:from>
    <xdr:ext cx="405111" cy="259045"/>
    <xdr:sp macro="" textlink="">
      <xdr:nvSpPr>
        <xdr:cNvPr id="558" name="n_4aveValue【保健センター・保健所】&#10;有形固定資産減価償却率">
          <a:extLst>
            <a:ext uri="{FF2B5EF4-FFF2-40B4-BE49-F238E27FC236}">
              <a16:creationId xmlns:a16="http://schemas.microsoft.com/office/drawing/2014/main" id="{3847C303-C683-4C47-8933-7D1A2C1AE74A}"/>
            </a:ext>
          </a:extLst>
        </xdr:cNvPr>
        <xdr:cNvSpPr txBox="1"/>
      </xdr:nvSpPr>
      <xdr:spPr>
        <a:xfrm>
          <a:off x="12611744" y="9723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61</xdr:row>
      <xdr:rowOff>83837</xdr:rowOff>
    </xdr:from>
    <xdr:ext cx="405111" cy="259045"/>
    <xdr:sp macro="" textlink="">
      <xdr:nvSpPr>
        <xdr:cNvPr id="559" name="n_1mainValue【保健センター・保健所】&#10;有形固定資産減価償却率">
          <a:extLst>
            <a:ext uri="{FF2B5EF4-FFF2-40B4-BE49-F238E27FC236}">
              <a16:creationId xmlns:a16="http://schemas.microsoft.com/office/drawing/2014/main" id="{C309BF37-86D6-4968-91B3-9C87274A714E}"/>
            </a:ext>
          </a:extLst>
        </xdr:cNvPr>
        <xdr:cNvSpPr txBox="1"/>
      </xdr:nvSpPr>
      <xdr:spPr>
        <a:xfrm>
          <a:off x="15266044" y="105422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167657</xdr:rowOff>
    </xdr:from>
    <xdr:ext cx="405111" cy="259045"/>
    <xdr:sp macro="" textlink="">
      <xdr:nvSpPr>
        <xdr:cNvPr id="560" name="n_2mainValue【保健センター・保健所】&#10;有形固定資産減価償却率">
          <a:extLst>
            <a:ext uri="{FF2B5EF4-FFF2-40B4-BE49-F238E27FC236}">
              <a16:creationId xmlns:a16="http://schemas.microsoft.com/office/drawing/2014/main" id="{90465B72-81DD-4138-9554-C89CC4057448}"/>
            </a:ext>
          </a:extLst>
        </xdr:cNvPr>
        <xdr:cNvSpPr txBox="1"/>
      </xdr:nvSpPr>
      <xdr:spPr>
        <a:xfrm>
          <a:off x="14389744" y="10454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127652</xdr:rowOff>
    </xdr:from>
    <xdr:ext cx="405111" cy="259045"/>
    <xdr:sp macro="" textlink="">
      <xdr:nvSpPr>
        <xdr:cNvPr id="561" name="n_3mainValue【保健センター・保健所】&#10;有形固定資産減価償却率">
          <a:extLst>
            <a:ext uri="{FF2B5EF4-FFF2-40B4-BE49-F238E27FC236}">
              <a16:creationId xmlns:a16="http://schemas.microsoft.com/office/drawing/2014/main" id="{26654BD9-BE89-4113-B7DA-0484C4E477E1}"/>
            </a:ext>
          </a:extLst>
        </xdr:cNvPr>
        <xdr:cNvSpPr txBox="1"/>
      </xdr:nvSpPr>
      <xdr:spPr>
        <a:xfrm>
          <a:off x="13500744" y="104146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123842</xdr:rowOff>
    </xdr:from>
    <xdr:ext cx="405111" cy="259045"/>
    <xdr:sp macro="" textlink="">
      <xdr:nvSpPr>
        <xdr:cNvPr id="562" name="n_4mainValue【保健センター・保健所】&#10;有形固定資産減価償却率">
          <a:extLst>
            <a:ext uri="{FF2B5EF4-FFF2-40B4-BE49-F238E27FC236}">
              <a16:creationId xmlns:a16="http://schemas.microsoft.com/office/drawing/2014/main" id="{2B5FA541-7BC8-4CEC-854D-0DC903754A00}"/>
            </a:ext>
          </a:extLst>
        </xdr:cNvPr>
        <xdr:cNvSpPr txBox="1"/>
      </xdr:nvSpPr>
      <xdr:spPr>
        <a:xfrm>
          <a:off x="12611744" y="104108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3" name="正方形/長方形 562">
          <a:extLst>
            <a:ext uri="{FF2B5EF4-FFF2-40B4-BE49-F238E27FC236}">
              <a16:creationId xmlns:a16="http://schemas.microsoft.com/office/drawing/2014/main" id="{DAF8771B-22A6-49EE-8874-A7F82D26D940}"/>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4" name="正方形/長方形 563">
          <a:extLst>
            <a:ext uri="{FF2B5EF4-FFF2-40B4-BE49-F238E27FC236}">
              <a16:creationId xmlns:a16="http://schemas.microsoft.com/office/drawing/2014/main" id="{DC095E9E-E916-4C9C-B43F-9815AC9A65E8}"/>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5" name="正方形/長方形 564">
          <a:extLst>
            <a:ext uri="{FF2B5EF4-FFF2-40B4-BE49-F238E27FC236}">
              <a16:creationId xmlns:a16="http://schemas.microsoft.com/office/drawing/2014/main" id="{7A266D02-A692-4D84-BA94-86A4DA184C64}"/>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6" name="正方形/長方形 565">
          <a:extLst>
            <a:ext uri="{FF2B5EF4-FFF2-40B4-BE49-F238E27FC236}">
              <a16:creationId xmlns:a16="http://schemas.microsoft.com/office/drawing/2014/main" id="{3EC32A62-1090-4E7C-9769-3E6C1C440DC9}"/>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7" name="正方形/長方形 566">
          <a:extLst>
            <a:ext uri="{FF2B5EF4-FFF2-40B4-BE49-F238E27FC236}">
              <a16:creationId xmlns:a16="http://schemas.microsoft.com/office/drawing/2014/main" id="{DD398BBD-D6C5-47AF-B23D-1D044B152189}"/>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68" name="正方形/長方形 567">
          <a:extLst>
            <a:ext uri="{FF2B5EF4-FFF2-40B4-BE49-F238E27FC236}">
              <a16:creationId xmlns:a16="http://schemas.microsoft.com/office/drawing/2014/main" id="{4CBFB6A6-495A-4FAD-BDE5-9442F5EE21BD}"/>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69" name="正方形/長方形 568">
          <a:extLst>
            <a:ext uri="{FF2B5EF4-FFF2-40B4-BE49-F238E27FC236}">
              <a16:creationId xmlns:a16="http://schemas.microsoft.com/office/drawing/2014/main" id="{1705052D-CEBE-4FFE-967C-69CBC35CEF49}"/>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0" name="正方形/長方形 569">
          <a:extLst>
            <a:ext uri="{FF2B5EF4-FFF2-40B4-BE49-F238E27FC236}">
              <a16:creationId xmlns:a16="http://schemas.microsoft.com/office/drawing/2014/main" id="{7CBE7CC2-BF22-47BA-B87C-A214E8304886}"/>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1" name="テキスト ボックス 570">
          <a:extLst>
            <a:ext uri="{FF2B5EF4-FFF2-40B4-BE49-F238E27FC236}">
              <a16:creationId xmlns:a16="http://schemas.microsoft.com/office/drawing/2014/main" id="{A92C3951-F715-4AB0-93DF-0D5BFD20F920}"/>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2" name="直線コネクタ 571">
          <a:extLst>
            <a:ext uri="{FF2B5EF4-FFF2-40B4-BE49-F238E27FC236}">
              <a16:creationId xmlns:a16="http://schemas.microsoft.com/office/drawing/2014/main" id="{CCF4E8C9-ECBA-41E9-8C00-9D995DC59758}"/>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573" name="直線コネクタ 572">
          <a:extLst>
            <a:ext uri="{FF2B5EF4-FFF2-40B4-BE49-F238E27FC236}">
              <a16:creationId xmlns:a16="http://schemas.microsoft.com/office/drawing/2014/main" id="{D2FD5106-80EF-4994-BD00-E8DF67389094}"/>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574" name="テキスト ボックス 573">
          <a:extLst>
            <a:ext uri="{FF2B5EF4-FFF2-40B4-BE49-F238E27FC236}">
              <a16:creationId xmlns:a16="http://schemas.microsoft.com/office/drawing/2014/main" id="{5E3B597A-5244-4B3B-AC86-F3757BA94F90}"/>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575" name="直線コネクタ 574">
          <a:extLst>
            <a:ext uri="{FF2B5EF4-FFF2-40B4-BE49-F238E27FC236}">
              <a16:creationId xmlns:a16="http://schemas.microsoft.com/office/drawing/2014/main" id="{CAB73F2C-D083-4980-9DB0-AB3ED632154C}"/>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576" name="テキスト ボックス 575">
          <a:extLst>
            <a:ext uri="{FF2B5EF4-FFF2-40B4-BE49-F238E27FC236}">
              <a16:creationId xmlns:a16="http://schemas.microsoft.com/office/drawing/2014/main" id="{148FA0D2-1514-4653-91FA-2ACCCE37DC6C}"/>
            </a:ext>
          </a:extLst>
        </xdr:cNvPr>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577" name="直線コネクタ 576">
          <a:extLst>
            <a:ext uri="{FF2B5EF4-FFF2-40B4-BE49-F238E27FC236}">
              <a16:creationId xmlns:a16="http://schemas.microsoft.com/office/drawing/2014/main" id="{47FF2249-F708-4079-BFDA-A13A3C0AF8AB}"/>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578" name="テキスト ボックス 577">
          <a:extLst>
            <a:ext uri="{FF2B5EF4-FFF2-40B4-BE49-F238E27FC236}">
              <a16:creationId xmlns:a16="http://schemas.microsoft.com/office/drawing/2014/main" id="{C3DD90D4-9E6D-460F-906E-2A2536CE6AAE}"/>
            </a:ext>
          </a:extLst>
        </xdr:cNvPr>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579" name="直線コネクタ 578">
          <a:extLst>
            <a:ext uri="{FF2B5EF4-FFF2-40B4-BE49-F238E27FC236}">
              <a16:creationId xmlns:a16="http://schemas.microsoft.com/office/drawing/2014/main" id="{CDC7B38E-1133-4C8E-9FC5-B15FFD1009AB}"/>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580" name="テキスト ボックス 579">
          <a:extLst>
            <a:ext uri="{FF2B5EF4-FFF2-40B4-BE49-F238E27FC236}">
              <a16:creationId xmlns:a16="http://schemas.microsoft.com/office/drawing/2014/main" id="{AF5F6CD5-E9CC-4C9B-B583-EB8A30D84FEB}"/>
            </a:ext>
          </a:extLst>
        </xdr:cNvPr>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1" name="直線コネクタ 580">
          <a:extLst>
            <a:ext uri="{FF2B5EF4-FFF2-40B4-BE49-F238E27FC236}">
              <a16:creationId xmlns:a16="http://schemas.microsoft.com/office/drawing/2014/main" id="{87DB23CF-9A13-435F-919C-FF71350DD28D}"/>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82" name="テキスト ボックス 581">
          <a:extLst>
            <a:ext uri="{FF2B5EF4-FFF2-40B4-BE49-F238E27FC236}">
              <a16:creationId xmlns:a16="http://schemas.microsoft.com/office/drawing/2014/main" id="{813A5FC4-9986-4FE7-B9E9-8823F10F7268}"/>
            </a:ext>
          </a:extLst>
        </xdr:cNvPr>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3" name="【保健センター・保健所】&#10;一人当たり面積グラフ枠">
          <a:extLst>
            <a:ext uri="{FF2B5EF4-FFF2-40B4-BE49-F238E27FC236}">
              <a16:creationId xmlns:a16="http://schemas.microsoft.com/office/drawing/2014/main" id="{DFFC97E7-3C0D-4941-9C77-7777A20D7A31}"/>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84582</xdr:rowOff>
    </xdr:from>
    <xdr:to>
      <xdr:col>116</xdr:col>
      <xdr:colOff>62864</xdr:colOff>
      <xdr:row>63</xdr:row>
      <xdr:rowOff>116586</xdr:rowOff>
    </xdr:to>
    <xdr:cxnSp macro="">
      <xdr:nvCxnSpPr>
        <xdr:cNvPr id="584" name="直線コネクタ 583">
          <a:extLst>
            <a:ext uri="{FF2B5EF4-FFF2-40B4-BE49-F238E27FC236}">
              <a16:creationId xmlns:a16="http://schemas.microsoft.com/office/drawing/2014/main" id="{20AC31D8-F101-4B0A-B69C-F0CC6B5ADDC2}"/>
            </a:ext>
          </a:extLst>
        </xdr:cNvPr>
        <xdr:cNvCxnSpPr/>
      </xdr:nvCxnSpPr>
      <xdr:spPr>
        <a:xfrm flipV="1">
          <a:off x="22160864" y="9685782"/>
          <a:ext cx="0" cy="12321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120413</xdr:rowOff>
    </xdr:from>
    <xdr:ext cx="469744" cy="259045"/>
    <xdr:sp macro="" textlink="">
      <xdr:nvSpPr>
        <xdr:cNvPr id="585" name="【保健センター・保健所】&#10;一人当たり面積最小値テキスト">
          <a:extLst>
            <a:ext uri="{FF2B5EF4-FFF2-40B4-BE49-F238E27FC236}">
              <a16:creationId xmlns:a16="http://schemas.microsoft.com/office/drawing/2014/main" id="{16561634-282C-4CC0-BDD8-3E525FCC4E3B}"/>
            </a:ext>
          </a:extLst>
        </xdr:cNvPr>
        <xdr:cNvSpPr txBox="1"/>
      </xdr:nvSpPr>
      <xdr:spPr>
        <a:xfrm>
          <a:off x="22199600" y="109217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116586</xdr:rowOff>
    </xdr:from>
    <xdr:to>
      <xdr:col>116</xdr:col>
      <xdr:colOff>152400</xdr:colOff>
      <xdr:row>63</xdr:row>
      <xdr:rowOff>116586</xdr:rowOff>
    </xdr:to>
    <xdr:cxnSp macro="">
      <xdr:nvCxnSpPr>
        <xdr:cNvPr id="586" name="直線コネクタ 585">
          <a:extLst>
            <a:ext uri="{FF2B5EF4-FFF2-40B4-BE49-F238E27FC236}">
              <a16:creationId xmlns:a16="http://schemas.microsoft.com/office/drawing/2014/main" id="{B8A825A7-A04C-44C4-A0BE-7BAC45ED35A8}"/>
            </a:ext>
          </a:extLst>
        </xdr:cNvPr>
        <xdr:cNvCxnSpPr/>
      </xdr:nvCxnSpPr>
      <xdr:spPr>
        <a:xfrm>
          <a:off x="22072600" y="109179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31259</xdr:rowOff>
    </xdr:from>
    <xdr:ext cx="469744" cy="259045"/>
    <xdr:sp macro="" textlink="">
      <xdr:nvSpPr>
        <xdr:cNvPr id="587" name="【保健センター・保健所】&#10;一人当たり面積最大値テキスト">
          <a:extLst>
            <a:ext uri="{FF2B5EF4-FFF2-40B4-BE49-F238E27FC236}">
              <a16:creationId xmlns:a16="http://schemas.microsoft.com/office/drawing/2014/main" id="{D96BAB26-A5A6-4733-A25F-E8EC16848968}"/>
            </a:ext>
          </a:extLst>
        </xdr:cNvPr>
        <xdr:cNvSpPr txBox="1"/>
      </xdr:nvSpPr>
      <xdr:spPr>
        <a:xfrm>
          <a:off x="22199600" y="94610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84582</xdr:rowOff>
    </xdr:from>
    <xdr:to>
      <xdr:col>116</xdr:col>
      <xdr:colOff>152400</xdr:colOff>
      <xdr:row>56</xdr:row>
      <xdr:rowOff>84582</xdr:rowOff>
    </xdr:to>
    <xdr:cxnSp macro="">
      <xdr:nvCxnSpPr>
        <xdr:cNvPr id="588" name="直線コネクタ 587">
          <a:extLst>
            <a:ext uri="{FF2B5EF4-FFF2-40B4-BE49-F238E27FC236}">
              <a16:creationId xmlns:a16="http://schemas.microsoft.com/office/drawing/2014/main" id="{1B769DD8-5D52-4077-B31E-84524EDDFB7E}"/>
            </a:ext>
          </a:extLst>
        </xdr:cNvPr>
        <xdr:cNvCxnSpPr/>
      </xdr:nvCxnSpPr>
      <xdr:spPr>
        <a:xfrm>
          <a:off x="22072600" y="96857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102379</xdr:rowOff>
    </xdr:from>
    <xdr:ext cx="469744" cy="259045"/>
    <xdr:sp macro="" textlink="">
      <xdr:nvSpPr>
        <xdr:cNvPr id="589" name="【保健センター・保健所】&#10;一人当たり面積平均値テキスト">
          <a:extLst>
            <a:ext uri="{FF2B5EF4-FFF2-40B4-BE49-F238E27FC236}">
              <a16:creationId xmlns:a16="http://schemas.microsoft.com/office/drawing/2014/main" id="{6D0857B2-67F2-4739-9F59-97C8AD4FF684}"/>
            </a:ext>
          </a:extLst>
        </xdr:cNvPr>
        <xdr:cNvSpPr txBox="1"/>
      </xdr:nvSpPr>
      <xdr:spPr>
        <a:xfrm>
          <a:off x="22199600" y="1038937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79502</xdr:rowOff>
    </xdr:from>
    <xdr:to>
      <xdr:col>116</xdr:col>
      <xdr:colOff>114300</xdr:colOff>
      <xdr:row>62</xdr:row>
      <xdr:rowOff>9652</xdr:rowOff>
    </xdr:to>
    <xdr:sp macro="" textlink="">
      <xdr:nvSpPr>
        <xdr:cNvPr id="590" name="フローチャート: 判断 589">
          <a:extLst>
            <a:ext uri="{FF2B5EF4-FFF2-40B4-BE49-F238E27FC236}">
              <a16:creationId xmlns:a16="http://schemas.microsoft.com/office/drawing/2014/main" id="{34E2D370-82EF-45C3-A521-03395EE18E2D}"/>
            </a:ext>
          </a:extLst>
        </xdr:cNvPr>
        <xdr:cNvSpPr/>
      </xdr:nvSpPr>
      <xdr:spPr>
        <a:xfrm>
          <a:off x="22110700" y="1053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88646</xdr:rowOff>
    </xdr:from>
    <xdr:to>
      <xdr:col>112</xdr:col>
      <xdr:colOff>38100</xdr:colOff>
      <xdr:row>62</xdr:row>
      <xdr:rowOff>18796</xdr:rowOff>
    </xdr:to>
    <xdr:sp macro="" textlink="">
      <xdr:nvSpPr>
        <xdr:cNvPr id="591" name="フローチャート: 判断 590">
          <a:extLst>
            <a:ext uri="{FF2B5EF4-FFF2-40B4-BE49-F238E27FC236}">
              <a16:creationId xmlns:a16="http://schemas.microsoft.com/office/drawing/2014/main" id="{E208E3E6-8779-4580-9C0B-81DB4601F8DE}"/>
            </a:ext>
          </a:extLst>
        </xdr:cNvPr>
        <xdr:cNvSpPr/>
      </xdr:nvSpPr>
      <xdr:spPr>
        <a:xfrm>
          <a:off x="21272500" y="10547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20066</xdr:rowOff>
    </xdr:from>
    <xdr:to>
      <xdr:col>107</xdr:col>
      <xdr:colOff>101600</xdr:colOff>
      <xdr:row>61</xdr:row>
      <xdr:rowOff>121666</xdr:rowOff>
    </xdr:to>
    <xdr:sp macro="" textlink="">
      <xdr:nvSpPr>
        <xdr:cNvPr id="592" name="フローチャート: 判断 591">
          <a:extLst>
            <a:ext uri="{FF2B5EF4-FFF2-40B4-BE49-F238E27FC236}">
              <a16:creationId xmlns:a16="http://schemas.microsoft.com/office/drawing/2014/main" id="{749B3D16-A9F0-430C-897C-73710766331A}"/>
            </a:ext>
          </a:extLst>
        </xdr:cNvPr>
        <xdr:cNvSpPr/>
      </xdr:nvSpPr>
      <xdr:spPr>
        <a:xfrm>
          <a:off x="20383500" y="104785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17780</xdr:rowOff>
    </xdr:from>
    <xdr:to>
      <xdr:col>102</xdr:col>
      <xdr:colOff>165100</xdr:colOff>
      <xdr:row>61</xdr:row>
      <xdr:rowOff>119380</xdr:rowOff>
    </xdr:to>
    <xdr:sp macro="" textlink="">
      <xdr:nvSpPr>
        <xdr:cNvPr id="593" name="フローチャート: 判断 592">
          <a:extLst>
            <a:ext uri="{FF2B5EF4-FFF2-40B4-BE49-F238E27FC236}">
              <a16:creationId xmlns:a16="http://schemas.microsoft.com/office/drawing/2014/main" id="{3077C15F-E93F-46B8-9C5B-8D1F0AF8D1E4}"/>
            </a:ext>
          </a:extLst>
        </xdr:cNvPr>
        <xdr:cNvSpPr/>
      </xdr:nvSpPr>
      <xdr:spPr>
        <a:xfrm>
          <a:off x="19494500" y="1047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13208</xdr:rowOff>
    </xdr:from>
    <xdr:to>
      <xdr:col>98</xdr:col>
      <xdr:colOff>38100</xdr:colOff>
      <xdr:row>61</xdr:row>
      <xdr:rowOff>114808</xdr:rowOff>
    </xdr:to>
    <xdr:sp macro="" textlink="">
      <xdr:nvSpPr>
        <xdr:cNvPr id="594" name="フローチャート: 判断 593">
          <a:extLst>
            <a:ext uri="{FF2B5EF4-FFF2-40B4-BE49-F238E27FC236}">
              <a16:creationId xmlns:a16="http://schemas.microsoft.com/office/drawing/2014/main" id="{DD0AAB24-2E03-4786-BFD7-37EBAD65FCA3}"/>
            </a:ext>
          </a:extLst>
        </xdr:cNvPr>
        <xdr:cNvSpPr/>
      </xdr:nvSpPr>
      <xdr:spPr>
        <a:xfrm>
          <a:off x="18605500" y="10471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95" name="テキスト ボックス 594">
          <a:extLst>
            <a:ext uri="{FF2B5EF4-FFF2-40B4-BE49-F238E27FC236}">
              <a16:creationId xmlns:a16="http://schemas.microsoft.com/office/drawing/2014/main" id="{D776B21E-E337-42B7-A55E-9FF5A1A5A8F8}"/>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96" name="テキスト ボックス 595">
          <a:extLst>
            <a:ext uri="{FF2B5EF4-FFF2-40B4-BE49-F238E27FC236}">
              <a16:creationId xmlns:a16="http://schemas.microsoft.com/office/drawing/2014/main" id="{B49A1AD9-1FE2-4117-9070-96DF693E5AA7}"/>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97" name="テキスト ボックス 596">
          <a:extLst>
            <a:ext uri="{FF2B5EF4-FFF2-40B4-BE49-F238E27FC236}">
              <a16:creationId xmlns:a16="http://schemas.microsoft.com/office/drawing/2014/main" id="{3C2149B6-A2CE-44B3-9161-ACAE5891207E}"/>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98" name="テキスト ボックス 597">
          <a:extLst>
            <a:ext uri="{FF2B5EF4-FFF2-40B4-BE49-F238E27FC236}">
              <a16:creationId xmlns:a16="http://schemas.microsoft.com/office/drawing/2014/main" id="{EF61BE32-47FE-4C91-8A06-B6E32ECC1768}"/>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99" name="テキスト ボックス 598">
          <a:extLst>
            <a:ext uri="{FF2B5EF4-FFF2-40B4-BE49-F238E27FC236}">
              <a16:creationId xmlns:a16="http://schemas.microsoft.com/office/drawing/2014/main" id="{90750097-3C52-4857-A933-DA101AFE3B41}"/>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17780</xdr:rowOff>
    </xdr:from>
    <xdr:to>
      <xdr:col>116</xdr:col>
      <xdr:colOff>114300</xdr:colOff>
      <xdr:row>62</xdr:row>
      <xdr:rowOff>119380</xdr:rowOff>
    </xdr:to>
    <xdr:sp macro="" textlink="">
      <xdr:nvSpPr>
        <xdr:cNvPr id="600" name="楕円 599">
          <a:extLst>
            <a:ext uri="{FF2B5EF4-FFF2-40B4-BE49-F238E27FC236}">
              <a16:creationId xmlns:a16="http://schemas.microsoft.com/office/drawing/2014/main" id="{34FA5EE1-C220-4312-8A7E-A737F431EADD}"/>
            </a:ext>
          </a:extLst>
        </xdr:cNvPr>
        <xdr:cNvSpPr/>
      </xdr:nvSpPr>
      <xdr:spPr>
        <a:xfrm>
          <a:off x="22110700" y="1064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167657</xdr:rowOff>
    </xdr:from>
    <xdr:ext cx="469744" cy="259045"/>
    <xdr:sp macro="" textlink="">
      <xdr:nvSpPr>
        <xdr:cNvPr id="601" name="【保健センター・保健所】&#10;一人当たり面積該当値テキスト">
          <a:extLst>
            <a:ext uri="{FF2B5EF4-FFF2-40B4-BE49-F238E27FC236}">
              <a16:creationId xmlns:a16="http://schemas.microsoft.com/office/drawing/2014/main" id="{20BA29BD-D2D7-4A09-BE40-860668BBFF30}"/>
            </a:ext>
          </a:extLst>
        </xdr:cNvPr>
        <xdr:cNvSpPr txBox="1"/>
      </xdr:nvSpPr>
      <xdr:spPr>
        <a:xfrm>
          <a:off x="22199600" y="106261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26924</xdr:rowOff>
    </xdr:from>
    <xdr:to>
      <xdr:col>112</xdr:col>
      <xdr:colOff>38100</xdr:colOff>
      <xdr:row>62</xdr:row>
      <xdr:rowOff>128524</xdr:rowOff>
    </xdr:to>
    <xdr:sp macro="" textlink="">
      <xdr:nvSpPr>
        <xdr:cNvPr id="602" name="楕円 601">
          <a:extLst>
            <a:ext uri="{FF2B5EF4-FFF2-40B4-BE49-F238E27FC236}">
              <a16:creationId xmlns:a16="http://schemas.microsoft.com/office/drawing/2014/main" id="{8948D276-3FF1-4196-B252-88F9D0BBD1BC}"/>
            </a:ext>
          </a:extLst>
        </xdr:cNvPr>
        <xdr:cNvSpPr/>
      </xdr:nvSpPr>
      <xdr:spPr>
        <a:xfrm>
          <a:off x="21272500" y="10656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68580</xdr:rowOff>
    </xdr:from>
    <xdr:to>
      <xdr:col>116</xdr:col>
      <xdr:colOff>63500</xdr:colOff>
      <xdr:row>62</xdr:row>
      <xdr:rowOff>77724</xdr:rowOff>
    </xdr:to>
    <xdr:cxnSp macro="">
      <xdr:nvCxnSpPr>
        <xdr:cNvPr id="603" name="直線コネクタ 602">
          <a:extLst>
            <a:ext uri="{FF2B5EF4-FFF2-40B4-BE49-F238E27FC236}">
              <a16:creationId xmlns:a16="http://schemas.microsoft.com/office/drawing/2014/main" id="{87EF967C-B8D9-4EB5-8724-21B952D4B5D5}"/>
            </a:ext>
          </a:extLst>
        </xdr:cNvPr>
        <xdr:cNvCxnSpPr/>
      </xdr:nvCxnSpPr>
      <xdr:spPr>
        <a:xfrm flipV="1">
          <a:off x="21323300" y="10698480"/>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60</xdr:row>
      <xdr:rowOff>159512</xdr:rowOff>
    </xdr:from>
    <xdr:to>
      <xdr:col>107</xdr:col>
      <xdr:colOff>101600</xdr:colOff>
      <xdr:row>61</xdr:row>
      <xdr:rowOff>89662</xdr:rowOff>
    </xdr:to>
    <xdr:sp macro="" textlink="">
      <xdr:nvSpPr>
        <xdr:cNvPr id="604" name="楕円 603">
          <a:extLst>
            <a:ext uri="{FF2B5EF4-FFF2-40B4-BE49-F238E27FC236}">
              <a16:creationId xmlns:a16="http://schemas.microsoft.com/office/drawing/2014/main" id="{92D11D93-C8E6-48BB-957F-903A1742A91C}"/>
            </a:ext>
          </a:extLst>
        </xdr:cNvPr>
        <xdr:cNvSpPr/>
      </xdr:nvSpPr>
      <xdr:spPr>
        <a:xfrm>
          <a:off x="20383500" y="10446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61</xdr:row>
      <xdr:rowOff>38862</xdr:rowOff>
    </xdr:from>
    <xdr:to>
      <xdr:col>111</xdr:col>
      <xdr:colOff>177800</xdr:colOff>
      <xdr:row>62</xdr:row>
      <xdr:rowOff>77724</xdr:rowOff>
    </xdr:to>
    <xdr:cxnSp macro="">
      <xdr:nvCxnSpPr>
        <xdr:cNvPr id="605" name="直線コネクタ 604">
          <a:extLst>
            <a:ext uri="{FF2B5EF4-FFF2-40B4-BE49-F238E27FC236}">
              <a16:creationId xmlns:a16="http://schemas.microsoft.com/office/drawing/2014/main" id="{CE200960-6E1D-481F-A9DC-1D9608F5630D}"/>
            </a:ext>
          </a:extLst>
        </xdr:cNvPr>
        <xdr:cNvCxnSpPr/>
      </xdr:nvCxnSpPr>
      <xdr:spPr>
        <a:xfrm>
          <a:off x="20434300" y="10497312"/>
          <a:ext cx="889000" cy="2103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60</xdr:row>
      <xdr:rowOff>170942</xdr:rowOff>
    </xdr:from>
    <xdr:to>
      <xdr:col>102</xdr:col>
      <xdr:colOff>165100</xdr:colOff>
      <xdr:row>61</xdr:row>
      <xdr:rowOff>101092</xdr:rowOff>
    </xdr:to>
    <xdr:sp macro="" textlink="">
      <xdr:nvSpPr>
        <xdr:cNvPr id="606" name="楕円 605">
          <a:extLst>
            <a:ext uri="{FF2B5EF4-FFF2-40B4-BE49-F238E27FC236}">
              <a16:creationId xmlns:a16="http://schemas.microsoft.com/office/drawing/2014/main" id="{295D14EE-D9F6-41A7-8448-008ED8ECEA35}"/>
            </a:ext>
          </a:extLst>
        </xdr:cNvPr>
        <xdr:cNvSpPr/>
      </xdr:nvSpPr>
      <xdr:spPr>
        <a:xfrm>
          <a:off x="19494500" y="10457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61</xdr:row>
      <xdr:rowOff>38862</xdr:rowOff>
    </xdr:from>
    <xdr:to>
      <xdr:col>107</xdr:col>
      <xdr:colOff>50800</xdr:colOff>
      <xdr:row>61</xdr:row>
      <xdr:rowOff>50292</xdr:rowOff>
    </xdr:to>
    <xdr:cxnSp macro="">
      <xdr:nvCxnSpPr>
        <xdr:cNvPr id="607" name="直線コネクタ 606">
          <a:extLst>
            <a:ext uri="{FF2B5EF4-FFF2-40B4-BE49-F238E27FC236}">
              <a16:creationId xmlns:a16="http://schemas.microsoft.com/office/drawing/2014/main" id="{26B3A4D9-53E2-4830-9DD4-F46EE31D7E81}"/>
            </a:ext>
          </a:extLst>
        </xdr:cNvPr>
        <xdr:cNvCxnSpPr/>
      </xdr:nvCxnSpPr>
      <xdr:spPr>
        <a:xfrm flipV="1">
          <a:off x="19545300" y="10497312"/>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61</xdr:row>
      <xdr:rowOff>13208</xdr:rowOff>
    </xdr:from>
    <xdr:to>
      <xdr:col>98</xdr:col>
      <xdr:colOff>38100</xdr:colOff>
      <xdr:row>61</xdr:row>
      <xdr:rowOff>114808</xdr:rowOff>
    </xdr:to>
    <xdr:sp macro="" textlink="">
      <xdr:nvSpPr>
        <xdr:cNvPr id="608" name="楕円 607">
          <a:extLst>
            <a:ext uri="{FF2B5EF4-FFF2-40B4-BE49-F238E27FC236}">
              <a16:creationId xmlns:a16="http://schemas.microsoft.com/office/drawing/2014/main" id="{BA69AEF5-6898-4C91-B693-94D6506555CF}"/>
            </a:ext>
          </a:extLst>
        </xdr:cNvPr>
        <xdr:cNvSpPr/>
      </xdr:nvSpPr>
      <xdr:spPr>
        <a:xfrm>
          <a:off x="18605500" y="10471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61</xdr:row>
      <xdr:rowOff>50292</xdr:rowOff>
    </xdr:from>
    <xdr:to>
      <xdr:col>102</xdr:col>
      <xdr:colOff>114300</xdr:colOff>
      <xdr:row>61</xdr:row>
      <xdr:rowOff>64008</xdr:rowOff>
    </xdr:to>
    <xdr:cxnSp macro="">
      <xdr:nvCxnSpPr>
        <xdr:cNvPr id="609" name="直線コネクタ 608">
          <a:extLst>
            <a:ext uri="{FF2B5EF4-FFF2-40B4-BE49-F238E27FC236}">
              <a16:creationId xmlns:a16="http://schemas.microsoft.com/office/drawing/2014/main" id="{4C3BF24C-5131-4784-B409-17020A3965C6}"/>
            </a:ext>
          </a:extLst>
        </xdr:cNvPr>
        <xdr:cNvCxnSpPr/>
      </xdr:nvCxnSpPr>
      <xdr:spPr>
        <a:xfrm flipV="1">
          <a:off x="18656300" y="10508742"/>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35323</xdr:rowOff>
    </xdr:from>
    <xdr:ext cx="469744" cy="259045"/>
    <xdr:sp macro="" textlink="">
      <xdr:nvSpPr>
        <xdr:cNvPr id="610" name="n_1aveValue【保健センター・保健所】&#10;一人当たり面積">
          <a:extLst>
            <a:ext uri="{FF2B5EF4-FFF2-40B4-BE49-F238E27FC236}">
              <a16:creationId xmlns:a16="http://schemas.microsoft.com/office/drawing/2014/main" id="{3408145C-977A-49C5-96CE-D86F77D3B035}"/>
            </a:ext>
          </a:extLst>
        </xdr:cNvPr>
        <xdr:cNvSpPr txBox="1"/>
      </xdr:nvSpPr>
      <xdr:spPr>
        <a:xfrm>
          <a:off x="21075727" y="103223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112793</xdr:rowOff>
    </xdr:from>
    <xdr:ext cx="469744" cy="259045"/>
    <xdr:sp macro="" textlink="">
      <xdr:nvSpPr>
        <xdr:cNvPr id="611" name="n_2aveValue【保健センター・保健所】&#10;一人当たり面積">
          <a:extLst>
            <a:ext uri="{FF2B5EF4-FFF2-40B4-BE49-F238E27FC236}">
              <a16:creationId xmlns:a16="http://schemas.microsoft.com/office/drawing/2014/main" id="{77DA43EB-91D0-44E6-B7D2-02A8724FD4E0}"/>
            </a:ext>
          </a:extLst>
        </xdr:cNvPr>
        <xdr:cNvSpPr txBox="1"/>
      </xdr:nvSpPr>
      <xdr:spPr>
        <a:xfrm>
          <a:off x="20199427" y="105712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110507</xdr:rowOff>
    </xdr:from>
    <xdr:ext cx="469744" cy="259045"/>
    <xdr:sp macro="" textlink="">
      <xdr:nvSpPr>
        <xdr:cNvPr id="612" name="n_3aveValue【保健センター・保健所】&#10;一人当たり面積">
          <a:extLst>
            <a:ext uri="{FF2B5EF4-FFF2-40B4-BE49-F238E27FC236}">
              <a16:creationId xmlns:a16="http://schemas.microsoft.com/office/drawing/2014/main" id="{36667FDB-D983-43EB-B7B8-2E87146C6C65}"/>
            </a:ext>
          </a:extLst>
        </xdr:cNvPr>
        <xdr:cNvSpPr txBox="1"/>
      </xdr:nvSpPr>
      <xdr:spPr>
        <a:xfrm>
          <a:off x="19310427" y="10568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105935</xdr:rowOff>
    </xdr:from>
    <xdr:ext cx="469744" cy="259045"/>
    <xdr:sp macro="" textlink="">
      <xdr:nvSpPr>
        <xdr:cNvPr id="613" name="n_4aveValue【保健センター・保健所】&#10;一人当たり面積">
          <a:extLst>
            <a:ext uri="{FF2B5EF4-FFF2-40B4-BE49-F238E27FC236}">
              <a16:creationId xmlns:a16="http://schemas.microsoft.com/office/drawing/2014/main" id="{89D2B293-B482-4822-BBA0-2F8DE21D54B8}"/>
            </a:ext>
          </a:extLst>
        </xdr:cNvPr>
        <xdr:cNvSpPr txBox="1"/>
      </xdr:nvSpPr>
      <xdr:spPr>
        <a:xfrm>
          <a:off x="18421427" y="105643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62</xdr:row>
      <xdr:rowOff>119651</xdr:rowOff>
    </xdr:from>
    <xdr:ext cx="469744" cy="259045"/>
    <xdr:sp macro="" textlink="">
      <xdr:nvSpPr>
        <xdr:cNvPr id="614" name="n_1mainValue【保健センター・保健所】&#10;一人当たり面積">
          <a:extLst>
            <a:ext uri="{FF2B5EF4-FFF2-40B4-BE49-F238E27FC236}">
              <a16:creationId xmlns:a16="http://schemas.microsoft.com/office/drawing/2014/main" id="{03B84F0A-89B7-471E-A6D5-6C8FCDCD4D7F}"/>
            </a:ext>
          </a:extLst>
        </xdr:cNvPr>
        <xdr:cNvSpPr txBox="1"/>
      </xdr:nvSpPr>
      <xdr:spPr>
        <a:xfrm>
          <a:off x="21075727" y="10749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59</xdr:row>
      <xdr:rowOff>106189</xdr:rowOff>
    </xdr:from>
    <xdr:ext cx="469744" cy="259045"/>
    <xdr:sp macro="" textlink="">
      <xdr:nvSpPr>
        <xdr:cNvPr id="615" name="n_2mainValue【保健センター・保健所】&#10;一人当たり面積">
          <a:extLst>
            <a:ext uri="{FF2B5EF4-FFF2-40B4-BE49-F238E27FC236}">
              <a16:creationId xmlns:a16="http://schemas.microsoft.com/office/drawing/2014/main" id="{B2598B18-F5B4-4E88-A790-5418C66C1CAB}"/>
            </a:ext>
          </a:extLst>
        </xdr:cNvPr>
        <xdr:cNvSpPr txBox="1"/>
      </xdr:nvSpPr>
      <xdr:spPr>
        <a:xfrm>
          <a:off x="20199427" y="102217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59</xdr:row>
      <xdr:rowOff>117619</xdr:rowOff>
    </xdr:from>
    <xdr:ext cx="469744" cy="259045"/>
    <xdr:sp macro="" textlink="">
      <xdr:nvSpPr>
        <xdr:cNvPr id="616" name="n_3mainValue【保健センター・保健所】&#10;一人当たり面積">
          <a:extLst>
            <a:ext uri="{FF2B5EF4-FFF2-40B4-BE49-F238E27FC236}">
              <a16:creationId xmlns:a16="http://schemas.microsoft.com/office/drawing/2014/main" id="{0578751B-3DE7-451B-AAB3-3649BA051CCE}"/>
            </a:ext>
          </a:extLst>
        </xdr:cNvPr>
        <xdr:cNvSpPr txBox="1"/>
      </xdr:nvSpPr>
      <xdr:spPr>
        <a:xfrm>
          <a:off x="19310427" y="102331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59</xdr:row>
      <xdr:rowOff>131335</xdr:rowOff>
    </xdr:from>
    <xdr:ext cx="469744" cy="259045"/>
    <xdr:sp macro="" textlink="">
      <xdr:nvSpPr>
        <xdr:cNvPr id="617" name="n_4mainValue【保健センター・保健所】&#10;一人当たり面積">
          <a:extLst>
            <a:ext uri="{FF2B5EF4-FFF2-40B4-BE49-F238E27FC236}">
              <a16:creationId xmlns:a16="http://schemas.microsoft.com/office/drawing/2014/main" id="{9F8D2EA9-3EDE-4C74-A8C8-F3B3BD9B29FC}"/>
            </a:ext>
          </a:extLst>
        </xdr:cNvPr>
        <xdr:cNvSpPr txBox="1"/>
      </xdr:nvSpPr>
      <xdr:spPr>
        <a:xfrm>
          <a:off x="18421427" y="102468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18" name="正方形/長方形 617">
          <a:extLst>
            <a:ext uri="{FF2B5EF4-FFF2-40B4-BE49-F238E27FC236}">
              <a16:creationId xmlns:a16="http://schemas.microsoft.com/office/drawing/2014/main" id="{29680FD2-39F1-4621-9A96-A888A1B8200A}"/>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19" name="正方形/長方形 618">
          <a:extLst>
            <a:ext uri="{FF2B5EF4-FFF2-40B4-BE49-F238E27FC236}">
              <a16:creationId xmlns:a16="http://schemas.microsoft.com/office/drawing/2014/main" id="{64B0A259-AFA8-465F-9FEF-606E770B0A69}"/>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0" name="正方形/長方形 619">
          <a:extLst>
            <a:ext uri="{FF2B5EF4-FFF2-40B4-BE49-F238E27FC236}">
              <a16:creationId xmlns:a16="http://schemas.microsoft.com/office/drawing/2014/main" id="{72463A14-8B23-44BE-A924-6CCB9599127A}"/>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1" name="正方形/長方形 620">
          <a:extLst>
            <a:ext uri="{FF2B5EF4-FFF2-40B4-BE49-F238E27FC236}">
              <a16:creationId xmlns:a16="http://schemas.microsoft.com/office/drawing/2014/main" id="{4C1824FA-BF37-49D2-8B61-61EA7CFFA0B0}"/>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2" name="正方形/長方形 621">
          <a:extLst>
            <a:ext uri="{FF2B5EF4-FFF2-40B4-BE49-F238E27FC236}">
              <a16:creationId xmlns:a16="http://schemas.microsoft.com/office/drawing/2014/main" id="{3DC394CD-EE5E-4964-806A-39A2E6FCAA0D}"/>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3" name="正方形/長方形 622">
          <a:extLst>
            <a:ext uri="{FF2B5EF4-FFF2-40B4-BE49-F238E27FC236}">
              <a16:creationId xmlns:a16="http://schemas.microsoft.com/office/drawing/2014/main" id="{8CEC04A2-65EF-4CC7-A511-8C10C54DF52C}"/>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4" name="正方形/長方形 623">
          <a:extLst>
            <a:ext uri="{FF2B5EF4-FFF2-40B4-BE49-F238E27FC236}">
              <a16:creationId xmlns:a16="http://schemas.microsoft.com/office/drawing/2014/main" id="{8833952A-1CA0-4417-A281-DEAC3BB712D5}"/>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25" name="正方形/長方形 624">
          <a:extLst>
            <a:ext uri="{FF2B5EF4-FFF2-40B4-BE49-F238E27FC236}">
              <a16:creationId xmlns:a16="http://schemas.microsoft.com/office/drawing/2014/main" id="{FA704C2E-E3D3-446D-A812-1B55ACD29619}"/>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26" name="テキスト ボックス 625">
          <a:extLst>
            <a:ext uri="{FF2B5EF4-FFF2-40B4-BE49-F238E27FC236}">
              <a16:creationId xmlns:a16="http://schemas.microsoft.com/office/drawing/2014/main" id="{594A3897-CBC1-4B3C-859D-3949E631F3B2}"/>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27" name="直線コネクタ 626">
          <a:extLst>
            <a:ext uri="{FF2B5EF4-FFF2-40B4-BE49-F238E27FC236}">
              <a16:creationId xmlns:a16="http://schemas.microsoft.com/office/drawing/2014/main" id="{1099D0CB-C6B2-44EF-B399-045BAC35E18A}"/>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28" name="テキスト ボックス 627">
          <a:extLst>
            <a:ext uri="{FF2B5EF4-FFF2-40B4-BE49-F238E27FC236}">
              <a16:creationId xmlns:a16="http://schemas.microsoft.com/office/drawing/2014/main" id="{7F720B65-4152-4C27-91A6-2DA1C770D06C}"/>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629" name="直線コネクタ 628">
          <a:extLst>
            <a:ext uri="{FF2B5EF4-FFF2-40B4-BE49-F238E27FC236}">
              <a16:creationId xmlns:a16="http://schemas.microsoft.com/office/drawing/2014/main" id="{BC1CB49C-8B64-4039-89C9-0B1F9C272864}"/>
            </a:ext>
          </a:extLst>
        </xdr:cNvPr>
        <xdr:cNvCxnSpPr/>
      </xdr:nvCxnSpPr>
      <xdr:spPr>
        <a:xfrm>
          <a:off x="12446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630" name="テキスト ボックス 629">
          <a:extLst>
            <a:ext uri="{FF2B5EF4-FFF2-40B4-BE49-F238E27FC236}">
              <a16:creationId xmlns:a16="http://schemas.microsoft.com/office/drawing/2014/main" id="{74852460-3474-413D-9F3A-587AE1ACD053}"/>
            </a:ext>
          </a:extLst>
        </xdr:cNvPr>
        <xdr:cNvSpPr txBox="1"/>
      </xdr:nvSpPr>
      <xdr:spPr>
        <a:xfrm>
          <a:off x="11978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631" name="直線コネクタ 630">
          <a:extLst>
            <a:ext uri="{FF2B5EF4-FFF2-40B4-BE49-F238E27FC236}">
              <a16:creationId xmlns:a16="http://schemas.microsoft.com/office/drawing/2014/main" id="{FB7F30C2-8701-476F-876B-C3BF5873844A}"/>
            </a:ext>
          </a:extLst>
        </xdr:cNvPr>
        <xdr:cNvCxnSpPr/>
      </xdr:nvCxnSpPr>
      <xdr:spPr>
        <a:xfrm>
          <a:off x="12446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632" name="テキスト ボックス 631">
          <a:extLst>
            <a:ext uri="{FF2B5EF4-FFF2-40B4-BE49-F238E27FC236}">
              <a16:creationId xmlns:a16="http://schemas.microsoft.com/office/drawing/2014/main" id="{A2C91014-CBC7-457C-9DBE-4D8985462B3D}"/>
            </a:ext>
          </a:extLst>
        </xdr:cNvPr>
        <xdr:cNvSpPr txBox="1"/>
      </xdr:nvSpPr>
      <xdr:spPr>
        <a:xfrm>
          <a:off x="12042941" y="1444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633" name="直線コネクタ 632">
          <a:extLst>
            <a:ext uri="{FF2B5EF4-FFF2-40B4-BE49-F238E27FC236}">
              <a16:creationId xmlns:a16="http://schemas.microsoft.com/office/drawing/2014/main" id="{5208A241-20E3-4717-8C9A-8EA815CE8087}"/>
            </a:ext>
          </a:extLst>
        </xdr:cNvPr>
        <xdr:cNvCxnSpPr/>
      </xdr:nvCxnSpPr>
      <xdr:spPr>
        <a:xfrm>
          <a:off x="12446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634" name="テキスト ボックス 633">
          <a:extLst>
            <a:ext uri="{FF2B5EF4-FFF2-40B4-BE49-F238E27FC236}">
              <a16:creationId xmlns:a16="http://schemas.microsoft.com/office/drawing/2014/main" id="{6F5B2440-CF16-4370-956E-6CDA7B9B5FEE}"/>
            </a:ext>
          </a:extLst>
        </xdr:cNvPr>
        <xdr:cNvSpPr txBox="1"/>
      </xdr:nvSpPr>
      <xdr:spPr>
        <a:xfrm>
          <a:off x="12042941" y="1411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635" name="直線コネクタ 634">
          <a:extLst>
            <a:ext uri="{FF2B5EF4-FFF2-40B4-BE49-F238E27FC236}">
              <a16:creationId xmlns:a16="http://schemas.microsoft.com/office/drawing/2014/main" id="{CFBC62BF-CA8A-4392-B20E-B5D14FFA1F72}"/>
            </a:ext>
          </a:extLst>
        </xdr:cNvPr>
        <xdr:cNvCxnSpPr/>
      </xdr:nvCxnSpPr>
      <xdr:spPr>
        <a:xfrm>
          <a:off x="12446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636" name="テキスト ボックス 635">
          <a:extLst>
            <a:ext uri="{FF2B5EF4-FFF2-40B4-BE49-F238E27FC236}">
              <a16:creationId xmlns:a16="http://schemas.microsoft.com/office/drawing/2014/main" id="{8F191E3A-CD35-4A9D-8197-E53E32FA02BD}"/>
            </a:ext>
          </a:extLst>
        </xdr:cNvPr>
        <xdr:cNvSpPr txBox="1"/>
      </xdr:nvSpPr>
      <xdr:spPr>
        <a:xfrm>
          <a:off x="1204294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637" name="直線コネクタ 636">
          <a:extLst>
            <a:ext uri="{FF2B5EF4-FFF2-40B4-BE49-F238E27FC236}">
              <a16:creationId xmlns:a16="http://schemas.microsoft.com/office/drawing/2014/main" id="{202455D3-97DB-4A9A-BCF4-0BC226DED1B8}"/>
            </a:ext>
          </a:extLst>
        </xdr:cNvPr>
        <xdr:cNvCxnSpPr/>
      </xdr:nvCxnSpPr>
      <xdr:spPr>
        <a:xfrm>
          <a:off x="12446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638" name="テキスト ボックス 637">
          <a:extLst>
            <a:ext uri="{FF2B5EF4-FFF2-40B4-BE49-F238E27FC236}">
              <a16:creationId xmlns:a16="http://schemas.microsoft.com/office/drawing/2014/main" id="{D05175A4-2DF1-415A-BA5F-B7012A42A5F8}"/>
            </a:ext>
          </a:extLst>
        </xdr:cNvPr>
        <xdr:cNvSpPr txBox="1"/>
      </xdr:nvSpPr>
      <xdr:spPr>
        <a:xfrm>
          <a:off x="12042941" y="1346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639" name="直線コネクタ 638">
          <a:extLst>
            <a:ext uri="{FF2B5EF4-FFF2-40B4-BE49-F238E27FC236}">
              <a16:creationId xmlns:a16="http://schemas.microsoft.com/office/drawing/2014/main" id="{0B9AA25C-13FC-49D4-B648-3B817B26D90F}"/>
            </a:ext>
          </a:extLst>
        </xdr:cNvPr>
        <xdr:cNvCxnSpPr/>
      </xdr:nvCxnSpPr>
      <xdr:spPr>
        <a:xfrm>
          <a:off x="12446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640" name="テキスト ボックス 639">
          <a:extLst>
            <a:ext uri="{FF2B5EF4-FFF2-40B4-BE49-F238E27FC236}">
              <a16:creationId xmlns:a16="http://schemas.microsoft.com/office/drawing/2014/main" id="{0DC10FDB-1F0E-4944-9F05-BF7956341A08}"/>
            </a:ext>
          </a:extLst>
        </xdr:cNvPr>
        <xdr:cNvSpPr txBox="1"/>
      </xdr:nvSpPr>
      <xdr:spPr>
        <a:xfrm>
          <a:off x="12107061" y="1313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1" name="直線コネクタ 640">
          <a:extLst>
            <a:ext uri="{FF2B5EF4-FFF2-40B4-BE49-F238E27FC236}">
              <a16:creationId xmlns:a16="http://schemas.microsoft.com/office/drawing/2014/main" id="{29AA3949-D2D7-4D90-B311-7B9819529C4A}"/>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42" name="【消防施設】&#10;有形固定資産減価償却率グラフ枠">
          <a:extLst>
            <a:ext uri="{FF2B5EF4-FFF2-40B4-BE49-F238E27FC236}">
              <a16:creationId xmlns:a16="http://schemas.microsoft.com/office/drawing/2014/main" id="{841BF964-02C0-435F-8A5F-906736AC9227}"/>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64226</xdr:rowOff>
    </xdr:from>
    <xdr:to>
      <xdr:col>85</xdr:col>
      <xdr:colOff>126364</xdr:colOff>
      <xdr:row>86</xdr:row>
      <xdr:rowOff>168729</xdr:rowOff>
    </xdr:to>
    <xdr:cxnSp macro="">
      <xdr:nvCxnSpPr>
        <xdr:cNvPr id="643" name="直線コネクタ 642">
          <a:extLst>
            <a:ext uri="{FF2B5EF4-FFF2-40B4-BE49-F238E27FC236}">
              <a16:creationId xmlns:a16="http://schemas.microsoft.com/office/drawing/2014/main" id="{F3AF9AC5-7881-4566-B572-B3A05E6EB6F6}"/>
            </a:ext>
          </a:extLst>
        </xdr:cNvPr>
        <xdr:cNvCxnSpPr/>
      </xdr:nvCxnSpPr>
      <xdr:spPr>
        <a:xfrm flipV="1">
          <a:off x="16318864" y="13437326"/>
          <a:ext cx="0" cy="14761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644" name="【消防施設】&#10;有形固定資産減価償却率最小値テキスト">
          <a:extLst>
            <a:ext uri="{FF2B5EF4-FFF2-40B4-BE49-F238E27FC236}">
              <a16:creationId xmlns:a16="http://schemas.microsoft.com/office/drawing/2014/main" id="{644A4CA9-DD7E-4703-97FD-4E82D026E2B8}"/>
            </a:ext>
          </a:extLst>
        </xdr:cNvPr>
        <xdr:cNvSpPr txBox="1"/>
      </xdr:nvSpPr>
      <xdr:spPr>
        <a:xfrm>
          <a:off x="1635760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645" name="直線コネクタ 644">
          <a:extLst>
            <a:ext uri="{FF2B5EF4-FFF2-40B4-BE49-F238E27FC236}">
              <a16:creationId xmlns:a16="http://schemas.microsoft.com/office/drawing/2014/main" id="{3707A3A9-F668-4682-934A-A56708B0EA1A}"/>
            </a:ext>
          </a:extLst>
        </xdr:cNvPr>
        <xdr:cNvCxnSpPr/>
      </xdr:nvCxnSpPr>
      <xdr:spPr>
        <a:xfrm>
          <a:off x="16230600" y="1491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77</xdr:row>
      <xdr:rowOff>10903</xdr:rowOff>
    </xdr:from>
    <xdr:ext cx="340478" cy="259045"/>
    <xdr:sp macro="" textlink="">
      <xdr:nvSpPr>
        <xdr:cNvPr id="646" name="【消防施設】&#10;有形固定資産減価償却率最大値テキスト">
          <a:extLst>
            <a:ext uri="{FF2B5EF4-FFF2-40B4-BE49-F238E27FC236}">
              <a16:creationId xmlns:a16="http://schemas.microsoft.com/office/drawing/2014/main" id="{9A3D0693-F718-42EA-9902-3EEB0D5D9880}"/>
            </a:ext>
          </a:extLst>
        </xdr:cNvPr>
        <xdr:cNvSpPr txBox="1"/>
      </xdr:nvSpPr>
      <xdr:spPr>
        <a:xfrm>
          <a:off x="16357600" y="1321255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64226</xdr:rowOff>
    </xdr:from>
    <xdr:to>
      <xdr:col>86</xdr:col>
      <xdr:colOff>25400</xdr:colOff>
      <xdr:row>78</xdr:row>
      <xdr:rowOff>64226</xdr:rowOff>
    </xdr:to>
    <xdr:cxnSp macro="">
      <xdr:nvCxnSpPr>
        <xdr:cNvPr id="647" name="直線コネクタ 646">
          <a:extLst>
            <a:ext uri="{FF2B5EF4-FFF2-40B4-BE49-F238E27FC236}">
              <a16:creationId xmlns:a16="http://schemas.microsoft.com/office/drawing/2014/main" id="{B0EF2AC1-C868-43A7-AF65-B0F834D53F35}"/>
            </a:ext>
          </a:extLst>
        </xdr:cNvPr>
        <xdr:cNvCxnSpPr/>
      </xdr:nvCxnSpPr>
      <xdr:spPr>
        <a:xfrm>
          <a:off x="16230600" y="134373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96356</xdr:rowOff>
    </xdr:from>
    <xdr:ext cx="405111" cy="259045"/>
    <xdr:sp macro="" textlink="">
      <xdr:nvSpPr>
        <xdr:cNvPr id="648" name="【消防施設】&#10;有形固定資産減価償却率平均値テキスト">
          <a:extLst>
            <a:ext uri="{FF2B5EF4-FFF2-40B4-BE49-F238E27FC236}">
              <a16:creationId xmlns:a16="http://schemas.microsoft.com/office/drawing/2014/main" id="{0F1FE508-3903-4519-9D0A-94918FBB1CB8}"/>
            </a:ext>
          </a:extLst>
        </xdr:cNvPr>
        <xdr:cNvSpPr txBox="1"/>
      </xdr:nvSpPr>
      <xdr:spPr>
        <a:xfrm>
          <a:off x="16357600" y="1415525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117929</xdr:rowOff>
    </xdr:from>
    <xdr:to>
      <xdr:col>85</xdr:col>
      <xdr:colOff>177800</xdr:colOff>
      <xdr:row>83</xdr:row>
      <xdr:rowOff>48079</xdr:rowOff>
    </xdr:to>
    <xdr:sp macro="" textlink="">
      <xdr:nvSpPr>
        <xdr:cNvPr id="649" name="フローチャート: 判断 648">
          <a:extLst>
            <a:ext uri="{FF2B5EF4-FFF2-40B4-BE49-F238E27FC236}">
              <a16:creationId xmlns:a16="http://schemas.microsoft.com/office/drawing/2014/main" id="{26FD7012-0EF9-4EF4-B60C-BEAC280FCAE0}"/>
            </a:ext>
          </a:extLst>
        </xdr:cNvPr>
        <xdr:cNvSpPr/>
      </xdr:nvSpPr>
      <xdr:spPr>
        <a:xfrm>
          <a:off x="16268700" y="14176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127726</xdr:rowOff>
    </xdr:from>
    <xdr:to>
      <xdr:col>81</xdr:col>
      <xdr:colOff>101600</xdr:colOff>
      <xdr:row>83</xdr:row>
      <xdr:rowOff>57876</xdr:rowOff>
    </xdr:to>
    <xdr:sp macro="" textlink="">
      <xdr:nvSpPr>
        <xdr:cNvPr id="650" name="フローチャート: 判断 649">
          <a:extLst>
            <a:ext uri="{FF2B5EF4-FFF2-40B4-BE49-F238E27FC236}">
              <a16:creationId xmlns:a16="http://schemas.microsoft.com/office/drawing/2014/main" id="{39C7D3B2-22EB-4C99-AA6E-D2BE7894B614}"/>
            </a:ext>
          </a:extLst>
        </xdr:cNvPr>
        <xdr:cNvSpPr/>
      </xdr:nvSpPr>
      <xdr:spPr>
        <a:xfrm>
          <a:off x="15430500" y="14186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83</xdr:row>
      <xdr:rowOff>42818</xdr:rowOff>
    </xdr:from>
    <xdr:to>
      <xdr:col>76</xdr:col>
      <xdr:colOff>165100</xdr:colOff>
      <xdr:row>83</xdr:row>
      <xdr:rowOff>144418</xdr:rowOff>
    </xdr:to>
    <xdr:sp macro="" textlink="">
      <xdr:nvSpPr>
        <xdr:cNvPr id="651" name="フローチャート: 判断 650">
          <a:extLst>
            <a:ext uri="{FF2B5EF4-FFF2-40B4-BE49-F238E27FC236}">
              <a16:creationId xmlns:a16="http://schemas.microsoft.com/office/drawing/2014/main" id="{15B978C3-AEB5-435E-9877-2E3E0294C2D9}"/>
            </a:ext>
          </a:extLst>
        </xdr:cNvPr>
        <xdr:cNvSpPr/>
      </xdr:nvSpPr>
      <xdr:spPr>
        <a:xfrm>
          <a:off x="14541500" y="14273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83</xdr:row>
      <xdr:rowOff>37919</xdr:rowOff>
    </xdr:from>
    <xdr:to>
      <xdr:col>72</xdr:col>
      <xdr:colOff>38100</xdr:colOff>
      <xdr:row>83</xdr:row>
      <xdr:rowOff>139519</xdr:rowOff>
    </xdr:to>
    <xdr:sp macro="" textlink="">
      <xdr:nvSpPr>
        <xdr:cNvPr id="652" name="フローチャート: 判断 651">
          <a:extLst>
            <a:ext uri="{FF2B5EF4-FFF2-40B4-BE49-F238E27FC236}">
              <a16:creationId xmlns:a16="http://schemas.microsoft.com/office/drawing/2014/main" id="{760875FA-388B-484A-B734-14CB93DF8252}"/>
            </a:ext>
          </a:extLst>
        </xdr:cNvPr>
        <xdr:cNvSpPr/>
      </xdr:nvSpPr>
      <xdr:spPr>
        <a:xfrm>
          <a:off x="13652500" y="14268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83</xdr:row>
      <xdr:rowOff>59145</xdr:rowOff>
    </xdr:from>
    <xdr:to>
      <xdr:col>67</xdr:col>
      <xdr:colOff>101600</xdr:colOff>
      <xdr:row>83</xdr:row>
      <xdr:rowOff>160745</xdr:rowOff>
    </xdr:to>
    <xdr:sp macro="" textlink="">
      <xdr:nvSpPr>
        <xdr:cNvPr id="653" name="フローチャート: 判断 652">
          <a:extLst>
            <a:ext uri="{FF2B5EF4-FFF2-40B4-BE49-F238E27FC236}">
              <a16:creationId xmlns:a16="http://schemas.microsoft.com/office/drawing/2014/main" id="{1D79E857-852C-463E-A71C-520440E31CCA}"/>
            </a:ext>
          </a:extLst>
        </xdr:cNvPr>
        <xdr:cNvSpPr/>
      </xdr:nvSpPr>
      <xdr:spPr>
        <a:xfrm>
          <a:off x="12763500" y="14289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54" name="テキスト ボックス 653">
          <a:extLst>
            <a:ext uri="{FF2B5EF4-FFF2-40B4-BE49-F238E27FC236}">
              <a16:creationId xmlns:a16="http://schemas.microsoft.com/office/drawing/2014/main" id="{1D9BD0E2-D2F6-431E-BBEE-0FD0F0151984}"/>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55" name="テキスト ボックス 654">
          <a:extLst>
            <a:ext uri="{FF2B5EF4-FFF2-40B4-BE49-F238E27FC236}">
              <a16:creationId xmlns:a16="http://schemas.microsoft.com/office/drawing/2014/main" id="{1F7B39CC-4710-4C83-AFDE-47FDEADF4C3D}"/>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56" name="テキスト ボックス 655">
          <a:extLst>
            <a:ext uri="{FF2B5EF4-FFF2-40B4-BE49-F238E27FC236}">
              <a16:creationId xmlns:a16="http://schemas.microsoft.com/office/drawing/2014/main" id="{AB82CB7D-D04A-48C4-A394-5F99EF76B204}"/>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57" name="テキスト ボックス 656">
          <a:extLst>
            <a:ext uri="{FF2B5EF4-FFF2-40B4-BE49-F238E27FC236}">
              <a16:creationId xmlns:a16="http://schemas.microsoft.com/office/drawing/2014/main" id="{A89C5F03-B23F-4F44-A18B-15AC75AC7962}"/>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58" name="テキスト ボックス 657">
          <a:extLst>
            <a:ext uri="{FF2B5EF4-FFF2-40B4-BE49-F238E27FC236}">
              <a16:creationId xmlns:a16="http://schemas.microsoft.com/office/drawing/2014/main" id="{D486CE0B-1B58-4D0B-A7EF-6805E141A33B}"/>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98334</xdr:rowOff>
    </xdr:from>
    <xdr:to>
      <xdr:col>85</xdr:col>
      <xdr:colOff>177800</xdr:colOff>
      <xdr:row>81</xdr:row>
      <xdr:rowOff>28484</xdr:rowOff>
    </xdr:to>
    <xdr:sp macro="" textlink="">
      <xdr:nvSpPr>
        <xdr:cNvPr id="659" name="楕円 658">
          <a:extLst>
            <a:ext uri="{FF2B5EF4-FFF2-40B4-BE49-F238E27FC236}">
              <a16:creationId xmlns:a16="http://schemas.microsoft.com/office/drawing/2014/main" id="{3E7E65CE-F224-418D-85E4-1567E0146CAE}"/>
            </a:ext>
          </a:extLst>
        </xdr:cNvPr>
        <xdr:cNvSpPr/>
      </xdr:nvSpPr>
      <xdr:spPr>
        <a:xfrm>
          <a:off x="16268700" y="138143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79</xdr:row>
      <xdr:rowOff>121211</xdr:rowOff>
    </xdr:from>
    <xdr:ext cx="405111" cy="259045"/>
    <xdr:sp macro="" textlink="">
      <xdr:nvSpPr>
        <xdr:cNvPr id="660" name="【消防施設】&#10;有形固定資産減価償却率該当値テキスト">
          <a:extLst>
            <a:ext uri="{FF2B5EF4-FFF2-40B4-BE49-F238E27FC236}">
              <a16:creationId xmlns:a16="http://schemas.microsoft.com/office/drawing/2014/main" id="{D134B4D7-FF9D-4E48-8687-9908FB3AF770}"/>
            </a:ext>
          </a:extLst>
        </xdr:cNvPr>
        <xdr:cNvSpPr txBox="1"/>
      </xdr:nvSpPr>
      <xdr:spPr>
        <a:xfrm>
          <a:off x="16357600" y="136657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80</xdr:row>
      <xdr:rowOff>130992</xdr:rowOff>
    </xdr:from>
    <xdr:to>
      <xdr:col>81</xdr:col>
      <xdr:colOff>101600</xdr:colOff>
      <xdr:row>81</xdr:row>
      <xdr:rowOff>61142</xdr:rowOff>
    </xdr:to>
    <xdr:sp macro="" textlink="">
      <xdr:nvSpPr>
        <xdr:cNvPr id="661" name="楕円 660">
          <a:extLst>
            <a:ext uri="{FF2B5EF4-FFF2-40B4-BE49-F238E27FC236}">
              <a16:creationId xmlns:a16="http://schemas.microsoft.com/office/drawing/2014/main" id="{40D7F7BE-8BF9-4DD2-A688-6175CCF2530E}"/>
            </a:ext>
          </a:extLst>
        </xdr:cNvPr>
        <xdr:cNvSpPr/>
      </xdr:nvSpPr>
      <xdr:spPr>
        <a:xfrm>
          <a:off x="15430500" y="13846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80</xdr:row>
      <xdr:rowOff>149134</xdr:rowOff>
    </xdr:from>
    <xdr:to>
      <xdr:col>85</xdr:col>
      <xdr:colOff>127000</xdr:colOff>
      <xdr:row>81</xdr:row>
      <xdr:rowOff>10342</xdr:rowOff>
    </xdr:to>
    <xdr:cxnSp macro="">
      <xdr:nvCxnSpPr>
        <xdr:cNvPr id="662" name="直線コネクタ 661">
          <a:extLst>
            <a:ext uri="{FF2B5EF4-FFF2-40B4-BE49-F238E27FC236}">
              <a16:creationId xmlns:a16="http://schemas.microsoft.com/office/drawing/2014/main" id="{1D5D5706-AF73-495F-A735-B5922DBBCA0F}"/>
            </a:ext>
          </a:extLst>
        </xdr:cNvPr>
        <xdr:cNvCxnSpPr/>
      </xdr:nvCxnSpPr>
      <xdr:spPr>
        <a:xfrm flipV="1">
          <a:off x="15481300" y="13865134"/>
          <a:ext cx="8382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80</xdr:row>
      <xdr:rowOff>140788</xdr:rowOff>
    </xdr:from>
    <xdr:to>
      <xdr:col>76</xdr:col>
      <xdr:colOff>165100</xdr:colOff>
      <xdr:row>81</xdr:row>
      <xdr:rowOff>70938</xdr:rowOff>
    </xdr:to>
    <xdr:sp macro="" textlink="">
      <xdr:nvSpPr>
        <xdr:cNvPr id="663" name="楕円 662">
          <a:extLst>
            <a:ext uri="{FF2B5EF4-FFF2-40B4-BE49-F238E27FC236}">
              <a16:creationId xmlns:a16="http://schemas.microsoft.com/office/drawing/2014/main" id="{CEE3551D-1B36-4242-B999-A534BF6DA1C1}"/>
            </a:ext>
          </a:extLst>
        </xdr:cNvPr>
        <xdr:cNvSpPr/>
      </xdr:nvSpPr>
      <xdr:spPr>
        <a:xfrm>
          <a:off x="14541500" y="13856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81</xdr:row>
      <xdr:rowOff>10342</xdr:rowOff>
    </xdr:from>
    <xdr:to>
      <xdr:col>81</xdr:col>
      <xdr:colOff>50800</xdr:colOff>
      <xdr:row>81</xdr:row>
      <xdr:rowOff>20138</xdr:rowOff>
    </xdr:to>
    <xdr:cxnSp macro="">
      <xdr:nvCxnSpPr>
        <xdr:cNvPr id="664" name="直線コネクタ 663">
          <a:extLst>
            <a:ext uri="{FF2B5EF4-FFF2-40B4-BE49-F238E27FC236}">
              <a16:creationId xmlns:a16="http://schemas.microsoft.com/office/drawing/2014/main" id="{208CFF25-A1DB-4227-BE8D-FBC73426F104}"/>
            </a:ext>
          </a:extLst>
        </xdr:cNvPr>
        <xdr:cNvCxnSpPr/>
      </xdr:nvCxnSpPr>
      <xdr:spPr>
        <a:xfrm flipV="1">
          <a:off x="14592300" y="13897792"/>
          <a:ext cx="889000" cy="97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80</xdr:row>
      <xdr:rowOff>144055</xdr:rowOff>
    </xdr:from>
    <xdr:to>
      <xdr:col>72</xdr:col>
      <xdr:colOff>38100</xdr:colOff>
      <xdr:row>81</xdr:row>
      <xdr:rowOff>74205</xdr:rowOff>
    </xdr:to>
    <xdr:sp macro="" textlink="">
      <xdr:nvSpPr>
        <xdr:cNvPr id="665" name="楕円 664">
          <a:extLst>
            <a:ext uri="{FF2B5EF4-FFF2-40B4-BE49-F238E27FC236}">
              <a16:creationId xmlns:a16="http://schemas.microsoft.com/office/drawing/2014/main" id="{A9105DB3-F6E3-4DA6-B58C-DAA61CF8D776}"/>
            </a:ext>
          </a:extLst>
        </xdr:cNvPr>
        <xdr:cNvSpPr/>
      </xdr:nvSpPr>
      <xdr:spPr>
        <a:xfrm>
          <a:off x="13652500" y="13860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81</xdr:row>
      <xdr:rowOff>20138</xdr:rowOff>
    </xdr:from>
    <xdr:to>
      <xdr:col>76</xdr:col>
      <xdr:colOff>114300</xdr:colOff>
      <xdr:row>81</xdr:row>
      <xdr:rowOff>23405</xdr:rowOff>
    </xdr:to>
    <xdr:cxnSp macro="">
      <xdr:nvCxnSpPr>
        <xdr:cNvPr id="666" name="直線コネクタ 665">
          <a:extLst>
            <a:ext uri="{FF2B5EF4-FFF2-40B4-BE49-F238E27FC236}">
              <a16:creationId xmlns:a16="http://schemas.microsoft.com/office/drawing/2014/main" id="{AAF1C456-2A9C-4494-B413-24D32FE40310}"/>
            </a:ext>
          </a:extLst>
        </xdr:cNvPr>
        <xdr:cNvCxnSpPr/>
      </xdr:nvCxnSpPr>
      <xdr:spPr>
        <a:xfrm flipV="1">
          <a:off x="13703300" y="13907588"/>
          <a:ext cx="889000" cy="3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80</xdr:row>
      <xdr:rowOff>135889</xdr:rowOff>
    </xdr:from>
    <xdr:to>
      <xdr:col>67</xdr:col>
      <xdr:colOff>101600</xdr:colOff>
      <xdr:row>81</xdr:row>
      <xdr:rowOff>66039</xdr:rowOff>
    </xdr:to>
    <xdr:sp macro="" textlink="">
      <xdr:nvSpPr>
        <xdr:cNvPr id="667" name="楕円 666">
          <a:extLst>
            <a:ext uri="{FF2B5EF4-FFF2-40B4-BE49-F238E27FC236}">
              <a16:creationId xmlns:a16="http://schemas.microsoft.com/office/drawing/2014/main" id="{C395AF0F-5351-42BD-AE1F-68299EA7F3A4}"/>
            </a:ext>
          </a:extLst>
        </xdr:cNvPr>
        <xdr:cNvSpPr/>
      </xdr:nvSpPr>
      <xdr:spPr>
        <a:xfrm>
          <a:off x="12763500" y="13851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81</xdr:row>
      <xdr:rowOff>15239</xdr:rowOff>
    </xdr:from>
    <xdr:to>
      <xdr:col>71</xdr:col>
      <xdr:colOff>177800</xdr:colOff>
      <xdr:row>81</xdr:row>
      <xdr:rowOff>23405</xdr:rowOff>
    </xdr:to>
    <xdr:cxnSp macro="">
      <xdr:nvCxnSpPr>
        <xdr:cNvPr id="668" name="直線コネクタ 667">
          <a:extLst>
            <a:ext uri="{FF2B5EF4-FFF2-40B4-BE49-F238E27FC236}">
              <a16:creationId xmlns:a16="http://schemas.microsoft.com/office/drawing/2014/main" id="{73F98FC9-09B1-4362-B4F4-CCA3013676F8}"/>
            </a:ext>
          </a:extLst>
        </xdr:cNvPr>
        <xdr:cNvCxnSpPr/>
      </xdr:nvCxnSpPr>
      <xdr:spPr>
        <a:xfrm>
          <a:off x="12814300" y="13902689"/>
          <a:ext cx="889000" cy="81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83</xdr:row>
      <xdr:rowOff>49003</xdr:rowOff>
    </xdr:from>
    <xdr:ext cx="405111" cy="259045"/>
    <xdr:sp macro="" textlink="">
      <xdr:nvSpPr>
        <xdr:cNvPr id="669" name="n_1aveValue【消防施設】&#10;有形固定資産減価償却率">
          <a:extLst>
            <a:ext uri="{FF2B5EF4-FFF2-40B4-BE49-F238E27FC236}">
              <a16:creationId xmlns:a16="http://schemas.microsoft.com/office/drawing/2014/main" id="{03D22BE8-C470-4447-BC1F-9B7CCA05B059}"/>
            </a:ext>
          </a:extLst>
        </xdr:cNvPr>
        <xdr:cNvSpPr txBox="1"/>
      </xdr:nvSpPr>
      <xdr:spPr>
        <a:xfrm>
          <a:off x="15266044" y="142793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135545</xdr:rowOff>
    </xdr:from>
    <xdr:ext cx="405111" cy="259045"/>
    <xdr:sp macro="" textlink="">
      <xdr:nvSpPr>
        <xdr:cNvPr id="670" name="n_2aveValue【消防施設】&#10;有形固定資産減価償却率">
          <a:extLst>
            <a:ext uri="{FF2B5EF4-FFF2-40B4-BE49-F238E27FC236}">
              <a16:creationId xmlns:a16="http://schemas.microsoft.com/office/drawing/2014/main" id="{255C7A78-40B5-4776-B8B6-8C92A13AA6E6}"/>
            </a:ext>
          </a:extLst>
        </xdr:cNvPr>
        <xdr:cNvSpPr txBox="1"/>
      </xdr:nvSpPr>
      <xdr:spPr>
        <a:xfrm>
          <a:off x="14389744" y="143658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130646</xdr:rowOff>
    </xdr:from>
    <xdr:ext cx="405111" cy="259045"/>
    <xdr:sp macro="" textlink="">
      <xdr:nvSpPr>
        <xdr:cNvPr id="671" name="n_3aveValue【消防施設】&#10;有形固定資産減価償却率">
          <a:extLst>
            <a:ext uri="{FF2B5EF4-FFF2-40B4-BE49-F238E27FC236}">
              <a16:creationId xmlns:a16="http://schemas.microsoft.com/office/drawing/2014/main" id="{086771CF-DAE0-4D10-9FFF-CBA5F40480EB}"/>
            </a:ext>
          </a:extLst>
        </xdr:cNvPr>
        <xdr:cNvSpPr txBox="1"/>
      </xdr:nvSpPr>
      <xdr:spPr>
        <a:xfrm>
          <a:off x="13500744" y="143609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83</xdr:row>
      <xdr:rowOff>151872</xdr:rowOff>
    </xdr:from>
    <xdr:ext cx="405111" cy="259045"/>
    <xdr:sp macro="" textlink="">
      <xdr:nvSpPr>
        <xdr:cNvPr id="672" name="n_4aveValue【消防施設】&#10;有形固定資産減価償却率">
          <a:extLst>
            <a:ext uri="{FF2B5EF4-FFF2-40B4-BE49-F238E27FC236}">
              <a16:creationId xmlns:a16="http://schemas.microsoft.com/office/drawing/2014/main" id="{D4BFEA91-BAFF-447A-A8BD-BE0736155D6F}"/>
            </a:ext>
          </a:extLst>
        </xdr:cNvPr>
        <xdr:cNvSpPr txBox="1"/>
      </xdr:nvSpPr>
      <xdr:spPr>
        <a:xfrm>
          <a:off x="12611744" y="143822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79</xdr:row>
      <xdr:rowOff>77669</xdr:rowOff>
    </xdr:from>
    <xdr:ext cx="405111" cy="259045"/>
    <xdr:sp macro="" textlink="">
      <xdr:nvSpPr>
        <xdr:cNvPr id="673" name="n_1mainValue【消防施設】&#10;有形固定資産減価償却率">
          <a:extLst>
            <a:ext uri="{FF2B5EF4-FFF2-40B4-BE49-F238E27FC236}">
              <a16:creationId xmlns:a16="http://schemas.microsoft.com/office/drawing/2014/main" id="{104B5B74-1198-4073-9E23-889ABC13F2D3}"/>
            </a:ext>
          </a:extLst>
        </xdr:cNvPr>
        <xdr:cNvSpPr txBox="1"/>
      </xdr:nvSpPr>
      <xdr:spPr>
        <a:xfrm>
          <a:off x="15266044" y="136222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79</xdr:row>
      <xdr:rowOff>87465</xdr:rowOff>
    </xdr:from>
    <xdr:ext cx="405111" cy="259045"/>
    <xdr:sp macro="" textlink="">
      <xdr:nvSpPr>
        <xdr:cNvPr id="674" name="n_2mainValue【消防施設】&#10;有形固定資産減価償却率">
          <a:extLst>
            <a:ext uri="{FF2B5EF4-FFF2-40B4-BE49-F238E27FC236}">
              <a16:creationId xmlns:a16="http://schemas.microsoft.com/office/drawing/2014/main" id="{89D4C06D-927E-4201-A8AD-E56D2884D28C}"/>
            </a:ext>
          </a:extLst>
        </xdr:cNvPr>
        <xdr:cNvSpPr txBox="1"/>
      </xdr:nvSpPr>
      <xdr:spPr>
        <a:xfrm>
          <a:off x="14389744" y="136320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79</xdr:row>
      <xdr:rowOff>90732</xdr:rowOff>
    </xdr:from>
    <xdr:ext cx="405111" cy="259045"/>
    <xdr:sp macro="" textlink="">
      <xdr:nvSpPr>
        <xdr:cNvPr id="675" name="n_3mainValue【消防施設】&#10;有形固定資産減価償却率">
          <a:extLst>
            <a:ext uri="{FF2B5EF4-FFF2-40B4-BE49-F238E27FC236}">
              <a16:creationId xmlns:a16="http://schemas.microsoft.com/office/drawing/2014/main" id="{B4ACAB71-E599-4B2E-84F1-FBC34262834C}"/>
            </a:ext>
          </a:extLst>
        </xdr:cNvPr>
        <xdr:cNvSpPr txBox="1"/>
      </xdr:nvSpPr>
      <xdr:spPr>
        <a:xfrm>
          <a:off x="13500744" y="136352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79</xdr:row>
      <xdr:rowOff>82566</xdr:rowOff>
    </xdr:from>
    <xdr:ext cx="405111" cy="259045"/>
    <xdr:sp macro="" textlink="">
      <xdr:nvSpPr>
        <xdr:cNvPr id="676" name="n_4mainValue【消防施設】&#10;有形固定資産減価償却率">
          <a:extLst>
            <a:ext uri="{FF2B5EF4-FFF2-40B4-BE49-F238E27FC236}">
              <a16:creationId xmlns:a16="http://schemas.microsoft.com/office/drawing/2014/main" id="{0AC93B47-0985-4B51-ABA3-0C30B13A7BB5}"/>
            </a:ext>
          </a:extLst>
        </xdr:cNvPr>
        <xdr:cNvSpPr txBox="1"/>
      </xdr:nvSpPr>
      <xdr:spPr>
        <a:xfrm>
          <a:off x="12611744" y="136271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77" name="正方形/長方形 676">
          <a:extLst>
            <a:ext uri="{FF2B5EF4-FFF2-40B4-BE49-F238E27FC236}">
              <a16:creationId xmlns:a16="http://schemas.microsoft.com/office/drawing/2014/main" id="{337B252C-6498-40B7-9F2F-F2D1CF0162F3}"/>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78" name="正方形/長方形 677">
          <a:extLst>
            <a:ext uri="{FF2B5EF4-FFF2-40B4-BE49-F238E27FC236}">
              <a16:creationId xmlns:a16="http://schemas.microsoft.com/office/drawing/2014/main" id="{76AD306C-82AB-4C70-96B1-EA68345EA065}"/>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79" name="正方形/長方形 678">
          <a:extLst>
            <a:ext uri="{FF2B5EF4-FFF2-40B4-BE49-F238E27FC236}">
              <a16:creationId xmlns:a16="http://schemas.microsoft.com/office/drawing/2014/main" id="{662B9C5F-42E4-4940-907E-383F0A4B8DCE}"/>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0" name="正方形/長方形 679">
          <a:extLst>
            <a:ext uri="{FF2B5EF4-FFF2-40B4-BE49-F238E27FC236}">
              <a16:creationId xmlns:a16="http://schemas.microsoft.com/office/drawing/2014/main" id="{BF32F5E3-4781-4F25-9DD3-38707DDB0995}"/>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1" name="正方形/長方形 680">
          <a:extLst>
            <a:ext uri="{FF2B5EF4-FFF2-40B4-BE49-F238E27FC236}">
              <a16:creationId xmlns:a16="http://schemas.microsoft.com/office/drawing/2014/main" id="{7878EF1A-455F-464A-842C-AFB057A026B6}"/>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2" name="正方形/長方形 681">
          <a:extLst>
            <a:ext uri="{FF2B5EF4-FFF2-40B4-BE49-F238E27FC236}">
              <a16:creationId xmlns:a16="http://schemas.microsoft.com/office/drawing/2014/main" id="{30D64D82-93BD-4AD0-8F15-C3BD60C86050}"/>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3" name="正方形/長方形 682">
          <a:extLst>
            <a:ext uri="{FF2B5EF4-FFF2-40B4-BE49-F238E27FC236}">
              <a16:creationId xmlns:a16="http://schemas.microsoft.com/office/drawing/2014/main" id="{DDBB5B81-92A9-4393-BCEB-A1BB52F4C1CB}"/>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84" name="正方形/長方形 683">
          <a:extLst>
            <a:ext uri="{FF2B5EF4-FFF2-40B4-BE49-F238E27FC236}">
              <a16:creationId xmlns:a16="http://schemas.microsoft.com/office/drawing/2014/main" id="{083E9B5B-3643-474B-8959-E8BEA026EBAA}"/>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85" name="テキスト ボックス 684">
          <a:extLst>
            <a:ext uri="{FF2B5EF4-FFF2-40B4-BE49-F238E27FC236}">
              <a16:creationId xmlns:a16="http://schemas.microsoft.com/office/drawing/2014/main" id="{80CDA543-73AD-4508-AC42-E2DACB8FF101}"/>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86" name="直線コネクタ 685">
          <a:extLst>
            <a:ext uri="{FF2B5EF4-FFF2-40B4-BE49-F238E27FC236}">
              <a16:creationId xmlns:a16="http://schemas.microsoft.com/office/drawing/2014/main" id="{C6F66FF2-12C7-431A-995F-331B6A392EAF}"/>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168729</xdr:rowOff>
    </xdr:from>
    <xdr:to>
      <xdr:col>120</xdr:col>
      <xdr:colOff>114300</xdr:colOff>
      <xdr:row>86</xdr:row>
      <xdr:rowOff>168729</xdr:rowOff>
    </xdr:to>
    <xdr:cxnSp macro="">
      <xdr:nvCxnSpPr>
        <xdr:cNvPr id="687" name="直線コネクタ 686">
          <a:extLst>
            <a:ext uri="{FF2B5EF4-FFF2-40B4-BE49-F238E27FC236}">
              <a16:creationId xmlns:a16="http://schemas.microsoft.com/office/drawing/2014/main" id="{EA245531-0588-4FB6-97FD-AB28BC4CABDF}"/>
            </a:ext>
          </a:extLst>
        </xdr:cNvPr>
        <xdr:cNvCxnSpPr/>
      </xdr:nvCxnSpPr>
      <xdr:spPr>
        <a:xfrm>
          <a:off x="18288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86</xdr:row>
      <xdr:rowOff>26506</xdr:rowOff>
    </xdr:from>
    <xdr:ext cx="467179" cy="259045"/>
    <xdr:sp macro="" textlink="">
      <xdr:nvSpPr>
        <xdr:cNvPr id="688" name="テキスト ボックス 687">
          <a:extLst>
            <a:ext uri="{FF2B5EF4-FFF2-40B4-BE49-F238E27FC236}">
              <a16:creationId xmlns:a16="http://schemas.microsoft.com/office/drawing/2014/main" id="{62E97DF8-9250-4AC1-B6D3-B2C949C64480}"/>
            </a:ext>
          </a:extLst>
        </xdr:cNvPr>
        <xdr:cNvSpPr txBox="1"/>
      </xdr:nvSpPr>
      <xdr:spPr>
        <a:xfrm>
          <a:off x="17820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85</xdr:row>
      <xdr:rowOff>13607</xdr:rowOff>
    </xdr:from>
    <xdr:to>
      <xdr:col>120</xdr:col>
      <xdr:colOff>114300</xdr:colOff>
      <xdr:row>85</xdr:row>
      <xdr:rowOff>13607</xdr:rowOff>
    </xdr:to>
    <xdr:cxnSp macro="">
      <xdr:nvCxnSpPr>
        <xdr:cNvPr id="689" name="直線コネクタ 688">
          <a:extLst>
            <a:ext uri="{FF2B5EF4-FFF2-40B4-BE49-F238E27FC236}">
              <a16:creationId xmlns:a16="http://schemas.microsoft.com/office/drawing/2014/main" id="{1BAED1B3-8470-4769-84EB-445AE1BBF222}"/>
            </a:ext>
          </a:extLst>
        </xdr:cNvPr>
        <xdr:cNvCxnSpPr/>
      </xdr:nvCxnSpPr>
      <xdr:spPr>
        <a:xfrm>
          <a:off x="18288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84</xdr:row>
      <xdr:rowOff>42834</xdr:rowOff>
    </xdr:from>
    <xdr:ext cx="467179" cy="259045"/>
    <xdr:sp macro="" textlink="">
      <xdr:nvSpPr>
        <xdr:cNvPr id="690" name="テキスト ボックス 689">
          <a:extLst>
            <a:ext uri="{FF2B5EF4-FFF2-40B4-BE49-F238E27FC236}">
              <a16:creationId xmlns:a16="http://schemas.microsoft.com/office/drawing/2014/main" id="{B9F81D9F-DAD7-4A12-A0DF-EC952CD83CB5}"/>
            </a:ext>
          </a:extLst>
        </xdr:cNvPr>
        <xdr:cNvSpPr txBox="1"/>
      </xdr:nvSpPr>
      <xdr:spPr>
        <a:xfrm>
          <a:off x="17820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29936</xdr:rowOff>
    </xdr:from>
    <xdr:to>
      <xdr:col>120</xdr:col>
      <xdr:colOff>114300</xdr:colOff>
      <xdr:row>83</xdr:row>
      <xdr:rowOff>29936</xdr:rowOff>
    </xdr:to>
    <xdr:cxnSp macro="">
      <xdr:nvCxnSpPr>
        <xdr:cNvPr id="691" name="直線コネクタ 690">
          <a:extLst>
            <a:ext uri="{FF2B5EF4-FFF2-40B4-BE49-F238E27FC236}">
              <a16:creationId xmlns:a16="http://schemas.microsoft.com/office/drawing/2014/main" id="{3D589033-C23B-47A8-A2CF-D232585B5555}"/>
            </a:ext>
          </a:extLst>
        </xdr:cNvPr>
        <xdr:cNvCxnSpPr/>
      </xdr:nvCxnSpPr>
      <xdr:spPr>
        <a:xfrm>
          <a:off x="18288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59163</xdr:rowOff>
    </xdr:from>
    <xdr:ext cx="467179" cy="259045"/>
    <xdr:sp macro="" textlink="">
      <xdr:nvSpPr>
        <xdr:cNvPr id="692" name="テキスト ボックス 691">
          <a:extLst>
            <a:ext uri="{FF2B5EF4-FFF2-40B4-BE49-F238E27FC236}">
              <a16:creationId xmlns:a16="http://schemas.microsoft.com/office/drawing/2014/main" id="{1C2C8B19-E095-49E3-A496-98C2FE40261C}"/>
            </a:ext>
          </a:extLst>
        </xdr:cNvPr>
        <xdr:cNvSpPr txBox="1"/>
      </xdr:nvSpPr>
      <xdr:spPr>
        <a:xfrm>
          <a:off x="17820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46264</xdr:rowOff>
    </xdr:from>
    <xdr:to>
      <xdr:col>120</xdr:col>
      <xdr:colOff>114300</xdr:colOff>
      <xdr:row>81</xdr:row>
      <xdr:rowOff>46264</xdr:rowOff>
    </xdr:to>
    <xdr:cxnSp macro="">
      <xdr:nvCxnSpPr>
        <xdr:cNvPr id="693" name="直線コネクタ 692">
          <a:extLst>
            <a:ext uri="{FF2B5EF4-FFF2-40B4-BE49-F238E27FC236}">
              <a16:creationId xmlns:a16="http://schemas.microsoft.com/office/drawing/2014/main" id="{8BA20AF2-7F7D-41CD-907C-0954C22D129B}"/>
            </a:ext>
          </a:extLst>
        </xdr:cNvPr>
        <xdr:cNvCxnSpPr/>
      </xdr:nvCxnSpPr>
      <xdr:spPr>
        <a:xfrm>
          <a:off x="18288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75491</xdr:rowOff>
    </xdr:from>
    <xdr:ext cx="467179" cy="259045"/>
    <xdr:sp macro="" textlink="">
      <xdr:nvSpPr>
        <xdr:cNvPr id="694" name="テキスト ボックス 693">
          <a:extLst>
            <a:ext uri="{FF2B5EF4-FFF2-40B4-BE49-F238E27FC236}">
              <a16:creationId xmlns:a16="http://schemas.microsoft.com/office/drawing/2014/main" id="{B9007BBF-50F3-40ED-81A1-6A3CF43E6391}"/>
            </a:ext>
          </a:extLst>
        </xdr:cNvPr>
        <xdr:cNvSpPr txBox="1"/>
      </xdr:nvSpPr>
      <xdr:spPr>
        <a:xfrm>
          <a:off x="17820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62593</xdr:rowOff>
    </xdr:from>
    <xdr:to>
      <xdr:col>120</xdr:col>
      <xdr:colOff>114300</xdr:colOff>
      <xdr:row>79</xdr:row>
      <xdr:rowOff>62593</xdr:rowOff>
    </xdr:to>
    <xdr:cxnSp macro="">
      <xdr:nvCxnSpPr>
        <xdr:cNvPr id="695" name="直線コネクタ 694">
          <a:extLst>
            <a:ext uri="{FF2B5EF4-FFF2-40B4-BE49-F238E27FC236}">
              <a16:creationId xmlns:a16="http://schemas.microsoft.com/office/drawing/2014/main" id="{A5A6C9DA-07AE-40F4-8B38-25C1A6B25C55}"/>
            </a:ext>
          </a:extLst>
        </xdr:cNvPr>
        <xdr:cNvCxnSpPr/>
      </xdr:nvCxnSpPr>
      <xdr:spPr>
        <a:xfrm>
          <a:off x="18288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78</xdr:row>
      <xdr:rowOff>91820</xdr:rowOff>
    </xdr:from>
    <xdr:ext cx="467179" cy="259045"/>
    <xdr:sp macro="" textlink="">
      <xdr:nvSpPr>
        <xdr:cNvPr id="696" name="テキスト ボックス 695">
          <a:extLst>
            <a:ext uri="{FF2B5EF4-FFF2-40B4-BE49-F238E27FC236}">
              <a16:creationId xmlns:a16="http://schemas.microsoft.com/office/drawing/2014/main" id="{E7A45EE3-B68D-4B47-95AE-EF8D11DBC494}"/>
            </a:ext>
          </a:extLst>
        </xdr:cNvPr>
        <xdr:cNvSpPr txBox="1"/>
      </xdr:nvSpPr>
      <xdr:spPr>
        <a:xfrm>
          <a:off x="17820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78921</xdr:rowOff>
    </xdr:from>
    <xdr:to>
      <xdr:col>120</xdr:col>
      <xdr:colOff>114300</xdr:colOff>
      <xdr:row>77</xdr:row>
      <xdr:rowOff>78921</xdr:rowOff>
    </xdr:to>
    <xdr:cxnSp macro="">
      <xdr:nvCxnSpPr>
        <xdr:cNvPr id="697" name="直線コネクタ 696">
          <a:extLst>
            <a:ext uri="{FF2B5EF4-FFF2-40B4-BE49-F238E27FC236}">
              <a16:creationId xmlns:a16="http://schemas.microsoft.com/office/drawing/2014/main" id="{85E4117F-3010-41DB-8BAA-4771D092D5AF}"/>
            </a:ext>
          </a:extLst>
        </xdr:cNvPr>
        <xdr:cNvCxnSpPr/>
      </xdr:nvCxnSpPr>
      <xdr:spPr>
        <a:xfrm>
          <a:off x="18288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108148</xdr:rowOff>
    </xdr:from>
    <xdr:ext cx="467179" cy="259045"/>
    <xdr:sp macro="" textlink="">
      <xdr:nvSpPr>
        <xdr:cNvPr id="698" name="テキスト ボックス 697">
          <a:extLst>
            <a:ext uri="{FF2B5EF4-FFF2-40B4-BE49-F238E27FC236}">
              <a16:creationId xmlns:a16="http://schemas.microsoft.com/office/drawing/2014/main" id="{8B048DFA-4A02-4F55-A323-E1F95710D833}"/>
            </a:ext>
          </a:extLst>
        </xdr:cNvPr>
        <xdr:cNvSpPr txBox="1"/>
      </xdr:nvSpPr>
      <xdr:spPr>
        <a:xfrm>
          <a:off x="17820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99" name="直線コネクタ 698">
          <a:extLst>
            <a:ext uri="{FF2B5EF4-FFF2-40B4-BE49-F238E27FC236}">
              <a16:creationId xmlns:a16="http://schemas.microsoft.com/office/drawing/2014/main" id="{6DCD107B-AD3D-4B2A-B7CF-8C678B3041C9}"/>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0" name="テキスト ボックス 699">
          <a:extLst>
            <a:ext uri="{FF2B5EF4-FFF2-40B4-BE49-F238E27FC236}">
              <a16:creationId xmlns:a16="http://schemas.microsoft.com/office/drawing/2014/main" id="{4EA56AC6-9991-4B05-B6B5-4E6862F769B3}"/>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1" name="【消防施設】&#10;一人当たり面積グラフ枠">
          <a:extLst>
            <a:ext uri="{FF2B5EF4-FFF2-40B4-BE49-F238E27FC236}">
              <a16:creationId xmlns:a16="http://schemas.microsoft.com/office/drawing/2014/main" id="{0FBBDC5D-02E9-409A-A917-120F42FBB15F}"/>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91439</xdr:rowOff>
    </xdr:from>
    <xdr:to>
      <xdr:col>116</xdr:col>
      <xdr:colOff>62864</xdr:colOff>
      <xdr:row>86</xdr:row>
      <xdr:rowOff>166551</xdr:rowOff>
    </xdr:to>
    <xdr:cxnSp macro="">
      <xdr:nvCxnSpPr>
        <xdr:cNvPr id="702" name="直線コネクタ 701">
          <a:extLst>
            <a:ext uri="{FF2B5EF4-FFF2-40B4-BE49-F238E27FC236}">
              <a16:creationId xmlns:a16="http://schemas.microsoft.com/office/drawing/2014/main" id="{995ABD48-45DF-4070-8483-C3A74C58EE1B}"/>
            </a:ext>
          </a:extLst>
        </xdr:cNvPr>
        <xdr:cNvCxnSpPr/>
      </xdr:nvCxnSpPr>
      <xdr:spPr>
        <a:xfrm flipV="1">
          <a:off x="22160864" y="13464539"/>
          <a:ext cx="0" cy="14467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170378</xdr:rowOff>
    </xdr:from>
    <xdr:ext cx="469744" cy="259045"/>
    <xdr:sp macro="" textlink="">
      <xdr:nvSpPr>
        <xdr:cNvPr id="703" name="【消防施設】&#10;一人当たり面積最小値テキスト">
          <a:extLst>
            <a:ext uri="{FF2B5EF4-FFF2-40B4-BE49-F238E27FC236}">
              <a16:creationId xmlns:a16="http://schemas.microsoft.com/office/drawing/2014/main" id="{DE94A87F-1BDD-462D-BBCE-EF9885FD0502}"/>
            </a:ext>
          </a:extLst>
        </xdr:cNvPr>
        <xdr:cNvSpPr txBox="1"/>
      </xdr:nvSpPr>
      <xdr:spPr>
        <a:xfrm>
          <a:off x="22199600" y="149150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166551</xdr:rowOff>
    </xdr:from>
    <xdr:to>
      <xdr:col>116</xdr:col>
      <xdr:colOff>152400</xdr:colOff>
      <xdr:row>86</xdr:row>
      <xdr:rowOff>166551</xdr:rowOff>
    </xdr:to>
    <xdr:cxnSp macro="">
      <xdr:nvCxnSpPr>
        <xdr:cNvPr id="704" name="直線コネクタ 703">
          <a:extLst>
            <a:ext uri="{FF2B5EF4-FFF2-40B4-BE49-F238E27FC236}">
              <a16:creationId xmlns:a16="http://schemas.microsoft.com/office/drawing/2014/main" id="{84FF5409-15B2-40CB-B479-2A8E73BD7526}"/>
            </a:ext>
          </a:extLst>
        </xdr:cNvPr>
        <xdr:cNvCxnSpPr/>
      </xdr:nvCxnSpPr>
      <xdr:spPr>
        <a:xfrm>
          <a:off x="22072600" y="149112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38116</xdr:rowOff>
    </xdr:from>
    <xdr:ext cx="469744" cy="259045"/>
    <xdr:sp macro="" textlink="">
      <xdr:nvSpPr>
        <xdr:cNvPr id="705" name="【消防施設】&#10;一人当たり面積最大値テキスト">
          <a:extLst>
            <a:ext uri="{FF2B5EF4-FFF2-40B4-BE49-F238E27FC236}">
              <a16:creationId xmlns:a16="http://schemas.microsoft.com/office/drawing/2014/main" id="{BE062EC8-EF11-4A51-8C47-11763235A280}"/>
            </a:ext>
          </a:extLst>
        </xdr:cNvPr>
        <xdr:cNvSpPr txBox="1"/>
      </xdr:nvSpPr>
      <xdr:spPr>
        <a:xfrm>
          <a:off x="22199600" y="132397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91439</xdr:rowOff>
    </xdr:from>
    <xdr:to>
      <xdr:col>116</xdr:col>
      <xdr:colOff>152400</xdr:colOff>
      <xdr:row>78</xdr:row>
      <xdr:rowOff>91439</xdr:rowOff>
    </xdr:to>
    <xdr:cxnSp macro="">
      <xdr:nvCxnSpPr>
        <xdr:cNvPr id="706" name="直線コネクタ 705">
          <a:extLst>
            <a:ext uri="{FF2B5EF4-FFF2-40B4-BE49-F238E27FC236}">
              <a16:creationId xmlns:a16="http://schemas.microsoft.com/office/drawing/2014/main" id="{CF8F6766-134D-4BC2-B954-F4105E7A2930}"/>
            </a:ext>
          </a:extLst>
        </xdr:cNvPr>
        <xdr:cNvCxnSpPr/>
      </xdr:nvCxnSpPr>
      <xdr:spPr>
        <a:xfrm>
          <a:off x="22072600" y="134645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17253</xdr:rowOff>
    </xdr:from>
    <xdr:ext cx="469744" cy="259045"/>
    <xdr:sp macro="" textlink="">
      <xdr:nvSpPr>
        <xdr:cNvPr id="707" name="【消防施設】&#10;一人当たり面積平均値テキスト">
          <a:extLst>
            <a:ext uri="{FF2B5EF4-FFF2-40B4-BE49-F238E27FC236}">
              <a16:creationId xmlns:a16="http://schemas.microsoft.com/office/drawing/2014/main" id="{F5E7AD23-5090-45D4-836D-9D041D853AE5}"/>
            </a:ext>
          </a:extLst>
        </xdr:cNvPr>
        <xdr:cNvSpPr txBox="1"/>
      </xdr:nvSpPr>
      <xdr:spPr>
        <a:xfrm>
          <a:off x="22199600" y="1441905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165826</xdr:rowOff>
    </xdr:from>
    <xdr:to>
      <xdr:col>116</xdr:col>
      <xdr:colOff>114300</xdr:colOff>
      <xdr:row>85</xdr:row>
      <xdr:rowOff>95976</xdr:rowOff>
    </xdr:to>
    <xdr:sp macro="" textlink="">
      <xdr:nvSpPr>
        <xdr:cNvPr id="708" name="フローチャート: 判断 707">
          <a:extLst>
            <a:ext uri="{FF2B5EF4-FFF2-40B4-BE49-F238E27FC236}">
              <a16:creationId xmlns:a16="http://schemas.microsoft.com/office/drawing/2014/main" id="{00E46054-9388-4B75-A948-88CCB7B7DA62}"/>
            </a:ext>
          </a:extLst>
        </xdr:cNvPr>
        <xdr:cNvSpPr/>
      </xdr:nvSpPr>
      <xdr:spPr>
        <a:xfrm>
          <a:off x="22110700" y="14567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45538</xdr:rowOff>
    </xdr:from>
    <xdr:to>
      <xdr:col>112</xdr:col>
      <xdr:colOff>38100</xdr:colOff>
      <xdr:row>85</xdr:row>
      <xdr:rowOff>147138</xdr:rowOff>
    </xdr:to>
    <xdr:sp macro="" textlink="">
      <xdr:nvSpPr>
        <xdr:cNvPr id="709" name="フローチャート: 判断 708">
          <a:extLst>
            <a:ext uri="{FF2B5EF4-FFF2-40B4-BE49-F238E27FC236}">
              <a16:creationId xmlns:a16="http://schemas.microsoft.com/office/drawing/2014/main" id="{0FAE6C18-3BE1-42E0-BDCB-8849E255CDBA}"/>
            </a:ext>
          </a:extLst>
        </xdr:cNvPr>
        <xdr:cNvSpPr/>
      </xdr:nvSpPr>
      <xdr:spPr>
        <a:xfrm>
          <a:off x="21272500" y="14618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49893</xdr:rowOff>
    </xdr:from>
    <xdr:to>
      <xdr:col>107</xdr:col>
      <xdr:colOff>101600</xdr:colOff>
      <xdr:row>85</xdr:row>
      <xdr:rowOff>151493</xdr:rowOff>
    </xdr:to>
    <xdr:sp macro="" textlink="">
      <xdr:nvSpPr>
        <xdr:cNvPr id="710" name="フローチャート: 判断 709">
          <a:extLst>
            <a:ext uri="{FF2B5EF4-FFF2-40B4-BE49-F238E27FC236}">
              <a16:creationId xmlns:a16="http://schemas.microsoft.com/office/drawing/2014/main" id="{18041E66-AAA0-4446-8921-77C334FB6E91}"/>
            </a:ext>
          </a:extLst>
        </xdr:cNvPr>
        <xdr:cNvSpPr/>
      </xdr:nvSpPr>
      <xdr:spPr>
        <a:xfrm>
          <a:off x="20383500" y="14623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85</xdr:row>
      <xdr:rowOff>55336</xdr:rowOff>
    </xdr:from>
    <xdr:to>
      <xdr:col>102</xdr:col>
      <xdr:colOff>165100</xdr:colOff>
      <xdr:row>85</xdr:row>
      <xdr:rowOff>156936</xdr:rowOff>
    </xdr:to>
    <xdr:sp macro="" textlink="">
      <xdr:nvSpPr>
        <xdr:cNvPr id="711" name="フローチャート: 判断 710">
          <a:extLst>
            <a:ext uri="{FF2B5EF4-FFF2-40B4-BE49-F238E27FC236}">
              <a16:creationId xmlns:a16="http://schemas.microsoft.com/office/drawing/2014/main" id="{43DC165C-5662-496F-9AED-D465642BE344}"/>
            </a:ext>
          </a:extLst>
        </xdr:cNvPr>
        <xdr:cNvSpPr/>
      </xdr:nvSpPr>
      <xdr:spPr>
        <a:xfrm>
          <a:off x="19494500" y="14628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85</xdr:row>
      <xdr:rowOff>49893</xdr:rowOff>
    </xdr:from>
    <xdr:to>
      <xdr:col>98</xdr:col>
      <xdr:colOff>38100</xdr:colOff>
      <xdr:row>85</xdr:row>
      <xdr:rowOff>151493</xdr:rowOff>
    </xdr:to>
    <xdr:sp macro="" textlink="">
      <xdr:nvSpPr>
        <xdr:cNvPr id="712" name="フローチャート: 判断 711">
          <a:extLst>
            <a:ext uri="{FF2B5EF4-FFF2-40B4-BE49-F238E27FC236}">
              <a16:creationId xmlns:a16="http://schemas.microsoft.com/office/drawing/2014/main" id="{1BFE8124-222D-4E17-BC6D-52ADEE175150}"/>
            </a:ext>
          </a:extLst>
        </xdr:cNvPr>
        <xdr:cNvSpPr/>
      </xdr:nvSpPr>
      <xdr:spPr>
        <a:xfrm>
          <a:off x="18605500" y="14623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3" name="テキスト ボックス 712">
          <a:extLst>
            <a:ext uri="{FF2B5EF4-FFF2-40B4-BE49-F238E27FC236}">
              <a16:creationId xmlns:a16="http://schemas.microsoft.com/office/drawing/2014/main" id="{FD126621-DB46-4F40-ADD7-3A15958F1B0F}"/>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4" name="テキスト ボックス 713">
          <a:extLst>
            <a:ext uri="{FF2B5EF4-FFF2-40B4-BE49-F238E27FC236}">
              <a16:creationId xmlns:a16="http://schemas.microsoft.com/office/drawing/2014/main" id="{0EDFC3E5-5388-4047-904F-BB2C453C99CA}"/>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5" name="テキスト ボックス 714">
          <a:extLst>
            <a:ext uri="{FF2B5EF4-FFF2-40B4-BE49-F238E27FC236}">
              <a16:creationId xmlns:a16="http://schemas.microsoft.com/office/drawing/2014/main" id="{DA380FBA-C06C-480E-91F5-8E5E8A7D05C0}"/>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16" name="テキスト ボックス 715">
          <a:extLst>
            <a:ext uri="{FF2B5EF4-FFF2-40B4-BE49-F238E27FC236}">
              <a16:creationId xmlns:a16="http://schemas.microsoft.com/office/drawing/2014/main" id="{574BC16F-FC87-4D8C-9073-8A9251D8F811}"/>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17" name="テキスト ボックス 716">
          <a:extLst>
            <a:ext uri="{FF2B5EF4-FFF2-40B4-BE49-F238E27FC236}">
              <a16:creationId xmlns:a16="http://schemas.microsoft.com/office/drawing/2014/main" id="{5F1905D1-FBE1-4E35-ADB3-D0728DB71F55}"/>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78739</xdr:rowOff>
    </xdr:from>
    <xdr:to>
      <xdr:col>116</xdr:col>
      <xdr:colOff>114300</xdr:colOff>
      <xdr:row>87</xdr:row>
      <xdr:rowOff>8889</xdr:rowOff>
    </xdr:to>
    <xdr:sp macro="" textlink="">
      <xdr:nvSpPr>
        <xdr:cNvPr id="718" name="楕円 717">
          <a:extLst>
            <a:ext uri="{FF2B5EF4-FFF2-40B4-BE49-F238E27FC236}">
              <a16:creationId xmlns:a16="http://schemas.microsoft.com/office/drawing/2014/main" id="{AB90A4F5-CFF4-4929-9383-861223C5FC25}"/>
            </a:ext>
          </a:extLst>
        </xdr:cNvPr>
        <xdr:cNvSpPr/>
      </xdr:nvSpPr>
      <xdr:spPr>
        <a:xfrm>
          <a:off x="22110700" y="14823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165116</xdr:rowOff>
    </xdr:from>
    <xdr:ext cx="469744" cy="259045"/>
    <xdr:sp macro="" textlink="">
      <xdr:nvSpPr>
        <xdr:cNvPr id="719" name="【消防施設】&#10;一人当たり面積該当値テキスト">
          <a:extLst>
            <a:ext uri="{FF2B5EF4-FFF2-40B4-BE49-F238E27FC236}">
              <a16:creationId xmlns:a16="http://schemas.microsoft.com/office/drawing/2014/main" id="{0CEEBAD3-EBC4-4EFE-9038-3BBC6D464BEA}"/>
            </a:ext>
          </a:extLst>
        </xdr:cNvPr>
        <xdr:cNvSpPr txBox="1"/>
      </xdr:nvSpPr>
      <xdr:spPr>
        <a:xfrm>
          <a:off x="22199600" y="147383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86</xdr:row>
      <xdr:rowOff>72208</xdr:rowOff>
    </xdr:from>
    <xdr:to>
      <xdr:col>112</xdr:col>
      <xdr:colOff>38100</xdr:colOff>
      <xdr:row>87</xdr:row>
      <xdr:rowOff>2358</xdr:rowOff>
    </xdr:to>
    <xdr:sp macro="" textlink="">
      <xdr:nvSpPr>
        <xdr:cNvPr id="720" name="楕円 719">
          <a:extLst>
            <a:ext uri="{FF2B5EF4-FFF2-40B4-BE49-F238E27FC236}">
              <a16:creationId xmlns:a16="http://schemas.microsoft.com/office/drawing/2014/main" id="{54858CA8-043D-4D08-B506-5D6BFB1838D2}"/>
            </a:ext>
          </a:extLst>
        </xdr:cNvPr>
        <xdr:cNvSpPr/>
      </xdr:nvSpPr>
      <xdr:spPr>
        <a:xfrm>
          <a:off x="21272500" y="14816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123008</xdr:rowOff>
    </xdr:from>
    <xdr:to>
      <xdr:col>116</xdr:col>
      <xdr:colOff>63500</xdr:colOff>
      <xdr:row>86</xdr:row>
      <xdr:rowOff>129539</xdr:rowOff>
    </xdr:to>
    <xdr:cxnSp macro="">
      <xdr:nvCxnSpPr>
        <xdr:cNvPr id="721" name="直線コネクタ 720">
          <a:extLst>
            <a:ext uri="{FF2B5EF4-FFF2-40B4-BE49-F238E27FC236}">
              <a16:creationId xmlns:a16="http://schemas.microsoft.com/office/drawing/2014/main" id="{7BF4BA1B-086E-4565-A91F-5A2414F575E5}"/>
            </a:ext>
          </a:extLst>
        </xdr:cNvPr>
        <xdr:cNvCxnSpPr/>
      </xdr:nvCxnSpPr>
      <xdr:spPr>
        <a:xfrm>
          <a:off x="21323300" y="14867708"/>
          <a:ext cx="8382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86</xdr:row>
      <xdr:rowOff>74386</xdr:rowOff>
    </xdr:from>
    <xdr:to>
      <xdr:col>107</xdr:col>
      <xdr:colOff>101600</xdr:colOff>
      <xdr:row>87</xdr:row>
      <xdr:rowOff>4536</xdr:rowOff>
    </xdr:to>
    <xdr:sp macro="" textlink="">
      <xdr:nvSpPr>
        <xdr:cNvPr id="722" name="楕円 721">
          <a:extLst>
            <a:ext uri="{FF2B5EF4-FFF2-40B4-BE49-F238E27FC236}">
              <a16:creationId xmlns:a16="http://schemas.microsoft.com/office/drawing/2014/main" id="{2B002EAB-34F2-461B-A4B2-0F14F2486754}"/>
            </a:ext>
          </a:extLst>
        </xdr:cNvPr>
        <xdr:cNvSpPr/>
      </xdr:nvSpPr>
      <xdr:spPr>
        <a:xfrm>
          <a:off x="20383500" y="148190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123008</xdr:rowOff>
    </xdr:from>
    <xdr:to>
      <xdr:col>111</xdr:col>
      <xdr:colOff>177800</xdr:colOff>
      <xdr:row>86</xdr:row>
      <xdr:rowOff>125186</xdr:rowOff>
    </xdr:to>
    <xdr:cxnSp macro="">
      <xdr:nvCxnSpPr>
        <xdr:cNvPr id="723" name="直線コネクタ 722">
          <a:extLst>
            <a:ext uri="{FF2B5EF4-FFF2-40B4-BE49-F238E27FC236}">
              <a16:creationId xmlns:a16="http://schemas.microsoft.com/office/drawing/2014/main" id="{34A0EBB3-71D5-4AE7-8694-76ABFF0DC07E}"/>
            </a:ext>
          </a:extLst>
        </xdr:cNvPr>
        <xdr:cNvCxnSpPr/>
      </xdr:nvCxnSpPr>
      <xdr:spPr>
        <a:xfrm flipV="1">
          <a:off x="20434300" y="14867708"/>
          <a:ext cx="889000" cy="21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86</xdr:row>
      <xdr:rowOff>75474</xdr:rowOff>
    </xdr:from>
    <xdr:to>
      <xdr:col>102</xdr:col>
      <xdr:colOff>165100</xdr:colOff>
      <xdr:row>87</xdr:row>
      <xdr:rowOff>5624</xdr:rowOff>
    </xdr:to>
    <xdr:sp macro="" textlink="">
      <xdr:nvSpPr>
        <xdr:cNvPr id="724" name="楕円 723">
          <a:extLst>
            <a:ext uri="{FF2B5EF4-FFF2-40B4-BE49-F238E27FC236}">
              <a16:creationId xmlns:a16="http://schemas.microsoft.com/office/drawing/2014/main" id="{3FFF7C7C-39D1-400A-8432-E04808D1C2F5}"/>
            </a:ext>
          </a:extLst>
        </xdr:cNvPr>
        <xdr:cNvSpPr/>
      </xdr:nvSpPr>
      <xdr:spPr>
        <a:xfrm>
          <a:off x="19494500" y="14820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125186</xdr:rowOff>
    </xdr:from>
    <xdr:to>
      <xdr:col>107</xdr:col>
      <xdr:colOff>50800</xdr:colOff>
      <xdr:row>86</xdr:row>
      <xdr:rowOff>126274</xdr:rowOff>
    </xdr:to>
    <xdr:cxnSp macro="">
      <xdr:nvCxnSpPr>
        <xdr:cNvPr id="725" name="直線コネクタ 724">
          <a:extLst>
            <a:ext uri="{FF2B5EF4-FFF2-40B4-BE49-F238E27FC236}">
              <a16:creationId xmlns:a16="http://schemas.microsoft.com/office/drawing/2014/main" id="{63993BC1-2AA1-40CA-BC8F-94D3CD7CADBE}"/>
            </a:ext>
          </a:extLst>
        </xdr:cNvPr>
        <xdr:cNvCxnSpPr/>
      </xdr:nvCxnSpPr>
      <xdr:spPr>
        <a:xfrm flipV="1">
          <a:off x="19545300" y="14869886"/>
          <a:ext cx="889000" cy="1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86</xdr:row>
      <xdr:rowOff>79829</xdr:rowOff>
    </xdr:from>
    <xdr:to>
      <xdr:col>98</xdr:col>
      <xdr:colOff>38100</xdr:colOff>
      <xdr:row>87</xdr:row>
      <xdr:rowOff>9979</xdr:rowOff>
    </xdr:to>
    <xdr:sp macro="" textlink="">
      <xdr:nvSpPr>
        <xdr:cNvPr id="726" name="楕円 725">
          <a:extLst>
            <a:ext uri="{FF2B5EF4-FFF2-40B4-BE49-F238E27FC236}">
              <a16:creationId xmlns:a16="http://schemas.microsoft.com/office/drawing/2014/main" id="{73DBDECF-453B-4139-A48D-A8BE0553BA42}"/>
            </a:ext>
          </a:extLst>
        </xdr:cNvPr>
        <xdr:cNvSpPr/>
      </xdr:nvSpPr>
      <xdr:spPr>
        <a:xfrm>
          <a:off x="18605500" y="14824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86</xdr:row>
      <xdr:rowOff>126274</xdr:rowOff>
    </xdr:from>
    <xdr:to>
      <xdr:col>102</xdr:col>
      <xdr:colOff>114300</xdr:colOff>
      <xdr:row>86</xdr:row>
      <xdr:rowOff>130629</xdr:rowOff>
    </xdr:to>
    <xdr:cxnSp macro="">
      <xdr:nvCxnSpPr>
        <xdr:cNvPr id="727" name="直線コネクタ 726">
          <a:extLst>
            <a:ext uri="{FF2B5EF4-FFF2-40B4-BE49-F238E27FC236}">
              <a16:creationId xmlns:a16="http://schemas.microsoft.com/office/drawing/2014/main" id="{A3F2D847-EB16-457D-8334-0B84D697752A}"/>
            </a:ext>
          </a:extLst>
        </xdr:cNvPr>
        <xdr:cNvCxnSpPr/>
      </xdr:nvCxnSpPr>
      <xdr:spPr>
        <a:xfrm flipV="1">
          <a:off x="18656300" y="14870974"/>
          <a:ext cx="889000" cy="43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83</xdr:row>
      <xdr:rowOff>163665</xdr:rowOff>
    </xdr:from>
    <xdr:ext cx="469744" cy="259045"/>
    <xdr:sp macro="" textlink="">
      <xdr:nvSpPr>
        <xdr:cNvPr id="728" name="n_1aveValue【消防施設】&#10;一人当たり面積">
          <a:extLst>
            <a:ext uri="{FF2B5EF4-FFF2-40B4-BE49-F238E27FC236}">
              <a16:creationId xmlns:a16="http://schemas.microsoft.com/office/drawing/2014/main" id="{AA430266-6885-4E63-9155-79EC8FEAEFA8}"/>
            </a:ext>
          </a:extLst>
        </xdr:cNvPr>
        <xdr:cNvSpPr txBox="1"/>
      </xdr:nvSpPr>
      <xdr:spPr>
        <a:xfrm>
          <a:off x="21075727" y="143940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83</xdr:row>
      <xdr:rowOff>168020</xdr:rowOff>
    </xdr:from>
    <xdr:ext cx="469744" cy="259045"/>
    <xdr:sp macro="" textlink="">
      <xdr:nvSpPr>
        <xdr:cNvPr id="729" name="n_2aveValue【消防施設】&#10;一人当たり面積">
          <a:extLst>
            <a:ext uri="{FF2B5EF4-FFF2-40B4-BE49-F238E27FC236}">
              <a16:creationId xmlns:a16="http://schemas.microsoft.com/office/drawing/2014/main" id="{E5E3D8B9-DCF0-475D-9C7A-7776BBDA22DE}"/>
            </a:ext>
          </a:extLst>
        </xdr:cNvPr>
        <xdr:cNvSpPr txBox="1"/>
      </xdr:nvSpPr>
      <xdr:spPr>
        <a:xfrm>
          <a:off x="20199427" y="143983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2013</xdr:rowOff>
    </xdr:from>
    <xdr:ext cx="469744" cy="259045"/>
    <xdr:sp macro="" textlink="">
      <xdr:nvSpPr>
        <xdr:cNvPr id="730" name="n_3aveValue【消防施設】&#10;一人当たり面積">
          <a:extLst>
            <a:ext uri="{FF2B5EF4-FFF2-40B4-BE49-F238E27FC236}">
              <a16:creationId xmlns:a16="http://schemas.microsoft.com/office/drawing/2014/main" id="{B6CF31D5-17E5-43C6-8AF3-DE1AFAA31E7B}"/>
            </a:ext>
          </a:extLst>
        </xdr:cNvPr>
        <xdr:cNvSpPr txBox="1"/>
      </xdr:nvSpPr>
      <xdr:spPr>
        <a:xfrm>
          <a:off x="19310427" y="144038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168020</xdr:rowOff>
    </xdr:from>
    <xdr:ext cx="469744" cy="259045"/>
    <xdr:sp macro="" textlink="">
      <xdr:nvSpPr>
        <xdr:cNvPr id="731" name="n_4aveValue【消防施設】&#10;一人当たり面積">
          <a:extLst>
            <a:ext uri="{FF2B5EF4-FFF2-40B4-BE49-F238E27FC236}">
              <a16:creationId xmlns:a16="http://schemas.microsoft.com/office/drawing/2014/main" id="{BDCA1A26-73D7-4C24-B248-628A61D69A69}"/>
            </a:ext>
          </a:extLst>
        </xdr:cNvPr>
        <xdr:cNvSpPr txBox="1"/>
      </xdr:nvSpPr>
      <xdr:spPr>
        <a:xfrm>
          <a:off x="18421427" y="143983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86</xdr:row>
      <xdr:rowOff>164935</xdr:rowOff>
    </xdr:from>
    <xdr:ext cx="469744" cy="259045"/>
    <xdr:sp macro="" textlink="">
      <xdr:nvSpPr>
        <xdr:cNvPr id="732" name="n_1mainValue【消防施設】&#10;一人当たり面積">
          <a:extLst>
            <a:ext uri="{FF2B5EF4-FFF2-40B4-BE49-F238E27FC236}">
              <a16:creationId xmlns:a16="http://schemas.microsoft.com/office/drawing/2014/main" id="{B37BBA28-B108-4FA2-8988-5A536C2998A5}"/>
            </a:ext>
          </a:extLst>
        </xdr:cNvPr>
        <xdr:cNvSpPr txBox="1"/>
      </xdr:nvSpPr>
      <xdr:spPr>
        <a:xfrm>
          <a:off x="21075727" y="14909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167113</xdr:rowOff>
    </xdr:from>
    <xdr:ext cx="469744" cy="259045"/>
    <xdr:sp macro="" textlink="">
      <xdr:nvSpPr>
        <xdr:cNvPr id="733" name="n_2mainValue【消防施設】&#10;一人当たり面積">
          <a:extLst>
            <a:ext uri="{FF2B5EF4-FFF2-40B4-BE49-F238E27FC236}">
              <a16:creationId xmlns:a16="http://schemas.microsoft.com/office/drawing/2014/main" id="{4BBC1881-2649-4DEA-921E-028A0496EEFF}"/>
            </a:ext>
          </a:extLst>
        </xdr:cNvPr>
        <xdr:cNvSpPr txBox="1"/>
      </xdr:nvSpPr>
      <xdr:spPr>
        <a:xfrm>
          <a:off x="20199427" y="149118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86</xdr:row>
      <xdr:rowOff>168201</xdr:rowOff>
    </xdr:from>
    <xdr:ext cx="469744" cy="259045"/>
    <xdr:sp macro="" textlink="">
      <xdr:nvSpPr>
        <xdr:cNvPr id="734" name="n_3mainValue【消防施設】&#10;一人当たり面積">
          <a:extLst>
            <a:ext uri="{FF2B5EF4-FFF2-40B4-BE49-F238E27FC236}">
              <a16:creationId xmlns:a16="http://schemas.microsoft.com/office/drawing/2014/main" id="{FD1853DF-2C85-47D7-B43F-BD386DB5BDA8}"/>
            </a:ext>
          </a:extLst>
        </xdr:cNvPr>
        <xdr:cNvSpPr txBox="1"/>
      </xdr:nvSpPr>
      <xdr:spPr>
        <a:xfrm>
          <a:off x="19310427" y="149129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87</xdr:row>
      <xdr:rowOff>1106</xdr:rowOff>
    </xdr:from>
    <xdr:ext cx="469744" cy="259045"/>
    <xdr:sp macro="" textlink="">
      <xdr:nvSpPr>
        <xdr:cNvPr id="735" name="n_4mainValue【消防施設】&#10;一人当たり面積">
          <a:extLst>
            <a:ext uri="{FF2B5EF4-FFF2-40B4-BE49-F238E27FC236}">
              <a16:creationId xmlns:a16="http://schemas.microsoft.com/office/drawing/2014/main" id="{74CFB7B5-8378-47B3-B2B2-3E90A7E5F177}"/>
            </a:ext>
          </a:extLst>
        </xdr:cNvPr>
        <xdr:cNvSpPr txBox="1"/>
      </xdr:nvSpPr>
      <xdr:spPr>
        <a:xfrm>
          <a:off x="18421427"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36" name="正方形/長方形 735">
          <a:extLst>
            <a:ext uri="{FF2B5EF4-FFF2-40B4-BE49-F238E27FC236}">
              <a16:creationId xmlns:a16="http://schemas.microsoft.com/office/drawing/2014/main" id="{A46CDC13-C208-426A-B2FC-E36CDB31DA91}"/>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37" name="正方形/長方形 736">
          <a:extLst>
            <a:ext uri="{FF2B5EF4-FFF2-40B4-BE49-F238E27FC236}">
              <a16:creationId xmlns:a16="http://schemas.microsoft.com/office/drawing/2014/main" id="{53700715-1DB0-4EDD-BC2B-E76751FB19CE}"/>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38" name="正方形/長方形 737">
          <a:extLst>
            <a:ext uri="{FF2B5EF4-FFF2-40B4-BE49-F238E27FC236}">
              <a16:creationId xmlns:a16="http://schemas.microsoft.com/office/drawing/2014/main" id="{DC3ED2F4-AD50-417D-B22B-0302BB245D2C}"/>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39" name="正方形/長方形 738">
          <a:extLst>
            <a:ext uri="{FF2B5EF4-FFF2-40B4-BE49-F238E27FC236}">
              <a16:creationId xmlns:a16="http://schemas.microsoft.com/office/drawing/2014/main" id="{AFCB3A91-C66F-4B17-8941-E2EDDB371FAB}"/>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0" name="正方形/長方形 739">
          <a:extLst>
            <a:ext uri="{FF2B5EF4-FFF2-40B4-BE49-F238E27FC236}">
              <a16:creationId xmlns:a16="http://schemas.microsoft.com/office/drawing/2014/main" id="{AB3047BF-7D59-4CAE-AC76-0DC17EEE8A35}"/>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1" name="正方形/長方形 740">
          <a:extLst>
            <a:ext uri="{FF2B5EF4-FFF2-40B4-BE49-F238E27FC236}">
              <a16:creationId xmlns:a16="http://schemas.microsoft.com/office/drawing/2014/main" id="{E34BBB78-DBEB-4471-B81C-A5A21C630EC1}"/>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2" name="正方形/長方形 741">
          <a:extLst>
            <a:ext uri="{FF2B5EF4-FFF2-40B4-BE49-F238E27FC236}">
              <a16:creationId xmlns:a16="http://schemas.microsoft.com/office/drawing/2014/main" id="{AAF9B0B1-9999-42CE-BA9B-9B2E826A3E77}"/>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3" name="正方形/長方形 742">
          <a:extLst>
            <a:ext uri="{FF2B5EF4-FFF2-40B4-BE49-F238E27FC236}">
              <a16:creationId xmlns:a16="http://schemas.microsoft.com/office/drawing/2014/main" id="{45F22E93-6817-470F-8592-3CDBBB6B52E4}"/>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4" name="テキスト ボックス 743">
          <a:extLst>
            <a:ext uri="{FF2B5EF4-FFF2-40B4-BE49-F238E27FC236}">
              <a16:creationId xmlns:a16="http://schemas.microsoft.com/office/drawing/2014/main" id="{4889955C-9121-46C4-AD3A-16E13C3F2ACC}"/>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5" name="直線コネクタ 744">
          <a:extLst>
            <a:ext uri="{FF2B5EF4-FFF2-40B4-BE49-F238E27FC236}">
              <a16:creationId xmlns:a16="http://schemas.microsoft.com/office/drawing/2014/main" id="{6B3CB3D3-41A6-4B88-AE2F-4CEFBB73FA9B}"/>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6" name="テキスト ボックス 745">
          <a:extLst>
            <a:ext uri="{FF2B5EF4-FFF2-40B4-BE49-F238E27FC236}">
              <a16:creationId xmlns:a16="http://schemas.microsoft.com/office/drawing/2014/main" id="{11104BE9-A2CB-42F2-9728-037B93D2F25C}"/>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47" name="直線コネクタ 746">
          <a:extLst>
            <a:ext uri="{FF2B5EF4-FFF2-40B4-BE49-F238E27FC236}">
              <a16:creationId xmlns:a16="http://schemas.microsoft.com/office/drawing/2014/main" id="{81E39955-69B9-4D20-885F-635EE82B39FB}"/>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48" name="テキスト ボックス 747">
          <a:extLst>
            <a:ext uri="{FF2B5EF4-FFF2-40B4-BE49-F238E27FC236}">
              <a16:creationId xmlns:a16="http://schemas.microsoft.com/office/drawing/2014/main" id="{73FD4683-9C32-47D2-A3FA-59821E90DB09}"/>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49" name="直線コネクタ 748">
          <a:extLst>
            <a:ext uri="{FF2B5EF4-FFF2-40B4-BE49-F238E27FC236}">
              <a16:creationId xmlns:a16="http://schemas.microsoft.com/office/drawing/2014/main" id="{AE7E69A7-2F5B-4CFC-852B-557A4637C0F9}"/>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50" name="テキスト ボックス 749">
          <a:extLst>
            <a:ext uri="{FF2B5EF4-FFF2-40B4-BE49-F238E27FC236}">
              <a16:creationId xmlns:a16="http://schemas.microsoft.com/office/drawing/2014/main" id="{33C5D09E-DE98-4B42-BEC3-DD40A9DA7427}"/>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51" name="直線コネクタ 750">
          <a:extLst>
            <a:ext uri="{FF2B5EF4-FFF2-40B4-BE49-F238E27FC236}">
              <a16:creationId xmlns:a16="http://schemas.microsoft.com/office/drawing/2014/main" id="{A4691224-CF6F-4B41-AA09-46695463C733}"/>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52" name="テキスト ボックス 751">
          <a:extLst>
            <a:ext uri="{FF2B5EF4-FFF2-40B4-BE49-F238E27FC236}">
              <a16:creationId xmlns:a16="http://schemas.microsoft.com/office/drawing/2014/main" id="{1F5F6985-0D2B-462F-ADD3-476D7A0B2595}"/>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53" name="直線コネクタ 752">
          <a:extLst>
            <a:ext uri="{FF2B5EF4-FFF2-40B4-BE49-F238E27FC236}">
              <a16:creationId xmlns:a16="http://schemas.microsoft.com/office/drawing/2014/main" id="{E16A969A-A540-41E4-B78B-A4C123E865E7}"/>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54" name="テキスト ボックス 753">
          <a:extLst>
            <a:ext uri="{FF2B5EF4-FFF2-40B4-BE49-F238E27FC236}">
              <a16:creationId xmlns:a16="http://schemas.microsoft.com/office/drawing/2014/main" id="{5D4BC6FD-6D4F-4BB1-A5CD-9534486BF24C}"/>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55" name="直線コネクタ 754">
          <a:extLst>
            <a:ext uri="{FF2B5EF4-FFF2-40B4-BE49-F238E27FC236}">
              <a16:creationId xmlns:a16="http://schemas.microsoft.com/office/drawing/2014/main" id="{F50F761C-9F64-4D09-861D-46459D7BD9E2}"/>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56" name="テキスト ボックス 755">
          <a:extLst>
            <a:ext uri="{FF2B5EF4-FFF2-40B4-BE49-F238E27FC236}">
              <a16:creationId xmlns:a16="http://schemas.microsoft.com/office/drawing/2014/main" id="{FFB6D31F-8DD1-48FD-B709-43F208D77B55}"/>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57" name="直線コネクタ 756">
          <a:extLst>
            <a:ext uri="{FF2B5EF4-FFF2-40B4-BE49-F238E27FC236}">
              <a16:creationId xmlns:a16="http://schemas.microsoft.com/office/drawing/2014/main" id="{2432DB52-32D1-4FA0-AE7F-47EE9D591881}"/>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58" name="テキスト ボックス 757">
          <a:extLst>
            <a:ext uri="{FF2B5EF4-FFF2-40B4-BE49-F238E27FC236}">
              <a16:creationId xmlns:a16="http://schemas.microsoft.com/office/drawing/2014/main" id="{E4E353D6-E61A-4160-9063-E8C711F11159}"/>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59" name="直線コネクタ 758">
          <a:extLst>
            <a:ext uri="{FF2B5EF4-FFF2-40B4-BE49-F238E27FC236}">
              <a16:creationId xmlns:a16="http://schemas.microsoft.com/office/drawing/2014/main" id="{65CA0D4F-0EF2-4683-A175-0521F95E1B7E}"/>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0" name="【庁舎】&#10;有形固定資産減価償却率グラフ枠">
          <a:extLst>
            <a:ext uri="{FF2B5EF4-FFF2-40B4-BE49-F238E27FC236}">
              <a16:creationId xmlns:a16="http://schemas.microsoft.com/office/drawing/2014/main" id="{5EFA1703-1BF1-4DD3-890A-D425BCA3796A}"/>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148045</xdr:rowOff>
    </xdr:from>
    <xdr:to>
      <xdr:col>85</xdr:col>
      <xdr:colOff>126364</xdr:colOff>
      <xdr:row>109</xdr:row>
      <xdr:rowOff>35379</xdr:rowOff>
    </xdr:to>
    <xdr:cxnSp macro="">
      <xdr:nvCxnSpPr>
        <xdr:cNvPr id="761" name="直線コネクタ 760">
          <a:extLst>
            <a:ext uri="{FF2B5EF4-FFF2-40B4-BE49-F238E27FC236}">
              <a16:creationId xmlns:a16="http://schemas.microsoft.com/office/drawing/2014/main" id="{AE95680F-A5A4-46AA-8232-FABC2EF7A36D}"/>
            </a:ext>
          </a:extLst>
        </xdr:cNvPr>
        <xdr:cNvCxnSpPr/>
      </xdr:nvCxnSpPr>
      <xdr:spPr>
        <a:xfrm flipV="1">
          <a:off x="16318864" y="17121595"/>
          <a:ext cx="0" cy="16018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62" name="【庁舎】&#10;有形固定資産減価償却率最小値テキスト">
          <a:extLst>
            <a:ext uri="{FF2B5EF4-FFF2-40B4-BE49-F238E27FC236}">
              <a16:creationId xmlns:a16="http://schemas.microsoft.com/office/drawing/2014/main" id="{A550C879-D5FE-4F3B-AF56-436493D8B41A}"/>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63" name="直線コネクタ 762">
          <a:extLst>
            <a:ext uri="{FF2B5EF4-FFF2-40B4-BE49-F238E27FC236}">
              <a16:creationId xmlns:a16="http://schemas.microsoft.com/office/drawing/2014/main" id="{7F2DC5BF-532F-4B16-BCAD-3C721C064A87}"/>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94722</xdr:rowOff>
    </xdr:from>
    <xdr:ext cx="340478" cy="259045"/>
    <xdr:sp macro="" textlink="">
      <xdr:nvSpPr>
        <xdr:cNvPr id="764" name="【庁舎】&#10;有形固定資産減価償却率最大値テキスト">
          <a:extLst>
            <a:ext uri="{FF2B5EF4-FFF2-40B4-BE49-F238E27FC236}">
              <a16:creationId xmlns:a16="http://schemas.microsoft.com/office/drawing/2014/main" id="{8D711BF8-C00C-4C96-ADDA-A4294785FD3F}"/>
            </a:ext>
          </a:extLst>
        </xdr:cNvPr>
        <xdr:cNvSpPr txBox="1"/>
      </xdr:nvSpPr>
      <xdr:spPr>
        <a:xfrm>
          <a:off x="16357600" y="1689682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148045</xdr:rowOff>
    </xdr:from>
    <xdr:to>
      <xdr:col>86</xdr:col>
      <xdr:colOff>25400</xdr:colOff>
      <xdr:row>99</xdr:row>
      <xdr:rowOff>148045</xdr:rowOff>
    </xdr:to>
    <xdr:cxnSp macro="">
      <xdr:nvCxnSpPr>
        <xdr:cNvPr id="765" name="直線コネクタ 764">
          <a:extLst>
            <a:ext uri="{FF2B5EF4-FFF2-40B4-BE49-F238E27FC236}">
              <a16:creationId xmlns:a16="http://schemas.microsoft.com/office/drawing/2014/main" id="{519F3893-C6E1-43C7-8223-E67549BCC119}"/>
            </a:ext>
          </a:extLst>
        </xdr:cNvPr>
        <xdr:cNvCxnSpPr/>
      </xdr:nvCxnSpPr>
      <xdr:spPr>
        <a:xfrm>
          <a:off x="16230600" y="171215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26688</xdr:rowOff>
    </xdr:from>
    <xdr:ext cx="405111" cy="259045"/>
    <xdr:sp macro="" textlink="">
      <xdr:nvSpPr>
        <xdr:cNvPr id="766" name="【庁舎】&#10;有形固定資産減価償却率平均値テキスト">
          <a:extLst>
            <a:ext uri="{FF2B5EF4-FFF2-40B4-BE49-F238E27FC236}">
              <a16:creationId xmlns:a16="http://schemas.microsoft.com/office/drawing/2014/main" id="{2C6B74B9-664C-436F-81B0-1435FC2C9548}"/>
            </a:ext>
          </a:extLst>
        </xdr:cNvPr>
        <xdr:cNvSpPr txBox="1"/>
      </xdr:nvSpPr>
      <xdr:spPr>
        <a:xfrm>
          <a:off x="16357600" y="1785748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48261</xdr:rowOff>
    </xdr:from>
    <xdr:to>
      <xdr:col>85</xdr:col>
      <xdr:colOff>177800</xdr:colOff>
      <xdr:row>104</xdr:row>
      <xdr:rowOff>149861</xdr:rowOff>
    </xdr:to>
    <xdr:sp macro="" textlink="">
      <xdr:nvSpPr>
        <xdr:cNvPr id="767" name="フローチャート: 判断 766">
          <a:extLst>
            <a:ext uri="{FF2B5EF4-FFF2-40B4-BE49-F238E27FC236}">
              <a16:creationId xmlns:a16="http://schemas.microsoft.com/office/drawing/2014/main" id="{678999AE-C767-4629-B656-7639F568B07F}"/>
            </a:ext>
          </a:extLst>
        </xdr:cNvPr>
        <xdr:cNvSpPr/>
      </xdr:nvSpPr>
      <xdr:spPr>
        <a:xfrm>
          <a:off x="16268700" y="17879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90714</xdr:rowOff>
    </xdr:from>
    <xdr:to>
      <xdr:col>81</xdr:col>
      <xdr:colOff>101600</xdr:colOff>
      <xdr:row>105</xdr:row>
      <xdr:rowOff>20864</xdr:rowOff>
    </xdr:to>
    <xdr:sp macro="" textlink="">
      <xdr:nvSpPr>
        <xdr:cNvPr id="768" name="フローチャート: 判断 767">
          <a:extLst>
            <a:ext uri="{FF2B5EF4-FFF2-40B4-BE49-F238E27FC236}">
              <a16:creationId xmlns:a16="http://schemas.microsoft.com/office/drawing/2014/main" id="{BAE1C169-E0A8-46DC-88C7-A0EB5FA62D8F}"/>
            </a:ext>
          </a:extLst>
        </xdr:cNvPr>
        <xdr:cNvSpPr/>
      </xdr:nvSpPr>
      <xdr:spPr>
        <a:xfrm>
          <a:off x="15430500" y="179215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167458</xdr:rowOff>
    </xdr:from>
    <xdr:to>
      <xdr:col>76</xdr:col>
      <xdr:colOff>165100</xdr:colOff>
      <xdr:row>105</xdr:row>
      <xdr:rowOff>97608</xdr:rowOff>
    </xdr:to>
    <xdr:sp macro="" textlink="">
      <xdr:nvSpPr>
        <xdr:cNvPr id="769" name="フローチャート: 判断 768">
          <a:extLst>
            <a:ext uri="{FF2B5EF4-FFF2-40B4-BE49-F238E27FC236}">
              <a16:creationId xmlns:a16="http://schemas.microsoft.com/office/drawing/2014/main" id="{37CA4B87-ABF0-4D8A-AE7E-1B368F76B615}"/>
            </a:ext>
          </a:extLst>
        </xdr:cNvPr>
        <xdr:cNvSpPr/>
      </xdr:nvSpPr>
      <xdr:spPr>
        <a:xfrm>
          <a:off x="14541500" y="17998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141332</xdr:rowOff>
    </xdr:from>
    <xdr:to>
      <xdr:col>72</xdr:col>
      <xdr:colOff>38100</xdr:colOff>
      <xdr:row>105</xdr:row>
      <xdr:rowOff>71482</xdr:rowOff>
    </xdr:to>
    <xdr:sp macro="" textlink="">
      <xdr:nvSpPr>
        <xdr:cNvPr id="770" name="フローチャート: 判断 769">
          <a:extLst>
            <a:ext uri="{FF2B5EF4-FFF2-40B4-BE49-F238E27FC236}">
              <a16:creationId xmlns:a16="http://schemas.microsoft.com/office/drawing/2014/main" id="{884593F4-0E0B-459C-A03F-537248720481}"/>
            </a:ext>
          </a:extLst>
        </xdr:cNvPr>
        <xdr:cNvSpPr/>
      </xdr:nvSpPr>
      <xdr:spPr>
        <a:xfrm>
          <a:off x="13652500" y="17972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125005</xdr:rowOff>
    </xdr:from>
    <xdr:to>
      <xdr:col>67</xdr:col>
      <xdr:colOff>101600</xdr:colOff>
      <xdr:row>105</xdr:row>
      <xdr:rowOff>55155</xdr:rowOff>
    </xdr:to>
    <xdr:sp macro="" textlink="">
      <xdr:nvSpPr>
        <xdr:cNvPr id="771" name="フローチャート: 判断 770">
          <a:extLst>
            <a:ext uri="{FF2B5EF4-FFF2-40B4-BE49-F238E27FC236}">
              <a16:creationId xmlns:a16="http://schemas.microsoft.com/office/drawing/2014/main" id="{52151F48-1962-4391-852C-1E11355F6842}"/>
            </a:ext>
          </a:extLst>
        </xdr:cNvPr>
        <xdr:cNvSpPr/>
      </xdr:nvSpPr>
      <xdr:spPr>
        <a:xfrm>
          <a:off x="12763500" y="17955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2" name="テキスト ボックス 771">
          <a:extLst>
            <a:ext uri="{FF2B5EF4-FFF2-40B4-BE49-F238E27FC236}">
              <a16:creationId xmlns:a16="http://schemas.microsoft.com/office/drawing/2014/main" id="{85A75A33-7048-44CE-BC8F-6B83AC87F94E}"/>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3" name="テキスト ボックス 772">
          <a:extLst>
            <a:ext uri="{FF2B5EF4-FFF2-40B4-BE49-F238E27FC236}">
              <a16:creationId xmlns:a16="http://schemas.microsoft.com/office/drawing/2014/main" id="{9BCE3A29-B0F2-4EEC-B3E9-89BAEFD90131}"/>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4" name="テキスト ボックス 773">
          <a:extLst>
            <a:ext uri="{FF2B5EF4-FFF2-40B4-BE49-F238E27FC236}">
              <a16:creationId xmlns:a16="http://schemas.microsoft.com/office/drawing/2014/main" id="{7DC7F273-E0B1-4A01-AD4E-1C995BDFD13E}"/>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5" name="テキスト ボックス 774">
          <a:extLst>
            <a:ext uri="{FF2B5EF4-FFF2-40B4-BE49-F238E27FC236}">
              <a16:creationId xmlns:a16="http://schemas.microsoft.com/office/drawing/2014/main" id="{EACA0D3F-56D8-459A-87A0-E6E32E76B904}"/>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6" name="テキスト ボックス 775">
          <a:extLst>
            <a:ext uri="{FF2B5EF4-FFF2-40B4-BE49-F238E27FC236}">
              <a16:creationId xmlns:a16="http://schemas.microsoft.com/office/drawing/2014/main" id="{D9006E08-9E7C-49C8-AA3D-9BA02B0E374D}"/>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100</xdr:row>
      <xdr:rowOff>82550</xdr:rowOff>
    </xdr:from>
    <xdr:to>
      <xdr:col>85</xdr:col>
      <xdr:colOff>177800</xdr:colOff>
      <xdr:row>101</xdr:row>
      <xdr:rowOff>12700</xdr:rowOff>
    </xdr:to>
    <xdr:sp macro="" textlink="">
      <xdr:nvSpPr>
        <xdr:cNvPr id="777" name="楕円 776">
          <a:extLst>
            <a:ext uri="{FF2B5EF4-FFF2-40B4-BE49-F238E27FC236}">
              <a16:creationId xmlns:a16="http://schemas.microsoft.com/office/drawing/2014/main" id="{82FF6237-7F5A-41B3-BD89-9CC82F5CCF9D}"/>
            </a:ext>
          </a:extLst>
        </xdr:cNvPr>
        <xdr:cNvSpPr/>
      </xdr:nvSpPr>
      <xdr:spPr>
        <a:xfrm>
          <a:off x="16268700" y="17227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99</xdr:row>
      <xdr:rowOff>105427</xdr:rowOff>
    </xdr:from>
    <xdr:ext cx="405111" cy="259045"/>
    <xdr:sp macro="" textlink="">
      <xdr:nvSpPr>
        <xdr:cNvPr id="778" name="【庁舎】&#10;有形固定資産減価償却率該当値テキスト">
          <a:extLst>
            <a:ext uri="{FF2B5EF4-FFF2-40B4-BE49-F238E27FC236}">
              <a16:creationId xmlns:a16="http://schemas.microsoft.com/office/drawing/2014/main" id="{94076B47-F048-4181-B475-502C08CA84E0}"/>
            </a:ext>
          </a:extLst>
        </xdr:cNvPr>
        <xdr:cNvSpPr txBox="1"/>
      </xdr:nvSpPr>
      <xdr:spPr>
        <a:xfrm>
          <a:off x="16357600" y="17078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100</xdr:row>
      <xdr:rowOff>28666</xdr:rowOff>
    </xdr:from>
    <xdr:to>
      <xdr:col>81</xdr:col>
      <xdr:colOff>101600</xdr:colOff>
      <xdr:row>100</xdr:row>
      <xdr:rowOff>130266</xdr:rowOff>
    </xdr:to>
    <xdr:sp macro="" textlink="">
      <xdr:nvSpPr>
        <xdr:cNvPr id="779" name="楕円 778">
          <a:extLst>
            <a:ext uri="{FF2B5EF4-FFF2-40B4-BE49-F238E27FC236}">
              <a16:creationId xmlns:a16="http://schemas.microsoft.com/office/drawing/2014/main" id="{9CEA4611-CFC3-43D0-A115-07927FC5C02A}"/>
            </a:ext>
          </a:extLst>
        </xdr:cNvPr>
        <xdr:cNvSpPr/>
      </xdr:nvSpPr>
      <xdr:spPr>
        <a:xfrm>
          <a:off x="15430500" y="17173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100</xdr:row>
      <xdr:rowOff>79466</xdr:rowOff>
    </xdr:from>
    <xdr:to>
      <xdr:col>85</xdr:col>
      <xdr:colOff>127000</xdr:colOff>
      <xdr:row>100</xdr:row>
      <xdr:rowOff>133350</xdr:rowOff>
    </xdr:to>
    <xdr:cxnSp macro="">
      <xdr:nvCxnSpPr>
        <xdr:cNvPr id="780" name="直線コネクタ 779">
          <a:extLst>
            <a:ext uri="{FF2B5EF4-FFF2-40B4-BE49-F238E27FC236}">
              <a16:creationId xmlns:a16="http://schemas.microsoft.com/office/drawing/2014/main" id="{20C72AAA-77C4-4901-B6D1-04C354C6006F}"/>
            </a:ext>
          </a:extLst>
        </xdr:cNvPr>
        <xdr:cNvCxnSpPr/>
      </xdr:nvCxnSpPr>
      <xdr:spPr>
        <a:xfrm>
          <a:off x="15481300" y="17224466"/>
          <a:ext cx="838200" cy="53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105</xdr:row>
      <xdr:rowOff>98879</xdr:rowOff>
    </xdr:from>
    <xdr:to>
      <xdr:col>76</xdr:col>
      <xdr:colOff>165100</xdr:colOff>
      <xdr:row>106</xdr:row>
      <xdr:rowOff>29029</xdr:rowOff>
    </xdr:to>
    <xdr:sp macro="" textlink="">
      <xdr:nvSpPr>
        <xdr:cNvPr id="781" name="楕円 780">
          <a:extLst>
            <a:ext uri="{FF2B5EF4-FFF2-40B4-BE49-F238E27FC236}">
              <a16:creationId xmlns:a16="http://schemas.microsoft.com/office/drawing/2014/main" id="{1A9690D8-47FF-4902-9155-4C761B54C80B}"/>
            </a:ext>
          </a:extLst>
        </xdr:cNvPr>
        <xdr:cNvSpPr/>
      </xdr:nvSpPr>
      <xdr:spPr>
        <a:xfrm>
          <a:off x="14541500" y="181011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100</xdr:row>
      <xdr:rowOff>79466</xdr:rowOff>
    </xdr:from>
    <xdr:to>
      <xdr:col>81</xdr:col>
      <xdr:colOff>50800</xdr:colOff>
      <xdr:row>105</xdr:row>
      <xdr:rowOff>149679</xdr:rowOff>
    </xdr:to>
    <xdr:cxnSp macro="">
      <xdr:nvCxnSpPr>
        <xdr:cNvPr id="782" name="直線コネクタ 781">
          <a:extLst>
            <a:ext uri="{FF2B5EF4-FFF2-40B4-BE49-F238E27FC236}">
              <a16:creationId xmlns:a16="http://schemas.microsoft.com/office/drawing/2014/main" id="{BCAF50A7-3293-4F3B-86BF-7A7094EF7376}"/>
            </a:ext>
          </a:extLst>
        </xdr:cNvPr>
        <xdr:cNvCxnSpPr/>
      </xdr:nvCxnSpPr>
      <xdr:spPr>
        <a:xfrm flipV="1">
          <a:off x="14592300" y="17224466"/>
          <a:ext cx="889000" cy="9274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62956</xdr:rowOff>
    </xdr:from>
    <xdr:to>
      <xdr:col>72</xdr:col>
      <xdr:colOff>38100</xdr:colOff>
      <xdr:row>105</xdr:row>
      <xdr:rowOff>164556</xdr:rowOff>
    </xdr:to>
    <xdr:sp macro="" textlink="">
      <xdr:nvSpPr>
        <xdr:cNvPr id="783" name="楕円 782">
          <a:extLst>
            <a:ext uri="{FF2B5EF4-FFF2-40B4-BE49-F238E27FC236}">
              <a16:creationId xmlns:a16="http://schemas.microsoft.com/office/drawing/2014/main" id="{1CF26E65-FB44-4D67-91E5-137DE57DD392}"/>
            </a:ext>
          </a:extLst>
        </xdr:cNvPr>
        <xdr:cNvSpPr/>
      </xdr:nvSpPr>
      <xdr:spPr>
        <a:xfrm>
          <a:off x="13652500" y="180652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105</xdr:row>
      <xdr:rowOff>113756</xdr:rowOff>
    </xdr:from>
    <xdr:to>
      <xdr:col>76</xdr:col>
      <xdr:colOff>114300</xdr:colOff>
      <xdr:row>105</xdr:row>
      <xdr:rowOff>149679</xdr:rowOff>
    </xdr:to>
    <xdr:cxnSp macro="">
      <xdr:nvCxnSpPr>
        <xdr:cNvPr id="784" name="直線コネクタ 783">
          <a:extLst>
            <a:ext uri="{FF2B5EF4-FFF2-40B4-BE49-F238E27FC236}">
              <a16:creationId xmlns:a16="http://schemas.microsoft.com/office/drawing/2014/main" id="{68DC0AE9-0108-4CAE-B244-E8CDD2A011E6}"/>
            </a:ext>
          </a:extLst>
        </xdr:cNvPr>
        <xdr:cNvCxnSpPr/>
      </xdr:nvCxnSpPr>
      <xdr:spPr>
        <a:xfrm>
          <a:off x="13703300" y="18116006"/>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105</xdr:row>
      <xdr:rowOff>27032</xdr:rowOff>
    </xdr:from>
    <xdr:to>
      <xdr:col>67</xdr:col>
      <xdr:colOff>101600</xdr:colOff>
      <xdr:row>105</xdr:row>
      <xdr:rowOff>128632</xdr:rowOff>
    </xdr:to>
    <xdr:sp macro="" textlink="">
      <xdr:nvSpPr>
        <xdr:cNvPr id="785" name="楕円 784">
          <a:extLst>
            <a:ext uri="{FF2B5EF4-FFF2-40B4-BE49-F238E27FC236}">
              <a16:creationId xmlns:a16="http://schemas.microsoft.com/office/drawing/2014/main" id="{DA6BE890-47A0-4E5E-8004-E5D7397D2FF9}"/>
            </a:ext>
          </a:extLst>
        </xdr:cNvPr>
        <xdr:cNvSpPr/>
      </xdr:nvSpPr>
      <xdr:spPr>
        <a:xfrm>
          <a:off x="12763500" y="18029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105</xdr:row>
      <xdr:rowOff>77832</xdr:rowOff>
    </xdr:from>
    <xdr:to>
      <xdr:col>71</xdr:col>
      <xdr:colOff>177800</xdr:colOff>
      <xdr:row>105</xdr:row>
      <xdr:rowOff>113756</xdr:rowOff>
    </xdr:to>
    <xdr:cxnSp macro="">
      <xdr:nvCxnSpPr>
        <xdr:cNvPr id="786" name="直線コネクタ 785">
          <a:extLst>
            <a:ext uri="{FF2B5EF4-FFF2-40B4-BE49-F238E27FC236}">
              <a16:creationId xmlns:a16="http://schemas.microsoft.com/office/drawing/2014/main" id="{021CF08F-999B-4E31-B170-7262D69EBBBA}"/>
            </a:ext>
          </a:extLst>
        </xdr:cNvPr>
        <xdr:cNvCxnSpPr/>
      </xdr:nvCxnSpPr>
      <xdr:spPr>
        <a:xfrm>
          <a:off x="12814300" y="18080082"/>
          <a:ext cx="889000" cy="35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105</xdr:row>
      <xdr:rowOff>11991</xdr:rowOff>
    </xdr:from>
    <xdr:ext cx="405111" cy="259045"/>
    <xdr:sp macro="" textlink="">
      <xdr:nvSpPr>
        <xdr:cNvPr id="787" name="n_1aveValue【庁舎】&#10;有形固定資産減価償却率">
          <a:extLst>
            <a:ext uri="{FF2B5EF4-FFF2-40B4-BE49-F238E27FC236}">
              <a16:creationId xmlns:a16="http://schemas.microsoft.com/office/drawing/2014/main" id="{C410261B-FA54-40FE-9764-1475991A4902}"/>
            </a:ext>
          </a:extLst>
        </xdr:cNvPr>
        <xdr:cNvSpPr txBox="1"/>
      </xdr:nvSpPr>
      <xdr:spPr>
        <a:xfrm>
          <a:off x="15266044" y="180142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114135</xdr:rowOff>
    </xdr:from>
    <xdr:ext cx="405111" cy="259045"/>
    <xdr:sp macro="" textlink="">
      <xdr:nvSpPr>
        <xdr:cNvPr id="788" name="n_2aveValue【庁舎】&#10;有形固定資産減価償却率">
          <a:extLst>
            <a:ext uri="{FF2B5EF4-FFF2-40B4-BE49-F238E27FC236}">
              <a16:creationId xmlns:a16="http://schemas.microsoft.com/office/drawing/2014/main" id="{F08A9D5D-39C9-40AC-AFD2-20E007AA4D82}"/>
            </a:ext>
          </a:extLst>
        </xdr:cNvPr>
        <xdr:cNvSpPr txBox="1"/>
      </xdr:nvSpPr>
      <xdr:spPr>
        <a:xfrm>
          <a:off x="14389744" y="177734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88009</xdr:rowOff>
    </xdr:from>
    <xdr:ext cx="405111" cy="259045"/>
    <xdr:sp macro="" textlink="">
      <xdr:nvSpPr>
        <xdr:cNvPr id="789" name="n_3aveValue【庁舎】&#10;有形固定資産減価償却率">
          <a:extLst>
            <a:ext uri="{FF2B5EF4-FFF2-40B4-BE49-F238E27FC236}">
              <a16:creationId xmlns:a16="http://schemas.microsoft.com/office/drawing/2014/main" id="{2AF23E26-1636-4E92-A678-402CA5B8BD07}"/>
            </a:ext>
          </a:extLst>
        </xdr:cNvPr>
        <xdr:cNvSpPr txBox="1"/>
      </xdr:nvSpPr>
      <xdr:spPr>
        <a:xfrm>
          <a:off x="13500744" y="177473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71682</xdr:rowOff>
    </xdr:from>
    <xdr:ext cx="405111" cy="259045"/>
    <xdr:sp macro="" textlink="">
      <xdr:nvSpPr>
        <xdr:cNvPr id="790" name="n_4aveValue【庁舎】&#10;有形固定資産減価償却率">
          <a:extLst>
            <a:ext uri="{FF2B5EF4-FFF2-40B4-BE49-F238E27FC236}">
              <a16:creationId xmlns:a16="http://schemas.microsoft.com/office/drawing/2014/main" id="{A95BC9EF-95E9-4092-8190-84FD2C7D4266}"/>
            </a:ext>
          </a:extLst>
        </xdr:cNvPr>
        <xdr:cNvSpPr txBox="1"/>
      </xdr:nvSpPr>
      <xdr:spPr>
        <a:xfrm>
          <a:off x="12611744" y="177310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58361</xdr:colOff>
      <xdr:row>98</xdr:row>
      <xdr:rowOff>146793</xdr:rowOff>
    </xdr:from>
    <xdr:ext cx="340478" cy="259045"/>
    <xdr:sp macro="" textlink="">
      <xdr:nvSpPr>
        <xdr:cNvPr id="791" name="n_1mainValue【庁舎】&#10;有形固定資産減価償却率">
          <a:extLst>
            <a:ext uri="{FF2B5EF4-FFF2-40B4-BE49-F238E27FC236}">
              <a16:creationId xmlns:a16="http://schemas.microsoft.com/office/drawing/2014/main" id="{DC4E1CEE-B787-4024-9DE9-F24550950FE8}"/>
            </a:ext>
          </a:extLst>
        </xdr:cNvPr>
        <xdr:cNvSpPr txBox="1"/>
      </xdr:nvSpPr>
      <xdr:spPr>
        <a:xfrm>
          <a:off x="15298361" y="1694889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20156</xdr:rowOff>
    </xdr:from>
    <xdr:ext cx="405111" cy="259045"/>
    <xdr:sp macro="" textlink="">
      <xdr:nvSpPr>
        <xdr:cNvPr id="792" name="n_2mainValue【庁舎】&#10;有形固定資産減価償却率">
          <a:extLst>
            <a:ext uri="{FF2B5EF4-FFF2-40B4-BE49-F238E27FC236}">
              <a16:creationId xmlns:a16="http://schemas.microsoft.com/office/drawing/2014/main" id="{1DF8FA4C-45BC-49DA-8165-F1A97E2F391F}"/>
            </a:ext>
          </a:extLst>
        </xdr:cNvPr>
        <xdr:cNvSpPr txBox="1"/>
      </xdr:nvSpPr>
      <xdr:spPr>
        <a:xfrm>
          <a:off x="14389744" y="181938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155683</xdr:rowOff>
    </xdr:from>
    <xdr:ext cx="405111" cy="259045"/>
    <xdr:sp macro="" textlink="">
      <xdr:nvSpPr>
        <xdr:cNvPr id="793" name="n_3mainValue【庁舎】&#10;有形固定資産減価償却率">
          <a:extLst>
            <a:ext uri="{FF2B5EF4-FFF2-40B4-BE49-F238E27FC236}">
              <a16:creationId xmlns:a16="http://schemas.microsoft.com/office/drawing/2014/main" id="{25AFCE6C-0BB2-4552-9AE3-3F7ABC689251}"/>
            </a:ext>
          </a:extLst>
        </xdr:cNvPr>
        <xdr:cNvSpPr txBox="1"/>
      </xdr:nvSpPr>
      <xdr:spPr>
        <a:xfrm>
          <a:off x="13500744" y="181579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119759</xdr:rowOff>
    </xdr:from>
    <xdr:ext cx="405111" cy="259045"/>
    <xdr:sp macro="" textlink="">
      <xdr:nvSpPr>
        <xdr:cNvPr id="794" name="n_4mainValue【庁舎】&#10;有形固定資産減価償却率">
          <a:extLst>
            <a:ext uri="{FF2B5EF4-FFF2-40B4-BE49-F238E27FC236}">
              <a16:creationId xmlns:a16="http://schemas.microsoft.com/office/drawing/2014/main" id="{3A4529CD-276E-4591-A682-021648613276}"/>
            </a:ext>
          </a:extLst>
        </xdr:cNvPr>
        <xdr:cNvSpPr txBox="1"/>
      </xdr:nvSpPr>
      <xdr:spPr>
        <a:xfrm>
          <a:off x="12611744" y="181220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5" name="正方形/長方形 794">
          <a:extLst>
            <a:ext uri="{FF2B5EF4-FFF2-40B4-BE49-F238E27FC236}">
              <a16:creationId xmlns:a16="http://schemas.microsoft.com/office/drawing/2014/main" id="{7AF5C193-16BB-45FC-BA98-37B8D93C20B1}"/>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6" name="正方形/長方形 795">
          <a:extLst>
            <a:ext uri="{FF2B5EF4-FFF2-40B4-BE49-F238E27FC236}">
              <a16:creationId xmlns:a16="http://schemas.microsoft.com/office/drawing/2014/main" id="{6B2F3D4B-C282-483D-AC49-99EB428BDECD}"/>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97" name="正方形/長方形 796">
          <a:extLst>
            <a:ext uri="{FF2B5EF4-FFF2-40B4-BE49-F238E27FC236}">
              <a16:creationId xmlns:a16="http://schemas.microsoft.com/office/drawing/2014/main" id="{1A8E60F1-67E5-4D2A-88D5-B0424F44D189}"/>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98" name="正方形/長方形 797">
          <a:extLst>
            <a:ext uri="{FF2B5EF4-FFF2-40B4-BE49-F238E27FC236}">
              <a16:creationId xmlns:a16="http://schemas.microsoft.com/office/drawing/2014/main" id="{1613A331-28E1-4F2F-9C2F-4B2BA4A0CB7B}"/>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99" name="正方形/長方形 798">
          <a:extLst>
            <a:ext uri="{FF2B5EF4-FFF2-40B4-BE49-F238E27FC236}">
              <a16:creationId xmlns:a16="http://schemas.microsoft.com/office/drawing/2014/main" id="{B8B7C544-F317-4DEE-8E9F-091D1481E21B}"/>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0" name="正方形/長方形 799">
          <a:extLst>
            <a:ext uri="{FF2B5EF4-FFF2-40B4-BE49-F238E27FC236}">
              <a16:creationId xmlns:a16="http://schemas.microsoft.com/office/drawing/2014/main" id="{A7C7B902-8D0E-4C82-9644-541244734131}"/>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1" name="正方形/長方形 800">
          <a:extLst>
            <a:ext uri="{FF2B5EF4-FFF2-40B4-BE49-F238E27FC236}">
              <a16:creationId xmlns:a16="http://schemas.microsoft.com/office/drawing/2014/main" id="{0D36B425-D97B-4119-B733-FA997A460D56}"/>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2" name="正方形/長方形 801">
          <a:extLst>
            <a:ext uri="{FF2B5EF4-FFF2-40B4-BE49-F238E27FC236}">
              <a16:creationId xmlns:a16="http://schemas.microsoft.com/office/drawing/2014/main" id="{41035EBD-4131-41DB-AA32-59E0E66369AF}"/>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3" name="テキスト ボックス 802">
          <a:extLst>
            <a:ext uri="{FF2B5EF4-FFF2-40B4-BE49-F238E27FC236}">
              <a16:creationId xmlns:a16="http://schemas.microsoft.com/office/drawing/2014/main" id="{C7CD4D6A-5B2F-4018-93F3-B8C7C58C9FFB}"/>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4" name="直線コネクタ 803">
          <a:extLst>
            <a:ext uri="{FF2B5EF4-FFF2-40B4-BE49-F238E27FC236}">
              <a16:creationId xmlns:a16="http://schemas.microsoft.com/office/drawing/2014/main" id="{06859A7D-897B-4BC0-A370-47595D163AFC}"/>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76200</xdr:rowOff>
    </xdr:from>
    <xdr:to>
      <xdr:col>120</xdr:col>
      <xdr:colOff>114300</xdr:colOff>
      <xdr:row>108</xdr:row>
      <xdr:rowOff>76200</xdr:rowOff>
    </xdr:to>
    <xdr:cxnSp macro="">
      <xdr:nvCxnSpPr>
        <xdr:cNvPr id="805" name="直線コネクタ 804">
          <a:extLst>
            <a:ext uri="{FF2B5EF4-FFF2-40B4-BE49-F238E27FC236}">
              <a16:creationId xmlns:a16="http://schemas.microsoft.com/office/drawing/2014/main" id="{710C8084-7C4F-4EE9-96E9-8D8A7E406B09}"/>
            </a:ext>
          </a:extLst>
        </xdr:cNvPr>
        <xdr:cNvCxnSpPr/>
      </xdr:nvCxnSpPr>
      <xdr:spPr>
        <a:xfrm>
          <a:off x="18288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107</xdr:row>
      <xdr:rowOff>105427</xdr:rowOff>
    </xdr:from>
    <xdr:ext cx="467179" cy="259045"/>
    <xdr:sp macro="" textlink="">
      <xdr:nvSpPr>
        <xdr:cNvPr id="806" name="テキスト ボックス 805">
          <a:extLst>
            <a:ext uri="{FF2B5EF4-FFF2-40B4-BE49-F238E27FC236}">
              <a16:creationId xmlns:a16="http://schemas.microsoft.com/office/drawing/2014/main" id="{99B53C59-8D2A-4FDD-B852-1C77B4E6EEE0}"/>
            </a:ext>
          </a:extLst>
        </xdr:cNvPr>
        <xdr:cNvSpPr txBox="1"/>
      </xdr:nvSpPr>
      <xdr:spPr>
        <a:xfrm>
          <a:off x="17820821" y="1845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133350</xdr:rowOff>
    </xdr:from>
    <xdr:to>
      <xdr:col>120</xdr:col>
      <xdr:colOff>114300</xdr:colOff>
      <xdr:row>105</xdr:row>
      <xdr:rowOff>133350</xdr:rowOff>
    </xdr:to>
    <xdr:cxnSp macro="">
      <xdr:nvCxnSpPr>
        <xdr:cNvPr id="807" name="直線コネクタ 806">
          <a:extLst>
            <a:ext uri="{FF2B5EF4-FFF2-40B4-BE49-F238E27FC236}">
              <a16:creationId xmlns:a16="http://schemas.microsoft.com/office/drawing/2014/main" id="{79167785-5A8D-48E7-BB9D-A27E48B14ECF}"/>
            </a:ext>
          </a:extLst>
        </xdr:cNvPr>
        <xdr:cNvCxnSpPr/>
      </xdr:nvCxnSpPr>
      <xdr:spPr>
        <a:xfrm>
          <a:off x="18288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162577</xdr:rowOff>
    </xdr:from>
    <xdr:ext cx="467179" cy="259045"/>
    <xdr:sp macro="" textlink="">
      <xdr:nvSpPr>
        <xdr:cNvPr id="808" name="テキスト ボックス 807">
          <a:extLst>
            <a:ext uri="{FF2B5EF4-FFF2-40B4-BE49-F238E27FC236}">
              <a16:creationId xmlns:a16="http://schemas.microsoft.com/office/drawing/2014/main" id="{7C122C0D-81E6-459B-AB83-342CEC1BF510}"/>
            </a:ext>
          </a:extLst>
        </xdr:cNvPr>
        <xdr:cNvSpPr txBox="1"/>
      </xdr:nvSpPr>
      <xdr:spPr>
        <a:xfrm>
          <a:off x="17820821" y="1799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19050</xdr:rowOff>
    </xdr:from>
    <xdr:to>
      <xdr:col>120</xdr:col>
      <xdr:colOff>114300</xdr:colOff>
      <xdr:row>103</xdr:row>
      <xdr:rowOff>19050</xdr:rowOff>
    </xdr:to>
    <xdr:cxnSp macro="">
      <xdr:nvCxnSpPr>
        <xdr:cNvPr id="809" name="直線コネクタ 808">
          <a:extLst>
            <a:ext uri="{FF2B5EF4-FFF2-40B4-BE49-F238E27FC236}">
              <a16:creationId xmlns:a16="http://schemas.microsoft.com/office/drawing/2014/main" id="{F29ACA30-34CF-4176-AF34-197241AA70C1}"/>
            </a:ext>
          </a:extLst>
        </xdr:cNvPr>
        <xdr:cNvCxnSpPr/>
      </xdr:nvCxnSpPr>
      <xdr:spPr>
        <a:xfrm>
          <a:off x="18288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48277</xdr:rowOff>
    </xdr:from>
    <xdr:ext cx="467179" cy="259045"/>
    <xdr:sp macro="" textlink="">
      <xdr:nvSpPr>
        <xdr:cNvPr id="810" name="テキスト ボックス 809">
          <a:extLst>
            <a:ext uri="{FF2B5EF4-FFF2-40B4-BE49-F238E27FC236}">
              <a16:creationId xmlns:a16="http://schemas.microsoft.com/office/drawing/2014/main" id="{025C9EE0-CBCE-4B67-B6AE-FAA1AA269F8B}"/>
            </a:ext>
          </a:extLst>
        </xdr:cNvPr>
        <xdr:cNvSpPr txBox="1"/>
      </xdr:nvSpPr>
      <xdr:spPr>
        <a:xfrm>
          <a:off x="17820821" y="1753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76200</xdr:rowOff>
    </xdr:from>
    <xdr:to>
      <xdr:col>120</xdr:col>
      <xdr:colOff>114300</xdr:colOff>
      <xdr:row>100</xdr:row>
      <xdr:rowOff>76200</xdr:rowOff>
    </xdr:to>
    <xdr:cxnSp macro="">
      <xdr:nvCxnSpPr>
        <xdr:cNvPr id="811" name="直線コネクタ 810">
          <a:extLst>
            <a:ext uri="{FF2B5EF4-FFF2-40B4-BE49-F238E27FC236}">
              <a16:creationId xmlns:a16="http://schemas.microsoft.com/office/drawing/2014/main" id="{A3908358-355E-4EC5-9DBE-68D97A7F3067}"/>
            </a:ext>
          </a:extLst>
        </xdr:cNvPr>
        <xdr:cNvCxnSpPr/>
      </xdr:nvCxnSpPr>
      <xdr:spPr>
        <a:xfrm>
          <a:off x="18288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105427</xdr:rowOff>
    </xdr:from>
    <xdr:ext cx="467179" cy="259045"/>
    <xdr:sp macro="" textlink="">
      <xdr:nvSpPr>
        <xdr:cNvPr id="812" name="テキスト ボックス 811">
          <a:extLst>
            <a:ext uri="{FF2B5EF4-FFF2-40B4-BE49-F238E27FC236}">
              <a16:creationId xmlns:a16="http://schemas.microsoft.com/office/drawing/2014/main" id="{9289BE0D-0C50-455A-8A30-2897E44C2CD4}"/>
            </a:ext>
          </a:extLst>
        </xdr:cNvPr>
        <xdr:cNvSpPr txBox="1"/>
      </xdr:nvSpPr>
      <xdr:spPr>
        <a:xfrm>
          <a:off x="17820821" y="1707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3" name="直線コネクタ 812">
          <a:extLst>
            <a:ext uri="{FF2B5EF4-FFF2-40B4-BE49-F238E27FC236}">
              <a16:creationId xmlns:a16="http://schemas.microsoft.com/office/drawing/2014/main" id="{1DA3FD82-4021-47BB-818B-B29D4687B55B}"/>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14" name="テキスト ボックス 813">
          <a:extLst>
            <a:ext uri="{FF2B5EF4-FFF2-40B4-BE49-F238E27FC236}">
              <a16:creationId xmlns:a16="http://schemas.microsoft.com/office/drawing/2014/main" id="{BA79862D-D7EA-4617-AB49-ECA49D15F33E}"/>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15" name="【庁舎】&#10;一人当たり面積グラフ枠">
          <a:extLst>
            <a:ext uri="{FF2B5EF4-FFF2-40B4-BE49-F238E27FC236}">
              <a16:creationId xmlns:a16="http://schemas.microsoft.com/office/drawing/2014/main" id="{BCAD384A-CB91-4028-BFEC-944ADD21889C}"/>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61113</xdr:rowOff>
    </xdr:from>
    <xdr:to>
      <xdr:col>116</xdr:col>
      <xdr:colOff>62864</xdr:colOff>
      <xdr:row>107</xdr:row>
      <xdr:rowOff>154839</xdr:rowOff>
    </xdr:to>
    <xdr:cxnSp macro="">
      <xdr:nvCxnSpPr>
        <xdr:cNvPr id="816" name="直線コネクタ 815">
          <a:extLst>
            <a:ext uri="{FF2B5EF4-FFF2-40B4-BE49-F238E27FC236}">
              <a16:creationId xmlns:a16="http://schemas.microsoft.com/office/drawing/2014/main" id="{D33B30DB-2696-4E2D-B280-4DC2DF00748B}"/>
            </a:ext>
          </a:extLst>
        </xdr:cNvPr>
        <xdr:cNvCxnSpPr/>
      </xdr:nvCxnSpPr>
      <xdr:spPr>
        <a:xfrm flipV="1">
          <a:off x="22160864" y="17206113"/>
          <a:ext cx="0" cy="12938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107</xdr:row>
      <xdr:rowOff>158666</xdr:rowOff>
    </xdr:from>
    <xdr:ext cx="469744" cy="259045"/>
    <xdr:sp macro="" textlink="">
      <xdr:nvSpPr>
        <xdr:cNvPr id="817" name="【庁舎】&#10;一人当たり面積最小値テキスト">
          <a:extLst>
            <a:ext uri="{FF2B5EF4-FFF2-40B4-BE49-F238E27FC236}">
              <a16:creationId xmlns:a16="http://schemas.microsoft.com/office/drawing/2014/main" id="{2F85769D-FEE2-4DCC-8A6C-D7BEF9573C64}"/>
            </a:ext>
          </a:extLst>
        </xdr:cNvPr>
        <xdr:cNvSpPr txBox="1"/>
      </xdr:nvSpPr>
      <xdr:spPr>
        <a:xfrm>
          <a:off x="22199600" y="185038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107</xdr:row>
      <xdr:rowOff>154839</xdr:rowOff>
    </xdr:from>
    <xdr:to>
      <xdr:col>116</xdr:col>
      <xdr:colOff>152400</xdr:colOff>
      <xdr:row>107</xdr:row>
      <xdr:rowOff>154839</xdr:rowOff>
    </xdr:to>
    <xdr:cxnSp macro="">
      <xdr:nvCxnSpPr>
        <xdr:cNvPr id="818" name="直線コネクタ 817">
          <a:extLst>
            <a:ext uri="{FF2B5EF4-FFF2-40B4-BE49-F238E27FC236}">
              <a16:creationId xmlns:a16="http://schemas.microsoft.com/office/drawing/2014/main" id="{81CADE8A-B9F2-4A82-B6F1-1AB65F8AF3E7}"/>
            </a:ext>
          </a:extLst>
        </xdr:cNvPr>
        <xdr:cNvCxnSpPr/>
      </xdr:nvCxnSpPr>
      <xdr:spPr>
        <a:xfrm>
          <a:off x="22072600" y="184999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7790</xdr:rowOff>
    </xdr:from>
    <xdr:ext cx="469744" cy="259045"/>
    <xdr:sp macro="" textlink="">
      <xdr:nvSpPr>
        <xdr:cNvPr id="819" name="【庁舎】&#10;一人当たり面積最大値テキスト">
          <a:extLst>
            <a:ext uri="{FF2B5EF4-FFF2-40B4-BE49-F238E27FC236}">
              <a16:creationId xmlns:a16="http://schemas.microsoft.com/office/drawing/2014/main" id="{255B344B-379C-4D42-B9C1-711B871B799F}"/>
            </a:ext>
          </a:extLst>
        </xdr:cNvPr>
        <xdr:cNvSpPr txBox="1"/>
      </xdr:nvSpPr>
      <xdr:spPr>
        <a:xfrm>
          <a:off x="22199600" y="169813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61113</xdr:rowOff>
    </xdr:from>
    <xdr:to>
      <xdr:col>116</xdr:col>
      <xdr:colOff>152400</xdr:colOff>
      <xdr:row>100</xdr:row>
      <xdr:rowOff>61113</xdr:rowOff>
    </xdr:to>
    <xdr:cxnSp macro="">
      <xdr:nvCxnSpPr>
        <xdr:cNvPr id="820" name="直線コネクタ 819">
          <a:extLst>
            <a:ext uri="{FF2B5EF4-FFF2-40B4-BE49-F238E27FC236}">
              <a16:creationId xmlns:a16="http://schemas.microsoft.com/office/drawing/2014/main" id="{73B60FC4-4076-4C57-B134-634647BB6BDF}"/>
            </a:ext>
          </a:extLst>
        </xdr:cNvPr>
        <xdr:cNvCxnSpPr/>
      </xdr:nvCxnSpPr>
      <xdr:spPr>
        <a:xfrm>
          <a:off x="22072600" y="172061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26688</xdr:rowOff>
    </xdr:from>
    <xdr:ext cx="469744" cy="259045"/>
    <xdr:sp macro="" textlink="">
      <xdr:nvSpPr>
        <xdr:cNvPr id="821" name="【庁舎】&#10;一人当たり面積平均値テキスト">
          <a:extLst>
            <a:ext uri="{FF2B5EF4-FFF2-40B4-BE49-F238E27FC236}">
              <a16:creationId xmlns:a16="http://schemas.microsoft.com/office/drawing/2014/main" id="{46D93A59-88F5-4823-B296-2E05CAE499C0}"/>
            </a:ext>
          </a:extLst>
        </xdr:cNvPr>
        <xdr:cNvSpPr txBox="1"/>
      </xdr:nvSpPr>
      <xdr:spPr>
        <a:xfrm>
          <a:off x="22199600" y="1820038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0.700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48261</xdr:rowOff>
    </xdr:from>
    <xdr:to>
      <xdr:col>116</xdr:col>
      <xdr:colOff>114300</xdr:colOff>
      <xdr:row>106</xdr:row>
      <xdr:rowOff>149861</xdr:rowOff>
    </xdr:to>
    <xdr:sp macro="" textlink="">
      <xdr:nvSpPr>
        <xdr:cNvPr id="822" name="フローチャート: 判断 821">
          <a:extLst>
            <a:ext uri="{FF2B5EF4-FFF2-40B4-BE49-F238E27FC236}">
              <a16:creationId xmlns:a16="http://schemas.microsoft.com/office/drawing/2014/main" id="{DC1B4190-8ACE-4644-8DF8-2A8AA92F0C48}"/>
            </a:ext>
          </a:extLst>
        </xdr:cNvPr>
        <xdr:cNvSpPr/>
      </xdr:nvSpPr>
      <xdr:spPr>
        <a:xfrm>
          <a:off x="22110700" y="18221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66548</xdr:rowOff>
    </xdr:from>
    <xdr:to>
      <xdr:col>112</xdr:col>
      <xdr:colOff>38100</xdr:colOff>
      <xdr:row>106</xdr:row>
      <xdr:rowOff>168148</xdr:rowOff>
    </xdr:to>
    <xdr:sp macro="" textlink="">
      <xdr:nvSpPr>
        <xdr:cNvPr id="823" name="フローチャート: 判断 822">
          <a:extLst>
            <a:ext uri="{FF2B5EF4-FFF2-40B4-BE49-F238E27FC236}">
              <a16:creationId xmlns:a16="http://schemas.microsoft.com/office/drawing/2014/main" id="{5DAF803A-E0BF-4B79-8A7B-EE16E005D331}"/>
            </a:ext>
          </a:extLst>
        </xdr:cNvPr>
        <xdr:cNvSpPr/>
      </xdr:nvSpPr>
      <xdr:spPr>
        <a:xfrm>
          <a:off x="21272500" y="18240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48718</xdr:rowOff>
    </xdr:from>
    <xdr:to>
      <xdr:col>107</xdr:col>
      <xdr:colOff>101600</xdr:colOff>
      <xdr:row>106</xdr:row>
      <xdr:rowOff>150318</xdr:rowOff>
    </xdr:to>
    <xdr:sp macro="" textlink="">
      <xdr:nvSpPr>
        <xdr:cNvPr id="824" name="フローチャート: 判断 823">
          <a:extLst>
            <a:ext uri="{FF2B5EF4-FFF2-40B4-BE49-F238E27FC236}">
              <a16:creationId xmlns:a16="http://schemas.microsoft.com/office/drawing/2014/main" id="{3D6540D3-8D5C-441C-B51E-2C107821D3D1}"/>
            </a:ext>
          </a:extLst>
        </xdr:cNvPr>
        <xdr:cNvSpPr/>
      </xdr:nvSpPr>
      <xdr:spPr>
        <a:xfrm>
          <a:off x="20383500" y="182224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44602</xdr:rowOff>
    </xdr:from>
    <xdr:to>
      <xdr:col>102</xdr:col>
      <xdr:colOff>165100</xdr:colOff>
      <xdr:row>106</xdr:row>
      <xdr:rowOff>146202</xdr:rowOff>
    </xdr:to>
    <xdr:sp macro="" textlink="">
      <xdr:nvSpPr>
        <xdr:cNvPr id="825" name="フローチャート: 判断 824">
          <a:extLst>
            <a:ext uri="{FF2B5EF4-FFF2-40B4-BE49-F238E27FC236}">
              <a16:creationId xmlns:a16="http://schemas.microsoft.com/office/drawing/2014/main" id="{A02D4C47-0A4D-4A08-9E66-4D99C4C147B9}"/>
            </a:ext>
          </a:extLst>
        </xdr:cNvPr>
        <xdr:cNvSpPr/>
      </xdr:nvSpPr>
      <xdr:spPr>
        <a:xfrm>
          <a:off x="19494500" y="18218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54203</xdr:rowOff>
    </xdr:from>
    <xdr:to>
      <xdr:col>98</xdr:col>
      <xdr:colOff>38100</xdr:colOff>
      <xdr:row>106</xdr:row>
      <xdr:rowOff>155803</xdr:rowOff>
    </xdr:to>
    <xdr:sp macro="" textlink="">
      <xdr:nvSpPr>
        <xdr:cNvPr id="826" name="フローチャート: 判断 825">
          <a:extLst>
            <a:ext uri="{FF2B5EF4-FFF2-40B4-BE49-F238E27FC236}">
              <a16:creationId xmlns:a16="http://schemas.microsoft.com/office/drawing/2014/main" id="{AC919B3E-FFCB-4D0C-A73D-0DC66313E084}"/>
            </a:ext>
          </a:extLst>
        </xdr:cNvPr>
        <xdr:cNvSpPr/>
      </xdr:nvSpPr>
      <xdr:spPr>
        <a:xfrm>
          <a:off x="18605500" y="182279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27" name="テキスト ボックス 826">
          <a:extLst>
            <a:ext uri="{FF2B5EF4-FFF2-40B4-BE49-F238E27FC236}">
              <a16:creationId xmlns:a16="http://schemas.microsoft.com/office/drawing/2014/main" id="{36D80AB0-097F-4176-AAC6-1B1B72C5CBB0}"/>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28" name="テキスト ボックス 827">
          <a:extLst>
            <a:ext uri="{FF2B5EF4-FFF2-40B4-BE49-F238E27FC236}">
              <a16:creationId xmlns:a16="http://schemas.microsoft.com/office/drawing/2014/main" id="{5702E816-CA41-485F-939F-E1E632B3D622}"/>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29" name="テキスト ボックス 828">
          <a:extLst>
            <a:ext uri="{FF2B5EF4-FFF2-40B4-BE49-F238E27FC236}">
              <a16:creationId xmlns:a16="http://schemas.microsoft.com/office/drawing/2014/main" id="{1E1DA61F-E446-40AD-B28E-BDE2C5BDC99C}"/>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0" name="テキスト ボックス 829">
          <a:extLst>
            <a:ext uri="{FF2B5EF4-FFF2-40B4-BE49-F238E27FC236}">
              <a16:creationId xmlns:a16="http://schemas.microsoft.com/office/drawing/2014/main" id="{08766A8E-45F1-4501-AE22-2E658FD241AB}"/>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1" name="テキスト ボックス 830">
          <a:extLst>
            <a:ext uri="{FF2B5EF4-FFF2-40B4-BE49-F238E27FC236}">
              <a16:creationId xmlns:a16="http://schemas.microsoft.com/office/drawing/2014/main" id="{9F22B769-0D35-4C82-B7B2-90DBE060D9B6}"/>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104</xdr:row>
      <xdr:rowOff>99467</xdr:rowOff>
    </xdr:from>
    <xdr:to>
      <xdr:col>116</xdr:col>
      <xdr:colOff>114300</xdr:colOff>
      <xdr:row>105</xdr:row>
      <xdr:rowOff>29617</xdr:rowOff>
    </xdr:to>
    <xdr:sp macro="" textlink="">
      <xdr:nvSpPr>
        <xdr:cNvPr id="832" name="楕円 831">
          <a:extLst>
            <a:ext uri="{FF2B5EF4-FFF2-40B4-BE49-F238E27FC236}">
              <a16:creationId xmlns:a16="http://schemas.microsoft.com/office/drawing/2014/main" id="{D109B4F3-3154-4C94-9BA9-E5B53F15052D}"/>
            </a:ext>
          </a:extLst>
        </xdr:cNvPr>
        <xdr:cNvSpPr/>
      </xdr:nvSpPr>
      <xdr:spPr>
        <a:xfrm>
          <a:off x="22110700" y="179302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103</xdr:row>
      <xdr:rowOff>122344</xdr:rowOff>
    </xdr:from>
    <xdr:ext cx="469744" cy="259045"/>
    <xdr:sp macro="" textlink="">
      <xdr:nvSpPr>
        <xdr:cNvPr id="833" name="【庁舎】&#10;一人当たり面積該当値テキスト">
          <a:extLst>
            <a:ext uri="{FF2B5EF4-FFF2-40B4-BE49-F238E27FC236}">
              <a16:creationId xmlns:a16="http://schemas.microsoft.com/office/drawing/2014/main" id="{2CF37C3F-57F9-4802-B5B2-9FE33BA16A7C}"/>
            </a:ext>
          </a:extLst>
        </xdr:cNvPr>
        <xdr:cNvSpPr txBox="1"/>
      </xdr:nvSpPr>
      <xdr:spPr>
        <a:xfrm>
          <a:off x="22199600" y="177816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104</xdr:row>
      <xdr:rowOff>117754</xdr:rowOff>
    </xdr:from>
    <xdr:to>
      <xdr:col>112</xdr:col>
      <xdr:colOff>38100</xdr:colOff>
      <xdr:row>105</xdr:row>
      <xdr:rowOff>47904</xdr:rowOff>
    </xdr:to>
    <xdr:sp macro="" textlink="">
      <xdr:nvSpPr>
        <xdr:cNvPr id="834" name="楕円 833">
          <a:extLst>
            <a:ext uri="{FF2B5EF4-FFF2-40B4-BE49-F238E27FC236}">
              <a16:creationId xmlns:a16="http://schemas.microsoft.com/office/drawing/2014/main" id="{F9C82ACE-72C9-4292-B651-ABE3ABFDF3CC}"/>
            </a:ext>
          </a:extLst>
        </xdr:cNvPr>
        <xdr:cNvSpPr/>
      </xdr:nvSpPr>
      <xdr:spPr>
        <a:xfrm>
          <a:off x="21272500" y="179485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104</xdr:row>
      <xdr:rowOff>150267</xdr:rowOff>
    </xdr:from>
    <xdr:to>
      <xdr:col>116</xdr:col>
      <xdr:colOff>63500</xdr:colOff>
      <xdr:row>104</xdr:row>
      <xdr:rowOff>168554</xdr:rowOff>
    </xdr:to>
    <xdr:cxnSp macro="">
      <xdr:nvCxnSpPr>
        <xdr:cNvPr id="835" name="直線コネクタ 834">
          <a:extLst>
            <a:ext uri="{FF2B5EF4-FFF2-40B4-BE49-F238E27FC236}">
              <a16:creationId xmlns:a16="http://schemas.microsoft.com/office/drawing/2014/main" id="{88C2B911-7293-41A9-B91E-A759B4A2B44F}"/>
            </a:ext>
          </a:extLst>
        </xdr:cNvPr>
        <xdr:cNvCxnSpPr/>
      </xdr:nvCxnSpPr>
      <xdr:spPr>
        <a:xfrm flipV="1">
          <a:off x="21323300" y="17981067"/>
          <a:ext cx="838200" cy="182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13970</xdr:rowOff>
    </xdr:from>
    <xdr:to>
      <xdr:col>107</xdr:col>
      <xdr:colOff>101600</xdr:colOff>
      <xdr:row>106</xdr:row>
      <xdr:rowOff>115570</xdr:rowOff>
    </xdr:to>
    <xdr:sp macro="" textlink="">
      <xdr:nvSpPr>
        <xdr:cNvPr id="836" name="楕円 835">
          <a:extLst>
            <a:ext uri="{FF2B5EF4-FFF2-40B4-BE49-F238E27FC236}">
              <a16:creationId xmlns:a16="http://schemas.microsoft.com/office/drawing/2014/main" id="{EB908C9A-F417-4DAD-8ED7-D9E13745D28F}"/>
            </a:ext>
          </a:extLst>
        </xdr:cNvPr>
        <xdr:cNvSpPr/>
      </xdr:nvSpPr>
      <xdr:spPr>
        <a:xfrm>
          <a:off x="20383500" y="18187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104</xdr:row>
      <xdr:rowOff>168554</xdr:rowOff>
    </xdr:from>
    <xdr:to>
      <xdr:col>111</xdr:col>
      <xdr:colOff>177800</xdr:colOff>
      <xdr:row>106</xdr:row>
      <xdr:rowOff>64770</xdr:rowOff>
    </xdr:to>
    <xdr:cxnSp macro="">
      <xdr:nvCxnSpPr>
        <xdr:cNvPr id="837" name="直線コネクタ 836">
          <a:extLst>
            <a:ext uri="{FF2B5EF4-FFF2-40B4-BE49-F238E27FC236}">
              <a16:creationId xmlns:a16="http://schemas.microsoft.com/office/drawing/2014/main" id="{D337AA00-8D02-45F0-B61D-E0AF4AA11077}"/>
            </a:ext>
          </a:extLst>
        </xdr:cNvPr>
        <xdr:cNvCxnSpPr/>
      </xdr:nvCxnSpPr>
      <xdr:spPr>
        <a:xfrm flipV="1">
          <a:off x="20434300" y="17999354"/>
          <a:ext cx="889000" cy="239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22658</xdr:rowOff>
    </xdr:from>
    <xdr:to>
      <xdr:col>102</xdr:col>
      <xdr:colOff>165100</xdr:colOff>
      <xdr:row>106</xdr:row>
      <xdr:rowOff>124258</xdr:rowOff>
    </xdr:to>
    <xdr:sp macro="" textlink="">
      <xdr:nvSpPr>
        <xdr:cNvPr id="838" name="楕円 837">
          <a:extLst>
            <a:ext uri="{FF2B5EF4-FFF2-40B4-BE49-F238E27FC236}">
              <a16:creationId xmlns:a16="http://schemas.microsoft.com/office/drawing/2014/main" id="{9D412B32-45FC-4B4C-B2FE-F5FAE5546787}"/>
            </a:ext>
          </a:extLst>
        </xdr:cNvPr>
        <xdr:cNvSpPr/>
      </xdr:nvSpPr>
      <xdr:spPr>
        <a:xfrm>
          <a:off x="19494500" y="18196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64770</xdr:rowOff>
    </xdr:from>
    <xdr:to>
      <xdr:col>107</xdr:col>
      <xdr:colOff>50800</xdr:colOff>
      <xdr:row>106</xdr:row>
      <xdr:rowOff>73458</xdr:rowOff>
    </xdr:to>
    <xdr:cxnSp macro="">
      <xdr:nvCxnSpPr>
        <xdr:cNvPr id="839" name="直線コネクタ 838">
          <a:extLst>
            <a:ext uri="{FF2B5EF4-FFF2-40B4-BE49-F238E27FC236}">
              <a16:creationId xmlns:a16="http://schemas.microsoft.com/office/drawing/2014/main" id="{EDBE97A5-2292-43F4-9D2C-E9C9A549CEDB}"/>
            </a:ext>
          </a:extLst>
        </xdr:cNvPr>
        <xdr:cNvCxnSpPr/>
      </xdr:nvCxnSpPr>
      <xdr:spPr>
        <a:xfrm flipV="1">
          <a:off x="19545300" y="18238470"/>
          <a:ext cx="889000" cy="86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106</xdr:row>
      <xdr:rowOff>31801</xdr:rowOff>
    </xdr:from>
    <xdr:to>
      <xdr:col>98</xdr:col>
      <xdr:colOff>38100</xdr:colOff>
      <xdr:row>106</xdr:row>
      <xdr:rowOff>133401</xdr:rowOff>
    </xdr:to>
    <xdr:sp macro="" textlink="">
      <xdr:nvSpPr>
        <xdr:cNvPr id="840" name="楕円 839">
          <a:extLst>
            <a:ext uri="{FF2B5EF4-FFF2-40B4-BE49-F238E27FC236}">
              <a16:creationId xmlns:a16="http://schemas.microsoft.com/office/drawing/2014/main" id="{A63D230E-7217-49B0-A23C-FB7BF2CAD9FF}"/>
            </a:ext>
          </a:extLst>
        </xdr:cNvPr>
        <xdr:cNvSpPr/>
      </xdr:nvSpPr>
      <xdr:spPr>
        <a:xfrm>
          <a:off x="18605500" y="18205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73458</xdr:rowOff>
    </xdr:from>
    <xdr:to>
      <xdr:col>102</xdr:col>
      <xdr:colOff>114300</xdr:colOff>
      <xdr:row>106</xdr:row>
      <xdr:rowOff>82601</xdr:rowOff>
    </xdr:to>
    <xdr:cxnSp macro="">
      <xdr:nvCxnSpPr>
        <xdr:cNvPr id="841" name="直線コネクタ 840">
          <a:extLst>
            <a:ext uri="{FF2B5EF4-FFF2-40B4-BE49-F238E27FC236}">
              <a16:creationId xmlns:a16="http://schemas.microsoft.com/office/drawing/2014/main" id="{3EEA168C-8492-4976-AB48-27E33F7C4102}"/>
            </a:ext>
          </a:extLst>
        </xdr:cNvPr>
        <xdr:cNvCxnSpPr/>
      </xdr:nvCxnSpPr>
      <xdr:spPr>
        <a:xfrm flipV="1">
          <a:off x="18656300" y="18247158"/>
          <a:ext cx="889000" cy="91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159275</xdr:rowOff>
    </xdr:from>
    <xdr:ext cx="469744" cy="259045"/>
    <xdr:sp macro="" textlink="">
      <xdr:nvSpPr>
        <xdr:cNvPr id="842" name="n_1aveValue【庁舎】&#10;一人当たり面積">
          <a:extLst>
            <a:ext uri="{FF2B5EF4-FFF2-40B4-BE49-F238E27FC236}">
              <a16:creationId xmlns:a16="http://schemas.microsoft.com/office/drawing/2014/main" id="{7798420D-08BE-4BE1-915E-21686C7782F4}"/>
            </a:ext>
          </a:extLst>
        </xdr:cNvPr>
        <xdr:cNvSpPr txBox="1"/>
      </xdr:nvSpPr>
      <xdr:spPr>
        <a:xfrm>
          <a:off x="21075727" y="18332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141445</xdr:rowOff>
    </xdr:from>
    <xdr:ext cx="469744" cy="259045"/>
    <xdr:sp macro="" textlink="">
      <xdr:nvSpPr>
        <xdr:cNvPr id="843" name="n_2aveValue【庁舎】&#10;一人当たり面積">
          <a:extLst>
            <a:ext uri="{FF2B5EF4-FFF2-40B4-BE49-F238E27FC236}">
              <a16:creationId xmlns:a16="http://schemas.microsoft.com/office/drawing/2014/main" id="{0C32B270-B295-4690-92E8-CAAF946CBFA5}"/>
            </a:ext>
          </a:extLst>
        </xdr:cNvPr>
        <xdr:cNvSpPr txBox="1"/>
      </xdr:nvSpPr>
      <xdr:spPr>
        <a:xfrm>
          <a:off x="20199427" y="183151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137329</xdr:rowOff>
    </xdr:from>
    <xdr:ext cx="469744" cy="259045"/>
    <xdr:sp macro="" textlink="">
      <xdr:nvSpPr>
        <xdr:cNvPr id="844" name="n_3aveValue【庁舎】&#10;一人当たり面積">
          <a:extLst>
            <a:ext uri="{FF2B5EF4-FFF2-40B4-BE49-F238E27FC236}">
              <a16:creationId xmlns:a16="http://schemas.microsoft.com/office/drawing/2014/main" id="{452FFBBD-E9D4-4563-9BF9-47A6476016FA}"/>
            </a:ext>
          </a:extLst>
        </xdr:cNvPr>
        <xdr:cNvSpPr txBox="1"/>
      </xdr:nvSpPr>
      <xdr:spPr>
        <a:xfrm>
          <a:off x="19310427" y="183110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146930</xdr:rowOff>
    </xdr:from>
    <xdr:ext cx="469744" cy="259045"/>
    <xdr:sp macro="" textlink="">
      <xdr:nvSpPr>
        <xdr:cNvPr id="845" name="n_4aveValue【庁舎】&#10;一人当たり面積">
          <a:extLst>
            <a:ext uri="{FF2B5EF4-FFF2-40B4-BE49-F238E27FC236}">
              <a16:creationId xmlns:a16="http://schemas.microsoft.com/office/drawing/2014/main" id="{8AC78BFA-5ADE-41E7-A365-708096E1B464}"/>
            </a:ext>
          </a:extLst>
        </xdr:cNvPr>
        <xdr:cNvSpPr txBox="1"/>
      </xdr:nvSpPr>
      <xdr:spPr>
        <a:xfrm>
          <a:off x="18421427" y="183206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103</xdr:row>
      <xdr:rowOff>64431</xdr:rowOff>
    </xdr:from>
    <xdr:ext cx="469744" cy="259045"/>
    <xdr:sp macro="" textlink="">
      <xdr:nvSpPr>
        <xdr:cNvPr id="846" name="n_1mainValue【庁舎】&#10;一人当たり面積">
          <a:extLst>
            <a:ext uri="{FF2B5EF4-FFF2-40B4-BE49-F238E27FC236}">
              <a16:creationId xmlns:a16="http://schemas.microsoft.com/office/drawing/2014/main" id="{218BDBB2-8724-4FE3-8E57-493C236DF524}"/>
            </a:ext>
          </a:extLst>
        </xdr:cNvPr>
        <xdr:cNvSpPr txBox="1"/>
      </xdr:nvSpPr>
      <xdr:spPr>
        <a:xfrm>
          <a:off x="21075727" y="177237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132097</xdr:rowOff>
    </xdr:from>
    <xdr:ext cx="469744" cy="259045"/>
    <xdr:sp macro="" textlink="">
      <xdr:nvSpPr>
        <xdr:cNvPr id="847" name="n_2mainValue【庁舎】&#10;一人当たり面積">
          <a:extLst>
            <a:ext uri="{FF2B5EF4-FFF2-40B4-BE49-F238E27FC236}">
              <a16:creationId xmlns:a16="http://schemas.microsoft.com/office/drawing/2014/main" id="{875235E3-2FE9-40A0-8A4C-B25CB723F326}"/>
            </a:ext>
          </a:extLst>
        </xdr:cNvPr>
        <xdr:cNvSpPr txBox="1"/>
      </xdr:nvSpPr>
      <xdr:spPr>
        <a:xfrm>
          <a:off x="20199427" y="179628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140785</xdr:rowOff>
    </xdr:from>
    <xdr:ext cx="469744" cy="259045"/>
    <xdr:sp macro="" textlink="">
      <xdr:nvSpPr>
        <xdr:cNvPr id="848" name="n_3mainValue【庁舎】&#10;一人当たり面積">
          <a:extLst>
            <a:ext uri="{FF2B5EF4-FFF2-40B4-BE49-F238E27FC236}">
              <a16:creationId xmlns:a16="http://schemas.microsoft.com/office/drawing/2014/main" id="{29458022-52E4-4476-9F73-4A7346F51123}"/>
            </a:ext>
          </a:extLst>
        </xdr:cNvPr>
        <xdr:cNvSpPr txBox="1"/>
      </xdr:nvSpPr>
      <xdr:spPr>
        <a:xfrm>
          <a:off x="19310427" y="17971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104</xdr:row>
      <xdr:rowOff>149928</xdr:rowOff>
    </xdr:from>
    <xdr:ext cx="469744" cy="259045"/>
    <xdr:sp macro="" textlink="">
      <xdr:nvSpPr>
        <xdr:cNvPr id="849" name="n_4mainValue【庁舎】&#10;一人当たり面積">
          <a:extLst>
            <a:ext uri="{FF2B5EF4-FFF2-40B4-BE49-F238E27FC236}">
              <a16:creationId xmlns:a16="http://schemas.microsoft.com/office/drawing/2014/main" id="{7F95F2B8-8151-469F-8A8D-C43FCF90F104}"/>
            </a:ext>
          </a:extLst>
        </xdr:cNvPr>
        <xdr:cNvSpPr txBox="1"/>
      </xdr:nvSpPr>
      <xdr:spPr>
        <a:xfrm>
          <a:off x="18421427" y="179807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0" name="正方形/長方形 849">
          <a:extLst>
            <a:ext uri="{FF2B5EF4-FFF2-40B4-BE49-F238E27FC236}">
              <a16:creationId xmlns:a16="http://schemas.microsoft.com/office/drawing/2014/main" id="{A2349C8D-BBC8-4C73-BEDA-B06FACC4C75B}"/>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1" name="正方形/長方形 850">
          <a:extLst>
            <a:ext uri="{FF2B5EF4-FFF2-40B4-BE49-F238E27FC236}">
              <a16:creationId xmlns:a16="http://schemas.microsoft.com/office/drawing/2014/main" id="{D1FC384B-1F36-4A88-81B2-BF99EE25EB1B}"/>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2" name="テキスト ボックス 851">
          <a:extLst>
            <a:ext uri="{FF2B5EF4-FFF2-40B4-BE49-F238E27FC236}">
              <a16:creationId xmlns:a16="http://schemas.microsoft.com/office/drawing/2014/main" id="{C43CF71B-46AF-41BE-9E22-493DBEF8FAC5}"/>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体育館・プールは、有形固定資産減価償却率が</a:t>
          </a:r>
          <a:r>
            <a:rPr kumimoji="1" lang="en-US" altLang="ja-JP" sz="1300">
              <a:latin typeface="ＭＳ Ｐゴシック" panose="020B0600070205080204" pitchFamily="50" charset="-128"/>
              <a:ea typeface="ＭＳ Ｐゴシック" panose="020B0600070205080204" pitchFamily="50" charset="-128"/>
            </a:rPr>
            <a:t>42.8</a:t>
          </a:r>
          <a:r>
            <a:rPr kumimoji="1" lang="ja-JP" altLang="en-US" sz="1300">
              <a:latin typeface="ＭＳ Ｐゴシック" panose="020B0600070205080204" pitchFamily="50" charset="-128"/>
              <a:ea typeface="ＭＳ Ｐゴシック" panose="020B0600070205080204" pitchFamily="50" charset="-128"/>
            </a:rPr>
            <a:t>となっており、類似団体と比較して</a:t>
          </a:r>
          <a:r>
            <a:rPr kumimoji="1" lang="en-US" altLang="ja-JP" sz="1300">
              <a:latin typeface="ＭＳ Ｐゴシック" panose="020B0600070205080204" pitchFamily="50" charset="-128"/>
              <a:ea typeface="ＭＳ Ｐゴシック" panose="020B0600070205080204" pitchFamily="50" charset="-128"/>
            </a:rPr>
            <a:t>26.3</a:t>
          </a:r>
          <a:r>
            <a:rPr kumimoji="1" lang="ja-JP" altLang="en-US" sz="1300">
              <a:latin typeface="ＭＳ Ｐゴシック" panose="020B0600070205080204" pitchFamily="50" charset="-128"/>
              <a:ea typeface="ＭＳ Ｐゴシック" panose="020B0600070205080204" pitchFamily="50" charset="-128"/>
            </a:rPr>
            <a:t>ポイント低くなっている。これは、近年、体育館の耐震化及び長寿命化改修等を実施してきたためである。</a:t>
          </a:r>
        </a:p>
        <a:p>
          <a:r>
            <a:rPr kumimoji="1" lang="ja-JP" altLang="en-US" sz="1300">
              <a:latin typeface="ＭＳ Ｐゴシック" panose="020B0600070205080204" pitchFamily="50" charset="-128"/>
              <a:ea typeface="ＭＳ Ｐゴシック" panose="020B0600070205080204" pitchFamily="50" charset="-128"/>
            </a:rPr>
            <a:t>保健センター・保健所は、有形固定資産減価償却率が</a:t>
          </a:r>
          <a:r>
            <a:rPr kumimoji="1" lang="en-US" altLang="ja-JP" sz="1300">
              <a:latin typeface="ＭＳ Ｐゴシック" panose="020B0600070205080204" pitchFamily="50" charset="-128"/>
              <a:ea typeface="ＭＳ Ｐゴシック" panose="020B0600070205080204" pitchFamily="50" charset="-128"/>
            </a:rPr>
            <a:t>73.1</a:t>
          </a:r>
          <a:r>
            <a:rPr kumimoji="1" lang="ja-JP" altLang="en-US" sz="1300">
              <a:latin typeface="ＭＳ Ｐゴシック" panose="020B0600070205080204" pitchFamily="50" charset="-128"/>
              <a:ea typeface="ＭＳ Ｐゴシック" panose="020B0600070205080204" pitchFamily="50" charset="-128"/>
            </a:rPr>
            <a:t>となっており、類似団体と比較して</a:t>
          </a:r>
          <a:r>
            <a:rPr kumimoji="1" lang="en-US" altLang="ja-JP" sz="1300">
              <a:latin typeface="ＭＳ Ｐゴシック" panose="020B0600070205080204" pitchFamily="50" charset="-128"/>
              <a:ea typeface="ＭＳ Ｐゴシック" panose="020B0600070205080204" pitchFamily="50" charset="-128"/>
            </a:rPr>
            <a:t>20.5</a:t>
          </a:r>
          <a:r>
            <a:rPr kumimoji="1" lang="ja-JP" altLang="en-US" sz="1300">
              <a:latin typeface="ＭＳ Ｐゴシック" panose="020B0600070205080204" pitchFamily="50" charset="-128"/>
              <a:ea typeface="ＭＳ Ｐゴシック" panose="020B0600070205080204" pitchFamily="50" charset="-128"/>
            </a:rPr>
            <a:t>ポイント高くなっている。これは、施設が昭和</a:t>
          </a:r>
          <a:r>
            <a:rPr kumimoji="1" lang="en-US" altLang="ja-JP" sz="1300">
              <a:latin typeface="ＭＳ Ｐゴシック" panose="020B0600070205080204" pitchFamily="50" charset="-128"/>
              <a:ea typeface="ＭＳ Ｐゴシック" panose="020B0600070205080204" pitchFamily="50" charset="-128"/>
            </a:rPr>
            <a:t>63</a:t>
          </a:r>
          <a:r>
            <a:rPr kumimoji="1" lang="ja-JP" altLang="en-US" sz="1300">
              <a:latin typeface="ＭＳ Ｐゴシック" panose="020B0600070205080204" pitchFamily="50" charset="-128"/>
              <a:ea typeface="ＭＳ Ｐゴシック" panose="020B0600070205080204" pitchFamily="50" charset="-128"/>
            </a:rPr>
            <a:t>年、平成</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年に建設されたものであり、老朽化が進行しているためである。</a:t>
          </a:r>
        </a:p>
        <a:p>
          <a:r>
            <a:rPr kumimoji="1" lang="ja-JP" altLang="en-US" sz="1300">
              <a:latin typeface="ＭＳ Ｐゴシック" panose="020B0600070205080204" pitchFamily="50" charset="-128"/>
              <a:ea typeface="ＭＳ Ｐゴシック" panose="020B0600070205080204" pitchFamily="50" charset="-128"/>
            </a:rPr>
            <a:t>福祉施設は、昭和</a:t>
          </a:r>
          <a:r>
            <a:rPr kumimoji="1" lang="en-US" altLang="ja-JP" sz="1300">
              <a:latin typeface="ＭＳ Ｐゴシック" panose="020B0600070205080204" pitchFamily="50" charset="-128"/>
              <a:ea typeface="ＭＳ Ｐゴシック" panose="020B0600070205080204" pitchFamily="50" charset="-128"/>
            </a:rPr>
            <a:t>52</a:t>
          </a:r>
          <a:r>
            <a:rPr kumimoji="1" lang="ja-JP" altLang="en-US" sz="1300">
              <a:latin typeface="ＭＳ Ｐゴシック" panose="020B0600070205080204" pitchFamily="50" charset="-128"/>
              <a:ea typeface="ＭＳ Ｐゴシック" panose="020B0600070205080204" pitchFamily="50" charset="-128"/>
            </a:rPr>
            <a:t>年に建設されたものであり、耐用年数の</a:t>
          </a:r>
          <a:r>
            <a:rPr kumimoji="1" lang="en-US" altLang="ja-JP" sz="1300">
              <a:latin typeface="ＭＳ Ｐゴシック" panose="020B0600070205080204" pitchFamily="50" charset="-128"/>
              <a:ea typeface="ＭＳ Ｐゴシック" panose="020B0600070205080204" pitchFamily="50" charset="-128"/>
            </a:rPr>
            <a:t>38</a:t>
          </a:r>
          <a:r>
            <a:rPr kumimoji="1" lang="ja-JP" altLang="en-US" sz="1300">
              <a:latin typeface="ＭＳ Ｐゴシック" panose="020B0600070205080204" pitchFamily="50" charset="-128"/>
              <a:ea typeface="ＭＳ Ｐゴシック" panose="020B0600070205080204" pitchFamily="50" charset="-128"/>
            </a:rPr>
            <a:t>年をすでに経過していたが、令和</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年度に施設の一部を改修したため、有形固定資産減価償却率は令和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年度から</a:t>
          </a:r>
          <a:r>
            <a:rPr kumimoji="1" lang="en-US" altLang="ja-JP" sz="1300">
              <a:latin typeface="ＭＳ Ｐゴシック" panose="020B0600070205080204" pitchFamily="50" charset="-128"/>
              <a:ea typeface="ＭＳ Ｐゴシック" panose="020B0600070205080204" pitchFamily="50" charset="-128"/>
            </a:rPr>
            <a:t>0.2</a:t>
          </a:r>
          <a:r>
            <a:rPr kumimoji="1" lang="ja-JP" altLang="en-US" sz="1300">
              <a:latin typeface="ＭＳ Ｐゴシック" panose="020B0600070205080204" pitchFamily="50" charset="-128"/>
              <a:ea typeface="ＭＳ Ｐゴシック" panose="020B0600070205080204" pitchFamily="50" charset="-128"/>
            </a:rPr>
            <a:t>ポイント低下し、</a:t>
          </a:r>
          <a:r>
            <a:rPr kumimoji="1" lang="en-US" altLang="ja-JP" sz="1300">
              <a:latin typeface="ＭＳ Ｐゴシック" panose="020B0600070205080204" pitchFamily="50" charset="-128"/>
              <a:ea typeface="ＭＳ Ｐゴシック" panose="020B0600070205080204" pitchFamily="50" charset="-128"/>
            </a:rPr>
            <a:t>99.8</a:t>
          </a:r>
          <a:r>
            <a:rPr kumimoji="1" lang="ja-JP" altLang="en-US" sz="1300">
              <a:latin typeface="ＭＳ Ｐゴシック" panose="020B0600070205080204" pitchFamily="50" charset="-128"/>
              <a:ea typeface="ＭＳ Ｐゴシック" panose="020B0600070205080204" pitchFamily="50" charset="-128"/>
            </a:rPr>
            <a:t>となった。</a:t>
          </a:r>
        </a:p>
        <a:p>
          <a:r>
            <a:rPr kumimoji="1" lang="ja-JP" altLang="en-US" sz="1300">
              <a:latin typeface="ＭＳ Ｐゴシック" panose="020B0600070205080204" pitchFamily="50" charset="-128"/>
              <a:ea typeface="ＭＳ Ｐゴシック" panose="020B0600070205080204" pitchFamily="50" charset="-128"/>
            </a:rPr>
            <a:t>庁舎は、有形固定資産減価償却率が</a:t>
          </a:r>
          <a:r>
            <a:rPr kumimoji="1" lang="en-US" altLang="ja-JP" sz="1300">
              <a:latin typeface="ＭＳ Ｐゴシック" panose="020B0600070205080204" pitchFamily="50" charset="-128"/>
              <a:ea typeface="ＭＳ Ｐゴシック" panose="020B0600070205080204" pitchFamily="50" charset="-128"/>
            </a:rPr>
            <a:t>11.5</a:t>
          </a:r>
          <a:r>
            <a:rPr kumimoji="1" lang="ja-JP" altLang="en-US" sz="1300">
              <a:latin typeface="ＭＳ Ｐゴシック" panose="020B0600070205080204" pitchFamily="50" charset="-128"/>
              <a:ea typeface="ＭＳ Ｐゴシック" panose="020B0600070205080204" pitchFamily="50" charset="-128"/>
            </a:rPr>
            <a:t>となっており、類似団体と比較して</a:t>
          </a:r>
          <a:r>
            <a:rPr kumimoji="1" lang="en-US" altLang="ja-JP" sz="1300">
              <a:latin typeface="ＭＳ Ｐゴシック" panose="020B0600070205080204" pitchFamily="50" charset="-128"/>
              <a:ea typeface="ＭＳ Ｐゴシック" panose="020B0600070205080204" pitchFamily="50" charset="-128"/>
            </a:rPr>
            <a:t>39.9</a:t>
          </a:r>
          <a:r>
            <a:rPr kumimoji="1" lang="ja-JP" altLang="en-US" sz="1300">
              <a:latin typeface="ＭＳ Ｐゴシック" panose="020B0600070205080204" pitchFamily="50" charset="-128"/>
              <a:ea typeface="ＭＳ Ｐゴシック" panose="020B0600070205080204" pitchFamily="50" charset="-128"/>
            </a:rPr>
            <a:t>ポイント低くなっている。これは、津波浸水想定区域内にあった庁舎を令和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年度に高台移転したためである。</a:t>
          </a:r>
        </a:p>
        <a:p>
          <a:endParaRPr kumimoji="1" lang="ja-JP" altLang="en-US"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今後は、公共施設等総合管理計画及び個別施設計画に基づき、計画的に施設の改修や修繕の実施、更新等の検討を行い、施設の適正な管理と財政負担の軽減に努める。</a:t>
          </a:r>
        </a:p>
      </xdr:txBody>
    </xdr:sp>
    <xdr:clientData/>
  </xdr:twoCellAnchor>
</xdr:wsDr>
</file>

<file path=xl/externalLinks/_rels/externalLink1.xml.rels>&#65279;<?xml version="1.0" encoding="utf-8" standalone="yes"?>
<Relationships xmlns="http://schemas.openxmlformats.org/package/2006/relationships">
  <Relationship Id="rId2" Type="http://schemas.openxmlformats.org/officeDocument/2006/relationships/externalLinkPath" Target="file:///T:\2110&#32207;&#21209;&#35506;\004&#12288;&#36001;&#25919;\12&#36001;&#25919;&#29366;&#27841;&#36039;&#26009;&#38598;\&#65330;4&#65288;&#65330;3&#27770;&#31639;&#65289;\04&#20381;&#38972;&#65288;&#65298;&#22238;&#30446;&#65289;\&#12304;&#36001;&#25919;&#29366;&#27841;&#36039;&#26009;&#38598;&#12305;_394017_&#20013;&#22303;&#20304;&#30010;_2021(2&#22238;&#30446;)&#12304;&#32080;&#21512;&#21069;&#12305;.xlsx" TargetMode="External" />
  <Relationship Id="rId1" Type="http://schemas.openxmlformats.org/officeDocument/2006/relationships/externalLinkPath" Target="&#12304;&#36001;&#25919;&#29366;&#27841;&#36039;&#26009;&#38598;&#12305;_394017_&#20013;&#22303;&#20304;&#30010;_2021(2&#22238;&#30446;)&#12304;&#32080;&#21512;&#21069;&#12305;.xlsx"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公会計指標分析・財政指標組合せ分析表"/>
      <sheetName val="施設類型別ストック情報分析表①"/>
      <sheetName val="施設類型別ストック情報分析表②"/>
    </sheetNames>
    <sheetDataSet>
      <sheetData sheetId="0">
        <row r="50">
          <cell r="BP50" t="str">
            <v>H29</v>
          </cell>
          <cell r="BX50" t="str">
            <v>H30</v>
          </cell>
          <cell r="CF50" t="str">
            <v>R01</v>
          </cell>
          <cell r="CN50" t="str">
            <v>R02</v>
          </cell>
          <cell r="CV50" t="str">
            <v>R03</v>
          </cell>
        </row>
        <row r="51">
          <cell r="AN51" t="str">
            <v>当該団体値</v>
          </cell>
        </row>
        <row r="53">
          <cell r="BP53">
            <v>57.5</v>
          </cell>
          <cell r="BX53">
            <v>59</v>
          </cell>
          <cell r="CF53">
            <v>60.3</v>
          </cell>
          <cell r="CN53">
            <v>56.2</v>
          </cell>
          <cell r="CV53">
            <v>57.4</v>
          </cell>
        </row>
        <row r="55">
          <cell r="AN55" t="str">
            <v>類似団体内平均値</v>
          </cell>
          <cell r="BP55">
            <v>0</v>
          </cell>
          <cell r="BX55">
            <v>0</v>
          </cell>
          <cell r="CF55">
            <v>0</v>
          </cell>
          <cell r="CN55">
            <v>0</v>
          </cell>
          <cell r="CV55">
            <v>0</v>
          </cell>
        </row>
        <row r="57">
          <cell r="BP57">
            <v>58.2</v>
          </cell>
          <cell r="BX57">
            <v>60.1</v>
          </cell>
          <cell r="CF57">
            <v>61.6</v>
          </cell>
          <cell r="CN57">
            <v>64</v>
          </cell>
          <cell r="CV57">
            <v>64.900000000000006</v>
          </cell>
        </row>
        <row r="72">
          <cell r="BP72" t="str">
            <v>H29</v>
          </cell>
          <cell r="BX72" t="str">
            <v>H30</v>
          </cell>
          <cell r="CF72" t="str">
            <v>R01</v>
          </cell>
          <cell r="CN72" t="str">
            <v>R02</v>
          </cell>
          <cell r="CV72" t="str">
            <v>R03</v>
          </cell>
        </row>
        <row r="73">
          <cell r="AN73" t="str">
            <v>当該団体値</v>
          </cell>
        </row>
        <row r="75">
          <cell r="BP75">
            <v>5.9</v>
          </cell>
          <cell r="BX75">
            <v>7.8</v>
          </cell>
          <cell r="CF75">
            <v>10</v>
          </cell>
          <cell r="CN75">
            <v>11</v>
          </cell>
          <cell r="CV75">
            <v>11.7</v>
          </cell>
        </row>
        <row r="77">
          <cell r="AN77" t="str">
            <v>類似団体内平均値</v>
          </cell>
          <cell r="BP77">
            <v>0</v>
          </cell>
          <cell r="BX77">
            <v>0</v>
          </cell>
          <cell r="CF77">
            <v>0</v>
          </cell>
          <cell r="CN77">
            <v>0</v>
          </cell>
          <cell r="CV77">
            <v>0</v>
          </cell>
        </row>
        <row r="79">
          <cell r="BP79">
            <v>8.5</v>
          </cell>
          <cell r="BX79">
            <v>8.6</v>
          </cell>
          <cell r="CF79">
            <v>8.6</v>
          </cell>
          <cell r="CN79">
            <v>8.9</v>
          </cell>
          <cell r="CV79">
            <v>8.9</v>
          </cell>
        </row>
      </sheetData>
      <sheetData sheetId="1" refreshError="1"/>
      <sheetData sheetId="2"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drawing" Target="../drawings/drawing1.xml"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3.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4.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5.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6.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7.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8.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9.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0.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1.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2.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3.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4.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5.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6.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 customWidth="1"/>
    <col min="12" max="12" width="2.25" style="1" customWidth="1"/>
    <col min="13" max="17" width="2.375" style="1" customWidth="1"/>
    <col min="18" max="119" width="2.125" style="1" customWidth="1"/>
    <col min="120" max="120" width="0" style="1" hidden="1" customWidth="1"/>
    <col min="121" max="16384" width="0" style="1" hidden="1"/>
  </cols>
  <sheetData>
    <row r="1" spans="1:119" ht="33" customHeight="1" x14ac:dyDescent="0.15">
      <c r="B1" s="541" t="s">
        <v>132</v>
      </c>
      <c r="C1" s="541"/>
      <c r="D1" s="541"/>
      <c r="E1" s="541"/>
      <c r="F1" s="541"/>
      <c r="G1" s="541"/>
      <c r="H1" s="541"/>
      <c r="I1" s="541"/>
      <c r="J1" s="541"/>
      <c r="K1" s="541"/>
      <c r="L1" s="541"/>
      <c r="M1" s="541"/>
      <c r="N1" s="541"/>
      <c r="O1" s="541"/>
      <c r="P1" s="541"/>
      <c r="Q1" s="541"/>
      <c r="R1" s="541"/>
      <c r="S1" s="541"/>
      <c r="T1" s="541"/>
      <c r="U1" s="541"/>
      <c r="V1" s="541"/>
      <c r="W1" s="541"/>
      <c r="X1" s="541"/>
      <c r="Y1" s="541"/>
      <c r="Z1" s="541"/>
      <c r="AA1" s="541"/>
      <c r="AB1" s="541"/>
      <c r="AC1" s="541"/>
      <c r="AD1" s="541"/>
      <c r="AE1" s="541"/>
      <c r="AF1" s="541"/>
      <c r="AG1" s="541"/>
      <c r="AH1" s="541"/>
      <c r="AI1" s="541"/>
      <c r="AJ1" s="541"/>
      <c r="AK1" s="541"/>
      <c r="AL1" s="541"/>
      <c r="AM1" s="541"/>
      <c r="AN1" s="541"/>
      <c r="AO1" s="541"/>
      <c r="AP1" s="541"/>
      <c r="AQ1" s="541"/>
      <c r="AR1" s="541"/>
      <c r="AS1" s="541"/>
      <c r="AT1" s="541"/>
      <c r="AU1" s="541"/>
      <c r="AV1" s="541"/>
      <c r="AW1" s="541"/>
      <c r="AX1" s="541"/>
      <c r="AY1" s="541"/>
      <c r="AZ1" s="541"/>
      <c r="BA1" s="541"/>
      <c r="BB1" s="541"/>
      <c r="BC1" s="541"/>
      <c r="BD1" s="541"/>
      <c r="BE1" s="541"/>
      <c r="BF1" s="541"/>
      <c r="BG1" s="541"/>
      <c r="BH1" s="541"/>
      <c r="BI1" s="541"/>
      <c r="BJ1" s="541"/>
      <c r="BK1" s="541"/>
      <c r="BL1" s="541"/>
      <c r="BM1" s="541"/>
      <c r="BN1" s="541"/>
      <c r="BO1" s="541"/>
      <c r="BP1" s="541"/>
      <c r="BQ1" s="541"/>
      <c r="BR1" s="541"/>
      <c r="BS1" s="541"/>
      <c r="BT1" s="541"/>
      <c r="BU1" s="541"/>
      <c r="BV1" s="541"/>
      <c r="BW1" s="541"/>
      <c r="BX1" s="541"/>
      <c r="BY1" s="541"/>
      <c r="BZ1" s="541"/>
      <c r="CA1" s="541"/>
      <c r="CB1" s="541"/>
      <c r="CC1" s="541"/>
      <c r="CD1" s="541"/>
      <c r="CE1" s="541"/>
      <c r="CF1" s="541"/>
      <c r="CG1" s="541"/>
      <c r="CH1" s="541"/>
      <c r="CI1" s="541"/>
      <c r="CJ1" s="541"/>
      <c r="CK1" s="541"/>
      <c r="CL1" s="541"/>
      <c r="CM1" s="541"/>
      <c r="CN1" s="541"/>
      <c r="CO1" s="541"/>
      <c r="CP1" s="541"/>
      <c r="CQ1" s="541"/>
      <c r="CR1" s="541"/>
      <c r="CS1" s="541"/>
      <c r="CT1" s="541"/>
      <c r="CU1" s="541"/>
      <c r="CV1" s="541"/>
      <c r="CW1" s="541"/>
      <c r="CX1" s="541"/>
      <c r="CY1" s="541"/>
      <c r="CZ1" s="541"/>
      <c r="DA1" s="541"/>
      <c r="DB1" s="541"/>
      <c r="DC1" s="541"/>
      <c r="DD1" s="541"/>
      <c r="DE1" s="541"/>
      <c r="DF1" s="541"/>
      <c r="DG1" s="541"/>
      <c r="DH1" s="541"/>
      <c r="DI1" s="541"/>
      <c r="DJ1" s="2"/>
      <c r="DK1" s="2"/>
      <c r="DL1" s="2"/>
      <c r="DM1" s="2"/>
      <c r="DN1" s="2"/>
      <c r="DO1" s="2"/>
    </row>
    <row r="2" spans="1:119" ht="24" x14ac:dyDescent="0.15">
      <c r="B2" s="3" t="s">
        <v>134</v>
      </c>
      <c r="C2" s="3"/>
      <c r="D2" s="9"/>
    </row>
    <row r="3" spans="1:119" ht="18.75" customHeight="1" x14ac:dyDescent="0.15">
      <c r="A3" s="2"/>
      <c r="B3" s="356" t="s">
        <v>136</v>
      </c>
      <c r="C3" s="357"/>
      <c r="D3" s="357"/>
      <c r="E3" s="358"/>
      <c r="F3" s="358"/>
      <c r="G3" s="358"/>
      <c r="H3" s="358"/>
      <c r="I3" s="358"/>
      <c r="J3" s="358"/>
      <c r="K3" s="358"/>
      <c r="L3" s="358" t="s">
        <v>138</v>
      </c>
      <c r="M3" s="358"/>
      <c r="N3" s="358"/>
      <c r="O3" s="358"/>
      <c r="P3" s="358"/>
      <c r="Q3" s="358"/>
      <c r="R3" s="364"/>
      <c r="S3" s="364"/>
      <c r="T3" s="364"/>
      <c r="U3" s="364"/>
      <c r="V3" s="365"/>
      <c r="W3" s="369" t="s">
        <v>140</v>
      </c>
      <c r="X3" s="370"/>
      <c r="Y3" s="370"/>
      <c r="Z3" s="370"/>
      <c r="AA3" s="370"/>
      <c r="AB3" s="357"/>
      <c r="AC3" s="364" t="s">
        <v>142</v>
      </c>
      <c r="AD3" s="370"/>
      <c r="AE3" s="370"/>
      <c r="AF3" s="370"/>
      <c r="AG3" s="370"/>
      <c r="AH3" s="370"/>
      <c r="AI3" s="370"/>
      <c r="AJ3" s="370"/>
      <c r="AK3" s="370"/>
      <c r="AL3" s="374"/>
      <c r="AM3" s="369" t="s">
        <v>143</v>
      </c>
      <c r="AN3" s="370"/>
      <c r="AO3" s="370"/>
      <c r="AP3" s="370"/>
      <c r="AQ3" s="370"/>
      <c r="AR3" s="370"/>
      <c r="AS3" s="370"/>
      <c r="AT3" s="370"/>
      <c r="AU3" s="370"/>
      <c r="AV3" s="370"/>
      <c r="AW3" s="370"/>
      <c r="AX3" s="374"/>
      <c r="AY3" s="397" t="s">
        <v>6</v>
      </c>
      <c r="AZ3" s="398"/>
      <c r="BA3" s="398"/>
      <c r="BB3" s="398"/>
      <c r="BC3" s="398"/>
      <c r="BD3" s="398"/>
      <c r="BE3" s="398"/>
      <c r="BF3" s="398"/>
      <c r="BG3" s="398"/>
      <c r="BH3" s="398"/>
      <c r="BI3" s="398"/>
      <c r="BJ3" s="398"/>
      <c r="BK3" s="398"/>
      <c r="BL3" s="398"/>
      <c r="BM3" s="542"/>
      <c r="BN3" s="369" t="s">
        <v>147</v>
      </c>
      <c r="BO3" s="370"/>
      <c r="BP3" s="370"/>
      <c r="BQ3" s="370"/>
      <c r="BR3" s="370"/>
      <c r="BS3" s="370"/>
      <c r="BT3" s="370"/>
      <c r="BU3" s="374"/>
      <c r="BV3" s="369" t="s">
        <v>11</v>
      </c>
      <c r="BW3" s="370"/>
      <c r="BX3" s="370"/>
      <c r="BY3" s="370"/>
      <c r="BZ3" s="370"/>
      <c r="CA3" s="370"/>
      <c r="CB3" s="370"/>
      <c r="CC3" s="374"/>
      <c r="CD3" s="397" t="s">
        <v>6</v>
      </c>
      <c r="CE3" s="398"/>
      <c r="CF3" s="398"/>
      <c r="CG3" s="398"/>
      <c r="CH3" s="398"/>
      <c r="CI3" s="398"/>
      <c r="CJ3" s="398"/>
      <c r="CK3" s="398"/>
      <c r="CL3" s="398"/>
      <c r="CM3" s="398"/>
      <c r="CN3" s="398"/>
      <c r="CO3" s="398"/>
      <c r="CP3" s="398"/>
      <c r="CQ3" s="398"/>
      <c r="CR3" s="398"/>
      <c r="CS3" s="542"/>
      <c r="CT3" s="369" t="s">
        <v>149</v>
      </c>
      <c r="CU3" s="370"/>
      <c r="CV3" s="370"/>
      <c r="CW3" s="370"/>
      <c r="CX3" s="370"/>
      <c r="CY3" s="370"/>
      <c r="CZ3" s="370"/>
      <c r="DA3" s="374"/>
      <c r="DB3" s="369" t="s">
        <v>150</v>
      </c>
      <c r="DC3" s="370"/>
      <c r="DD3" s="370"/>
      <c r="DE3" s="370"/>
      <c r="DF3" s="370"/>
      <c r="DG3" s="370"/>
      <c r="DH3" s="370"/>
      <c r="DI3" s="374"/>
    </row>
    <row r="4" spans="1:119" ht="18.75" customHeight="1" x14ac:dyDescent="0.15">
      <c r="A4" s="2"/>
      <c r="B4" s="359"/>
      <c r="C4" s="360"/>
      <c r="D4" s="360"/>
      <c r="E4" s="361"/>
      <c r="F4" s="361"/>
      <c r="G4" s="361"/>
      <c r="H4" s="361"/>
      <c r="I4" s="361"/>
      <c r="J4" s="361"/>
      <c r="K4" s="361"/>
      <c r="L4" s="361"/>
      <c r="M4" s="361"/>
      <c r="N4" s="361"/>
      <c r="O4" s="361"/>
      <c r="P4" s="361"/>
      <c r="Q4" s="361"/>
      <c r="R4" s="366"/>
      <c r="S4" s="366"/>
      <c r="T4" s="366"/>
      <c r="U4" s="366"/>
      <c r="V4" s="367"/>
      <c r="W4" s="371"/>
      <c r="X4" s="372"/>
      <c r="Y4" s="372"/>
      <c r="Z4" s="372"/>
      <c r="AA4" s="372"/>
      <c r="AB4" s="360"/>
      <c r="AC4" s="366"/>
      <c r="AD4" s="372"/>
      <c r="AE4" s="372"/>
      <c r="AF4" s="372"/>
      <c r="AG4" s="372"/>
      <c r="AH4" s="372"/>
      <c r="AI4" s="372"/>
      <c r="AJ4" s="372"/>
      <c r="AK4" s="372"/>
      <c r="AL4" s="375"/>
      <c r="AM4" s="373"/>
      <c r="AN4" s="330"/>
      <c r="AO4" s="330"/>
      <c r="AP4" s="330"/>
      <c r="AQ4" s="330"/>
      <c r="AR4" s="330"/>
      <c r="AS4" s="330"/>
      <c r="AT4" s="330"/>
      <c r="AU4" s="330"/>
      <c r="AV4" s="330"/>
      <c r="AW4" s="330"/>
      <c r="AX4" s="376"/>
      <c r="AY4" s="454" t="s">
        <v>152</v>
      </c>
      <c r="AZ4" s="455"/>
      <c r="BA4" s="455"/>
      <c r="BB4" s="455"/>
      <c r="BC4" s="455"/>
      <c r="BD4" s="455"/>
      <c r="BE4" s="455"/>
      <c r="BF4" s="455"/>
      <c r="BG4" s="455"/>
      <c r="BH4" s="455"/>
      <c r="BI4" s="455"/>
      <c r="BJ4" s="455"/>
      <c r="BK4" s="455"/>
      <c r="BL4" s="455"/>
      <c r="BM4" s="456"/>
      <c r="BN4" s="438">
        <v>8412792</v>
      </c>
      <c r="BO4" s="439"/>
      <c r="BP4" s="439"/>
      <c r="BQ4" s="439"/>
      <c r="BR4" s="439"/>
      <c r="BS4" s="439"/>
      <c r="BT4" s="439"/>
      <c r="BU4" s="440"/>
      <c r="BV4" s="438">
        <v>11407784</v>
      </c>
      <c r="BW4" s="439"/>
      <c r="BX4" s="439"/>
      <c r="BY4" s="439"/>
      <c r="BZ4" s="439"/>
      <c r="CA4" s="439"/>
      <c r="CB4" s="439"/>
      <c r="CC4" s="440"/>
      <c r="CD4" s="509" t="s">
        <v>153</v>
      </c>
      <c r="CE4" s="510"/>
      <c r="CF4" s="510"/>
      <c r="CG4" s="510"/>
      <c r="CH4" s="510"/>
      <c r="CI4" s="510"/>
      <c r="CJ4" s="510"/>
      <c r="CK4" s="510"/>
      <c r="CL4" s="510"/>
      <c r="CM4" s="510"/>
      <c r="CN4" s="510"/>
      <c r="CO4" s="510"/>
      <c r="CP4" s="510"/>
      <c r="CQ4" s="510"/>
      <c r="CR4" s="510"/>
      <c r="CS4" s="511"/>
      <c r="CT4" s="543">
        <v>12.3</v>
      </c>
      <c r="CU4" s="544"/>
      <c r="CV4" s="544"/>
      <c r="CW4" s="544"/>
      <c r="CX4" s="544"/>
      <c r="CY4" s="544"/>
      <c r="CZ4" s="544"/>
      <c r="DA4" s="545"/>
      <c r="DB4" s="543">
        <v>12.3</v>
      </c>
      <c r="DC4" s="544"/>
      <c r="DD4" s="544"/>
      <c r="DE4" s="544"/>
      <c r="DF4" s="544"/>
      <c r="DG4" s="544"/>
      <c r="DH4" s="544"/>
      <c r="DI4" s="545"/>
    </row>
    <row r="5" spans="1:119" ht="18.75" customHeight="1" x14ac:dyDescent="0.15">
      <c r="A5" s="2"/>
      <c r="B5" s="362"/>
      <c r="C5" s="331"/>
      <c r="D5" s="331"/>
      <c r="E5" s="363"/>
      <c r="F5" s="363"/>
      <c r="G5" s="363"/>
      <c r="H5" s="363"/>
      <c r="I5" s="363"/>
      <c r="J5" s="363"/>
      <c r="K5" s="363"/>
      <c r="L5" s="363"/>
      <c r="M5" s="363"/>
      <c r="N5" s="363"/>
      <c r="O5" s="363"/>
      <c r="P5" s="363"/>
      <c r="Q5" s="363"/>
      <c r="R5" s="329"/>
      <c r="S5" s="329"/>
      <c r="T5" s="329"/>
      <c r="U5" s="329"/>
      <c r="V5" s="368"/>
      <c r="W5" s="373"/>
      <c r="X5" s="330"/>
      <c r="Y5" s="330"/>
      <c r="Z5" s="330"/>
      <c r="AA5" s="330"/>
      <c r="AB5" s="331"/>
      <c r="AC5" s="329"/>
      <c r="AD5" s="330"/>
      <c r="AE5" s="330"/>
      <c r="AF5" s="330"/>
      <c r="AG5" s="330"/>
      <c r="AH5" s="330"/>
      <c r="AI5" s="330"/>
      <c r="AJ5" s="330"/>
      <c r="AK5" s="330"/>
      <c r="AL5" s="376"/>
      <c r="AM5" s="480" t="s">
        <v>155</v>
      </c>
      <c r="AN5" s="442"/>
      <c r="AO5" s="442"/>
      <c r="AP5" s="442"/>
      <c r="AQ5" s="442"/>
      <c r="AR5" s="442"/>
      <c r="AS5" s="442"/>
      <c r="AT5" s="443"/>
      <c r="AU5" s="481" t="s">
        <v>73</v>
      </c>
      <c r="AV5" s="482"/>
      <c r="AW5" s="482"/>
      <c r="AX5" s="482"/>
      <c r="AY5" s="448" t="s">
        <v>144</v>
      </c>
      <c r="AZ5" s="449"/>
      <c r="BA5" s="449"/>
      <c r="BB5" s="449"/>
      <c r="BC5" s="449"/>
      <c r="BD5" s="449"/>
      <c r="BE5" s="449"/>
      <c r="BF5" s="449"/>
      <c r="BG5" s="449"/>
      <c r="BH5" s="449"/>
      <c r="BI5" s="449"/>
      <c r="BJ5" s="449"/>
      <c r="BK5" s="449"/>
      <c r="BL5" s="449"/>
      <c r="BM5" s="450"/>
      <c r="BN5" s="451">
        <v>7884858</v>
      </c>
      <c r="BO5" s="452"/>
      <c r="BP5" s="452"/>
      <c r="BQ5" s="452"/>
      <c r="BR5" s="452"/>
      <c r="BS5" s="452"/>
      <c r="BT5" s="452"/>
      <c r="BU5" s="453"/>
      <c r="BV5" s="451">
        <v>10854586</v>
      </c>
      <c r="BW5" s="452"/>
      <c r="BX5" s="452"/>
      <c r="BY5" s="452"/>
      <c r="BZ5" s="452"/>
      <c r="CA5" s="452"/>
      <c r="CB5" s="452"/>
      <c r="CC5" s="453"/>
      <c r="CD5" s="462" t="s">
        <v>157</v>
      </c>
      <c r="CE5" s="413"/>
      <c r="CF5" s="413"/>
      <c r="CG5" s="413"/>
      <c r="CH5" s="413"/>
      <c r="CI5" s="413"/>
      <c r="CJ5" s="413"/>
      <c r="CK5" s="413"/>
      <c r="CL5" s="413"/>
      <c r="CM5" s="413"/>
      <c r="CN5" s="413"/>
      <c r="CO5" s="413"/>
      <c r="CP5" s="413"/>
      <c r="CQ5" s="413"/>
      <c r="CR5" s="413"/>
      <c r="CS5" s="463"/>
      <c r="CT5" s="314">
        <v>85.6</v>
      </c>
      <c r="CU5" s="315"/>
      <c r="CV5" s="315"/>
      <c r="CW5" s="315"/>
      <c r="CX5" s="315"/>
      <c r="CY5" s="315"/>
      <c r="CZ5" s="315"/>
      <c r="DA5" s="316"/>
      <c r="DB5" s="314">
        <v>90.7</v>
      </c>
      <c r="DC5" s="315"/>
      <c r="DD5" s="315"/>
      <c r="DE5" s="315"/>
      <c r="DF5" s="315"/>
      <c r="DG5" s="315"/>
      <c r="DH5" s="315"/>
      <c r="DI5" s="316"/>
    </row>
    <row r="6" spans="1:119" ht="18.75" customHeight="1" x14ac:dyDescent="0.15">
      <c r="A6" s="2"/>
      <c r="B6" s="377" t="s">
        <v>159</v>
      </c>
      <c r="C6" s="328"/>
      <c r="D6" s="328"/>
      <c r="E6" s="378"/>
      <c r="F6" s="378"/>
      <c r="G6" s="378"/>
      <c r="H6" s="378"/>
      <c r="I6" s="378"/>
      <c r="J6" s="378"/>
      <c r="K6" s="378"/>
      <c r="L6" s="378" t="s">
        <v>161</v>
      </c>
      <c r="M6" s="378"/>
      <c r="N6" s="378"/>
      <c r="O6" s="378"/>
      <c r="P6" s="378"/>
      <c r="Q6" s="378"/>
      <c r="R6" s="326"/>
      <c r="S6" s="326"/>
      <c r="T6" s="326"/>
      <c r="U6" s="326"/>
      <c r="V6" s="382"/>
      <c r="W6" s="385" t="s">
        <v>163</v>
      </c>
      <c r="X6" s="327"/>
      <c r="Y6" s="327"/>
      <c r="Z6" s="327"/>
      <c r="AA6" s="327"/>
      <c r="AB6" s="328"/>
      <c r="AC6" s="388" t="s">
        <v>164</v>
      </c>
      <c r="AD6" s="389"/>
      <c r="AE6" s="389"/>
      <c r="AF6" s="389"/>
      <c r="AG6" s="389"/>
      <c r="AH6" s="389"/>
      <c r="AI6" s="389"/>
      <c r="AJ6" s="389"/>
      <c r="AK6" s="389"/>
      <c r="AL6" s="390"/>
      <c r="AM6" s="480" t="s">
        <v>77</v>
      </c>
      <c r="AN6" s="442"/>
      <c r="AO6" s="442"/>
      <c r="AP6" s="442"/>
      <c r="AQ6" s="442"/>
      <c r="AR6" s="442"/>
      <c r="AS6" s="442"/>
      <c r="AT6" s="443"/>
      <c r="AU6" s="481" t="s">
        <v>73</v>
      </c>
      <c r="AV6" s="482"/>
      <c r="AW6" s="482"/>
      <c r="AX6" s="482"/>
      <c r="AY6" s="448" t="s">
        <v>166</v>
      </c>
      <c r="AZ6" s="449"/>
      <c r="BA6" s="449"/>
      <c r="BB6" s="449"/>
      <c r="BC6" s="449"/>
      <c r="BD6" s="449"/>
      <c r="BE6" s="449"/>
      <c r="BF6" s="449"/>
      <c r="BG6" s="449"/>
      <c r="BH6" s="449"/>
      <c r="BI6" s="449"/>
      <c r="BJ6" s="449"/>
      <c r="BK6" s="449"/>
      <c r="BL6" s="449"/>
      <c r="BM6" s="450"/>
      <c r="BN6" s="451">
        <v>527934</v>
      </c>
      <c r="BO6" s="452"/>
      <c r="BP6" s="452"/>
      <c r="BQ6" s="452"/>
      <c r="BR6" s="452"/>
      <c r="BS6" s="452"/>
      <c r="BT6" s="452"/>
      <c r="BU6" s="453"/>
      <c r="BV6" s="451">
        <v>553198</v>
      </c>
      <c r="BW6" s="452"/>
      <c r="BX6" s="452"/>
      <c r="BY6" s="452"/>
      <c r="BZ6" s="452"/>
      <c r="CA6" s="452"/>
      <c r="CB6" s="452"/>
      <c r="CC6" s="453"/>
      <c r="CD6" s="462" t="s">
        <v>169</v>
      </c>
      <c r="CE6" s="413"/>
      <c r="CF6" s="413"/>
      <c r="CG6" s="413"/>
      <c r="CH6" s="413"/>
      <c r="CI6" s="413"/>
      <c r="CJ6" s="413"/>
      <c r="CK6" s="413"/>
      <c r="CL6" s="413"/>
      <c r="CM6" s="413"/>
      <c r="CN6" s="413"/>
      <c r="CO6" s="413"/>
      <c r="CP6" s="413"/>
      <c r="CQ6" s="413"/>
      <c r="CR6" s="413"/>
      <c r="CS6" s="463"/>
      <c r="CT6" s="538">
        <v>88.4</v>
      </c>
      <c r="CU6" s="539"/>
      <c r="CV6" s="539"/>
      <c r="CW6" s="539"/>
      <c r="CX6" s="539"/>
      <c r="CY6" s="539"/>
      <c r="CZ6" s="539"/>
      <c r="DA6" s="540"/>
      <c r="DB6" s="538">
        <v>93.1</v>
      </c>
      <c r="DC6" s="539"/>
      <c r="DD6" s="539"/>
      <c r="DE6" s="539"/>
      <c r="DF6" s="539"/>
      <c r="DG6" s="539"/>
      <c r="DH6" s="539"/>
      <c r="DI6" s="540"/>
    </row>
    <row r="7" spans="1:119" ht="18.75" customHeight="1" x14ac:dyDescent="0.15">
      <c r="A7" s="2"/>
      <c r="B7" s="359"/>
      <c r="C7" s="360"/>
      <c r="D7" s="360"/>
      <c r="E7" s="361"/>
      <c r="F7" s="361"/>
      <c r="G7" s="361"/>
      <c r="H7" s="361"/>
      <c r="I7" s="361"/>
      <c r="J7" s="361"/>
      <c r="K7" s="361"/>
      <c r="L7" s="361"/>
      <c r="M7" s="361"/>
      <c r="N7" s="361"/>
      <c r="O7" s="361"/>
      <c r="P7" s="361"/>
      <c r="Q7" s="361"/>
      <c r="R7" s="366"/>
      <c r="S7" s="366"/>
      <c r="T7" s="366"/>
      <c r="U7" s="366"/>
      <c r="V7" s="367"/>
      <c r="W7" s="371"/>
      <c r="X7" s="372"/>
      <c r="Y7" s="372"/>
      <c r="Z7" s="372"/>
      <c r="AA7" s="372"/>
      <c r="AB7" s="360"/>
      <c r="AC7" s="391"/>
      <c r="AD7" s="392"/>
      <c r="AE7" s="392"/>
      <c r="AF7" s="392"/>
      <c r="AG7" s="392"/>
      <c r="AH7" s="392"/>
      <c r="AI7" s="392"/>
      <c r="AJ7" s="392"/>
      <c r="AK7" s="392"/>
      <c r="AL7" s="393"/>
      <c r="AM7" s="480" t="s">
        <v>171</v>
      </c>
      <c r="AN7" s="442"/>
      <c r="AO7" s="442"/>
      <c r="AP7" s="442"/>
      <c r="AQ7" s="442"/>
      <c r="AR7" s="442"/>
      <c r="AS7" s="442"/>
      <c r="AT7" s="443"/>
      <c r="AU7" s="481" t="s">
        <v>73</v>
      </c>
      <c r="AV7" s="482"/>
      <c r="AW7" s="482"/>
      <c r="AX7" s="482"/>
      <c r="AY7" s="448" t="s">
        <v>172</v>
      </c>
      <c r="AZ7" s="449"/>
      <c r="BA7" s="449"/>
      <c r="BB7" s="449"/>
      <c r="BC7" s="449"/>
      <c r="BD7" s="449"/>
      <c r="BE7" s="449"/>
      <c r="BF7" s="449"/>
      <c r="BG7" s="449"/>
      <c r="BH7" s="449"/>
      <c r="BI7" s="449"/>
      <c r="BJ7" s="449"/>
      <c r="BK7" s="449"/>
      <c r="BL7" s="449"/>
      <c r="BM7" s="450"/>
      <c r="BN7" s="451">
        <v>54674</v>
      </c>
      <c r="BO7" s="452"/>
      <c r="BP7" s="452"/>
      <c r="BQ7" s="452"/>
      <c r="BR7" s="452"/>
      <c r="BS7" s="452"/>
      <c r="BT7" s="452"/>
      <c r="BU7" s="453"/>
      <c r="BV7" s="451">
        <v>111110</v>
      </c>
      <c r="BW7" s="452"/>
      <c r="BX7" s="452"/>
      <c r="BY7" s="452"/>
      <c r="BZ7" s="452"/>
      <c r="CA7" s="452"/>
      <c r="CB7" s="452"/>
      <c r="CC7" s="453"/>
      <c r="CD7" s="462" t="s">
        <v>173</v>
      </c>
      <c r="CE7" s="413"/>
      <c r="CF7" s="413"/>
      <c r="CG7" s="413"/>
      <c r="CH7" s="413"/>
      <c r="CI7" s="413"/>
      <c r="CJ7" s="413"/>
      <c r="CK7" s="413"/>
      <c r="CL7" s="413"/>
      <c r="CM7" s="413"/>
      <c r="CN7" s="413"/>
      <c r="CO7" s="413"/>
      <c r="CP7" s="413"/>
      <c r="CQ7" s="413"/>
      <c r="CR7" s="413"/>
      <c r="CS7" s="463"/>
      <c r="CT7" s="451">
        <v>3841551</v>
      </c>
      <c r="CU7" s="452"/>
      <c r="CV7" s="452"/>
      <c r="CW7" s="452"/>
      <c r="CX7" s="452"/>
      <c r="CY7" s="452"/>
      <c r="CZ7" s="452"/>
      <c r="DA7" s="453"/>
      <c r="DB7" s="451">
        <v>3605499</v>
      </c>
      <c r="DC7" s="452"/>
      <c r="DD7" s="452"/>
      <c r="DE7" s="452"/>
      <c r="DF7" s="452"/>
      <c r="DG7" s="452"/>
      <c r="DH7" s="452"/>
      <c r="DI7" s="453"/>
    </row>
    <row r="8" spans="1:119" ht="18.75" customHeight="1" x14ac:dyDescent="0.15">
      <c r="A8" s="2"/>
      <c r="B8" s="379"/>
      <c r="C8" s="380"/>
      <c r="D8" s="380"/>
      <c r="E8" s="381"/>
      <c r="F8" s="381"/>
      <c r="G8" s="381"/>
      <c r="H8" s="381"/>
      <c r="I8" s="381"/>
      <c r="J8" s="381"/>
      <c r="K8" s="381"/>
      <c r="L8" s="381"/>
      <c r="M8" s="381"/>
      <c r="N8" s="381"/>
      <c r="O8" s="381"/>
      <c r="P8" s="381"/>
      <c r="Q8" s="381"/>
      <c r="R8" s="383"/>
      <c r="S8" s="383"/>
      <c r="T8" s="383"/>
      <c r="U8" s="383"/>
      <c r="V8" s="384"/>
      <c r="W8" s="386"/>
      <c r="X8" s="387"/>
      <c r="Y8" s="387"/>
      <c r="Z8" s="387"/>
      <c r="AA8" s="387"/>
      <c r="AB8" s="380"/>
      <c r="AC8" s="394"/>
      <c r="AD8" s="395"/>
      <c r="AE8" s="395"/>
      <c r="AF8" s="395"/>
      <c r="AG8" s="395"/>
      <c r="AH8" s="395"/>
      <c r="AI8" s="395"/>
      <c r="AJ8" s="395"/>
      <c r="AK8" s="395"/>
      <c r="AL8" s="396"/>
      <c r="AM8" s="480" t="s">
        <v>175</v>
      </c>
      <c r="AN8" s="442"/>
      <c r="AO8" s="442"/>
      <c r="AP8" s="442"/>
      <c r="AQ8" s="442"/>
      <c r="AR8" s="442"/>
      <c r="AS8" s="442"/>
      <c r="AT8" s="443"/>
      <c r="AU8" s="481" t="s">
        <v>73</v>
      </c>
      <c r="AV8" s="482"/>
      <c r="AW8" s="482"/>
      <c r="AX8" s="482"/>
      <c r="AY8" s="448" t="s">
        <v>177</v>
      </c>
      <c r="AZ8" s="449"/>
      <c r="BA8" s="449"/>
      <c r="BB8" s="449"/>
      <c r="BC8" s="449"/>
      <c r="BD8" s="449"/>
      <c r="BE8" s="449"/>
      <c r="BF8" s="449"/>
      <c r="BG8" s="449"/>
      <c r="BH8" s="449"/>
      <c r="BI8" s="449"/>
      <c r="BJ8" s="449"/>
      <c r="BK8" s="449"/>
      <c r="BL8" s="449"/>
      <c r="BM8" s="450"/>
      <c r="BN8" s="451">
        <v>473260</v>
      </c>
      <c r="BO8" s="452"/>
      <c r="BP8" s="452"/>
      <c r="BQ8" s="452"/>
      <c r="BR8" s="452"/>
      <c r="BS8" s="452"/>
      <c r="BT8" s="452"/>
      <c r="BU8" s="453"/>
      <c r="BV8" s="451">
        <v>442088</v>
      </c>
      <c r="BW8" s="452"/>
      <c r="BX8" s="452"/>
      <c r="BY8" s="452"/>
      <c r="BZ8" s="452"/>
      <c r="CA8" s="452"/>
      <c r="CB8" s="452"/>
      <c r="CC8" s="453"/>
      <c r="CD8" s="462" t="s">
        <v>178</v>
      </c>
      <c r="CE8" s="413"/>
      <c r="CF8" s="413"/>
      <c r="CG8" s="413"/>
      <c r="CH8" s="413"/>
      <c r="CI8" s="413"/>
      <c r="CJ8" s="413"/>
      <c r="CK8" s="413"/>
      <c r="CL8" s="413"/>
      <c r="CM8" s="413"/>
      <c r="CN8" s="413"/>
      <c r="CO8" s="413"/>
      <c r="CP8" s="413"/>
      <c r="CQ8" s="413"/>
      <c r="CR8" s="413"/>
      <c r="CS8" s="463"/>
      <c r="CT8" s="514">
        <v>0.17</v>
      </c>
      <c r="CU8" s="515"/>
      <c r="CV8" s="515"/>
      <c r="CW8" s="515"/>
      <c r="CX8" s="515"/>
      <c r="CY8" s="515"/>
      <c r="CZ8" s="515"/>
      <c r="DA8" s="516"/>
      <c r="DB8" s="514">
        <v>0.17</v>
      </c>
      <c r="DC8" s="515"/>
      <c r="DD8" s="515"/>
      <c r="DE8" s="515"/>
      <c r="DF8" s="515"/>
      <c r="DG8" s="515"/>
      <c r="DH8" s="515"/>
      <c r="DI8" s="516"/>
    </row>
    <row r="9" spans="1:119" ht="18.75" customHeight="1" x14ac:dyDescent="0.15">
      <c r="A9" s="2"/>
      <c r="B9" s="397" t="s">
        <v>21</v>
      </c>
      <c r="C9" s="398"/>
      <c r="D9" s="398"/>
      <c r="E9" s="398"/>
      <c r="F9" s="398"/>
      <c r="G9" s="398"/>
      <c r="H9" s="398"/>
      <c r="I9" s="398"/>
      <c r="J9" s="398"/>
      <c r="K9" s="399"/>
      <c r="L9" s="532" t="s">
        <v>12</v>
      </c>
      <c r="M9" s="533"/>
      <c r="N9" s="533"/>
      <c r="O9" s="533"/>
      <c r="P9" s="533"/>
      <c r="Q9" s="534"/>
      <c r="R9" s="535">
        <v>6002</v>
      </c>
      <c r="S9" s="536"/>
      <c r="T9" s="536"/>
      <c r="U9" s="536"/>
      <c r="V9" s="537"/>
      <c r="W9" s="369" t="s">
        <v>179</v>
      </c>
      <c r="X9" s="370"/>
      <c r="Y9" s="370"/>
      <c r="Z9" s="370"/>
      <c r="AA9" s="370"/>
      <c r="AB9" s="370"/>
      <c r="AC9" s="370"/>
      <c r="AD9" s="370"/>
      <c r="AE9" s="370"/>
      <c r="AF9" s="370"/>
      <c r="AG9" s="370"/>
      <c r="AH9" s="370"/>
      <c r="AI9" s="370"/>
      <c r="AJ9" s="370"/>
      <c r="AK9" s="370"/>
      <c r="AL9" s="374"/>
      <c r="AM9" s="480" t="s">
        <v>181</v>
      </c>
      <c r="AN9" s="442"/>
      <c r="AO9" s="442"/>
      <c r="AP9" s="442"/>
      <c r="AQ9" s="442"/>
      <c r="AR9" s="442"/>
      <c r="AS9" s="442"/>
      <c r="AT9" s="443"/>
      <c r="AU9" s="481" t="s">
        <v>73</v>
      </c>
      <c r="AV9" s="482"/>
      <c r="AW9" s="482"/>
      <c r="AX9" s="482"/>
      <c r="AY9" s="448" t="s">
        <v>75</v>
      </c>
      <c r="AZ9" s="449"/>
      <c r="BA9" s="449"/>
      <c r="BB9" s="449"/>
      <c r="BC9" s="449"/>
      <c r="BD9" s="449"/>
      <c r="BE9" s="449"/>
      <c r="BF9" s="449"/>
      <c r="BG9" s="449"/>
      <c r="BH9" s="449"/>
      <c r="BI9" s="449"/>
      <c r="BJ9" s="449"/>
      <c r="BK9" s="449"/>
      <c r="BL9" s="449"/>
      <c r="BM9" s="450"/>
      <c r="BN9" s="451">
        <v>31172</v>
      </c>
      <c r="BO9" s="452"/>
      <c r="BP9" s="452"/>
      <c r="BQ9" s="452"/>
      <c r="BR9" s="452"/>
      <c r="BS9" s="452"/>
      <c r="BT9" s="452"/>
      <c r="BU9" s="453"/>
      <c r="BV9" s="451">
        <v>95338</v>
      </c>
      <c r="BW9" s="452"/>
      <c r="BX9" s="452"/>
      <c r="BY9" s="452"/>
      <c r="BZ9" s="452"/>
      <c r="CA9" s="452"/>
      <c r="CB9" s="452"/>
      <c r="CC9" s="453"/>
      <c r="CD9" s="462" t="s">
        <v>71</v>
      </c>
      <c r="CE9" s="413"/>
      <c r="CF9" s="413"/>
      <c r="CG9" s="413"/>
      <c r="CH9" s="413"/>
      <c r="CI9" s="413"/>
      <c r="CJ9" s="413"/>
      <c r="CK9" s="413"/>
      <c r="CL9" s="413"/>
      <c r="CM9" s="413"/>
      <c r="CN9" s="413"/>
      <c r="CO9" s="413"/>
      <c r="CP9" s="413"/>
      <c r="CQ9" s="413"/>
      <c r="CR9" s="413"/>
      <c r="CS9" s="463"/>
      <c r="CT9" s="314">
        <v>29.8</v>
      </c>
      <c r="CU9" s="315"/>
      <c r="CV9" s="315"/>
      <c r="CW9" s="315"/>
      <c r="CX9" s="315"/>
      <c r="CY9" s="315"/>
      <c r="CZ9" s="315"/>
      <c r="DA9" s="316"/>
      <c r="DB9" s="314">
        <v>21.2</v>
      </c>
      <c r="DC9" s="315"/>
      <c r="DD9" s="315"/>
      <c r="DE9" s="315"/>
      <c r="DF9" s="315"/>
      <c r="DG9" s="315"/>
      <c r="DH9" s="315"/>
      <c r="DI9" s="316"/>
    </row>
    <row r="10" spans="1:119" ht="18.75" customHeight="1" x14ac:dyDescent="0.15">
      <c r="A10" s="2"/>
      <c r="B10" s="397"/>
      <c r="C10" s="398"/>
      <c r="D10" s="398"/>
      <c r="E10" s="398"/>
      <c r="F10" s="398"/>
      <c r="G10" s="398"/>
      <c r="H10" s="398"/>
      <c r="I10" s="398"/>
      <c r="J10" s="398"/>
      <c r="K10" s="399"/>
      <c r="L10" s="441" t="s">
        <v>183</v>
      </c>
      <c r="M10" s="442"/>
      <c r="N10" s="442"/>
      <c r="O10" s="442"/>
      <c r="P10" s="442"/>
      <c r="Q10" s="443"/>
      <c r="R10" s="444">
        <v>6840</v>
      </c>
      <c r="S10" s="445"/>
      <c r="T10" s="445"/>
      <c r="U10" s="445"/>
      <c r="V10" s="447"/>
      <c r="W10" s="371"/>
      <c r="X10" s="372"/>
      <c r="Y10" s="372"/>
      <c r="Z10" s="372"/>
      <c r="AA10" s="372"/>
      <c r="AB10" s="372"/>
      <c r="AC10" s="372"/>
      <c r="AD10" s="372"/>
      <c r="AE10" s="372"/>
      <c r="AF10" s="372"/>
      <c r="AG10" s="372"/>
      <c r="AH10" s="372"/>
      <c r="AI10" s="372"/>
      <c r="AJ10" s="372"/>
      <c r="AK10" s="372"/>
      <c r="AL10" s="375"/>
      <c r="AM10" s="480" t="s">
        <v>185</v>
      </c>
      <c r="AN10" s="442"/>
      <c r="AO10" s="442"/>
      <c r="AP10" s="442"/>
      <c r="AQ10" s="442"/>
      <c r="AR10" s="442"/>
      <c r="AS10" s="442"/>
      <c r="AT10" s="443"/>
      <c r="AU10" s="481" t="s">
        <v>187</v>
      </c>
      <c r="AV10" s="482"/>
      <c r="AW10" s="482"/>
      <c r="AX10" s="482"/>
      <c r="AY10" s="448" t="s">
        <v>189</v>
      </c>
      <c r="AZ10" s="449"/>
      <c r="BA10" s="449"/>
      <c r="BB10" s="449"/>
      <c r="BC10" s="449"/>
      <c r="BD10" s="449"/>
      <c r="BE10" s="449"/>
      <c r="BF10" s="449"/>
      <c r="BG10" s="449"/>
      <c r="BH10" s="449"/>
      <c r="BI10" s="449"/>
      <c r="BJ10" s="449"/>
      <c r="BK10" s="449"/>
      <c r="BL10" s="449"/>
      <c r="BM10" s="450"/>
      <c r="BN10" s="451">
        <v>2386</v>
      </c>
      <c r="BO10" s="452"/>
      <c r="BP10" s="452"/>
      <c r="BQ10" s="452"/>
      <c r="BR10" s="452"/>
      <c r="BS10" s="452"/>
      <c r="BT10" s="452"/>
      <c r="BU10" s="453"/>
      <c r="BV10" s="451">
        <v>5742</v>
      </c>
      <c r="BW10" s="452"/>
      <c r="BX10" s="452"/>
      <c r="BY10" s="452"/>
      <c r="BZ10" s="452"/>
      <c r="CA10" s="452"/>
      <c r="CB10" s="452"/>
      <c r="CC10" s="453"/>
      <c r="CD10" s="21" t="s">
        <v>190</v>
      </c>
      <c r="CE10" s="22"/>
      <c r="CF10" s="22"/>
      <c r="CG10" s="22"/>
      <c r="CH10" s="22"/>
      <c r="CI10" s="22"/>
      <c r="CJ10" s="22"/>
      <c r="CK10" s="22"/>
      <c r="CL10" s="22"/>
      <c r="CM10" s="22"/>
      <c r="CN10" s="22"/>
      <c r="CO10" s="22"/>
      <c r="CP10" s="22"/>
      <c r="CQ10" s="22"/>
      <c r="CR10" s="22"/>
      <c r="CS10" s="24"/>
      <c r="CT10" s="26"/>
      <c r="CU10" s="29"/>
      <c r="CV10" s="29"/>
      <c r="CW10" s="29"/>
      <c r="CX10" s="29"/>
      <c r="CY10" s="29"/>
      <c r="CZ10" s="29"/>
      <c r="DA10" s="32"/>
      <c r="DB10" s="26"/>
      <c r="DC10" s="29"/>
      <c r="DD10" s="29"/>
      <c r="DE10" s="29"/>
      <c r="DF10" s="29"/>
      <c r="DG10" s="29"/>
      <c r="DH10" s="29"/>
      <c r="DI10" s="32"/>
    </row>
    <row r="11" spans="1:119" ht="18.75" customHeight="1" x14ac:dyDescent="0.15">
      <c r="A11" s="2"/>
      <c r="B11" s="397"/>
      <c r="C11" s="398"/>
      <c r="D11" s="398"/>
      <c r="E11" s="398"/>
      <c r="F11" s="398"/>
      <c r="G11" s="398"/>
      <c r="H11" s="398"/>
      <c r="I11" s="398"/>
      <c r="J11" s="398"/>
      <c r="K11" s="399"/>
      <c r="L11" s="414" t="s">
        <v>192</v>
      </c>
      <c r="M11" s="415"/>
      <c r="N11" s="415"/>
      <c r="O11" s="415"/>
      <c r="P11" s="415"/>
      <c r="Q11" s="416"/>
      <c r="R11" s="529" t="s">
        <v>194</v>
      </c>
      <c r="S11" s="530"/>
      <c r="T11" s="530"/>
      <c r="U11" s="530"/>
      <c r="V11" s="531"/>
      <c r="W11" s="371"/>
      <c r="X11" s="372"/>
      <c r="Y11" s="372"/>
      <c r="Z11" s="372"/>
      <c r="AA11" s="372"/>
      <c r="AB11" s="372"/>
      <c r="AC11" s="372"/>
      <c r="AD11" s="372"/>
      <c r="AE11" s="372"/>
      <c r="AF11" s="372"/>
      <c r="AG11" s="372"/>
      <c r="AH11" s="372"/>
      <c r="AI11" s="372"/>
      <c r="AJ11" s="372"/>
      <c r="AK11" s="372"/>
      <c r="AL11" s="375"/>
      <c r="AM11" s="480" t="s">
        <v>196</v>
      </c>
      <c r="AN11" s="442"/>
      <c r="AO11" s="442"/>
      <c r="AP11" s="442"/>
      <c r="AQ11" s="442"/>
      <c r="AR11" s="442"/>
      <c r="AS11" s="442"/>
      <c r="AT11" s="443"/>
      <c r="AU11" s="481" t="s">
        <v>187</v>
      </c>
      <c r="AV11" s="482"/>
      <c r="AW11" s="482"/>
      <c r="AX11" s="482"/>
      <c r="AY11" s="448" t="s">
        <v>198</v>
      </c>
      <c r="AZ11" s="449"/>
      <c r="BA11" s="449"/>
      <c r="BB11" s="449"/>
      <c r="BC11" s="449"/>
      <c r="BD11" s="449"/>
      <c r="BE11" s="449"/>
      <c r="BF11" s="449"/>
      <c r="BG11" s="449"/>
      <c r="BH11" s="449"/>
      <c r="BI11" s="449"/>
      <c r="BJ11" s="449"/>
      <c r="BK11" s="449"/>
      <c r="BL11" s="449"/>
      <c r="BM11" s="450"/>
      <c r="BN11" s="451">
        <v>588500</v>
      </c>
      <c r="BO11" s="452"/>
      <c r="BP11" s="452"/>
      <c r="BQ11" s="452"/>
      <c r="BR11" s="452"/>
      <c r="BS11" s="452"/>
      <c r="BT11" s="452"/>
      <c r="BU11" s="453"/>
      <c r="BV11" s="451">
        <v>0</v>
      </c>
      <c r="BW11" s="452"/>
      <c r="BX11" s="452"/>
      <c r="BY11" s="452"/>
      <c r="BZ11" s="452"/>
      <c r="CA11" s="452"/>
      <c r="CB11" s="452"/>
      <c r="CC11" s="453"/>
      <c r="CD11" s="462" t="s">
        <v>201</v>
      </c>
      <c r="CE11" s="413"/>
      <c r="CF11" s="413"/>
      <c r="CG11" s="413"/>
      <c r="CH11" s="413"/>
      <c r="CI11" s="413"/>
      <c r="CJ11" s="413"/>
      <c r="CK11" s="413"/>
      <c r="CL11" s="413"/>
      <c r="CM11" s="413"/>
      <c r="CN11" s="413"/>
      <c r="CO11" s="413"/>
      <c r="CP11" s="413"/>
      <c r="CQ11" s="413"/>
      <c r="CR11" s="413"/>
      <c r="CS11" s="463"/>
      <c r="CT11" s="514" t="s">
        <v>202</v>
      </c>
      <c r="CU11" s="515"/>
      <c r="CV11" s="515"/>
      <c r="CW11" s="515"/>
      <c r="CX11" s="515"/>
      <c r="CY11" s="515"/>
      <c r="CZ11" s="515"/>
      <c r="DA11" s="516"/>
      <c r="DB11" s="514" t="s">
        <v>202</v>
      </c>
      <c r="DC11" s="515"/>
      <c r="DD11" s="515"/>
      <c r="DE11" s="515"/>
      <c r="DF11" s="515"/>
      <c r="DG11" s="515"/>
      <c r="DH11" s="515"/>
      <c r="DI11" s="516"/>
    </row>
    <row r="12" spans="1:119" ht="18.75" customHeight="1" x14ac:dyDescent="0.15">
      <c r="A12" s="2"/>
      <c r="B12" s="400" t="s">
        <v>59</v>
      </c>
      <c r="C12" s="401"/>
      <c r="D12" s="401"/>
      <c r="E12" s="401"/>
      <c r="F12" s="401"/>
      <c r="G12" s="401"/>
      <c r="H12" s="401"/>
      <c r="I12" s="401"/>
      <c r="J12" s="401"/>
      <c r="K12" s="402"/>
      <c r="L12" s="517" t="s">
        <v>203</v>
      </c>
      <c r="M12" s="518"/>
      <c r="N12" s="518"/>
      <c r="O12" s="518"/>
      <c r="P12" s="518"/>
      <c r="Q12" s="519"/>
      <c r="R12" s="520">
        <v>6283</v>
      </c>
      <c r="S12" s="521"/>
      <c r="T12" s="521"/>
      <c r="U12" s="521"/>
      <c r="V12" s="522"/>
      <c r="W12" s="523" t="s">
        <v>6</v>
      </c>
      <c r="X12" s="482"/>
      <c r="Y12" s="482"/>
      <c r="Z12" s="482"/>
      <c r="AA12" s="482"/>
      <c r="AB12" s="524"/>
      <c r="AC12" s="525" t="s">
        <v>118</v>
      </c>
      <c r="AD12" s="526"/>
      <c r="AE12" s="526"/>
      <c r="AF12" s="526"/>
      <c r="AG12" s="527"/>
      <c r="AH12" s="525" t="s">
        <v>205</v>
      </c>
      <c r="AI12" s="526"/>
      <c r="AJ12" s="526"/>
      <c r="AK12" s="526"/>
      <c r="AL12" s="528"/>
      <c r="AM12" s="480" t="s">
        <v>207</v>
      </c>
      <c r="AN12" s="442"/>
      <c r="AO12" s="442"/>
      <c r="AP12" s="442"/>
      <c r="AQ12" s="442"/>
      <c r="AR12" s="442"/>
      <c r="AS12" s="442"/>
      <c r="AT12" s="443"/>
      <c r="AU12" s="481" t="s">
        <v>73</v>
      </c>
      <c r="AV12" s="482"/>
      <c r="AW12" s="482"/>
      <c r="AX12" s="482"/>
      <c r="AY12" s="448" t="s">
        <v>209</v>
      </c>
      <c r="AZ12" s="449"/>
      <c r="BA12" s="449"/>
      <c r="BB12" s="449"/>
      <c r="BC12" s="449"/>
      <c r="BD12" s="449"/>
      <c r="BE12" s="449"/>
      <c r="BF12" s="449"/>
      <c r="BG12" s="449"/>
      <c r="BH12" s="449"/>
      <c r="BI12" s="449"/>
      <c r="BJ12" s="449"/>
      <c r="BK12" s="449"/>
      <c r="BL12" s="449"/>
      <c r="BM12" s="450"/>
      <c r="BN12" s="451">
        <v>0</v>
      </c>
      <c r="BO12" s="452"/>
      <c r="BP12" s="452"/>
      <c r="BQ12" s="452"/>
      <c r="BR12" s="452"/>
      <c r="BS12" s="452"/>
      <c r="BT12" s="452"/>
      <c r="BU12" s="453"/>
      <c r="BV12" s="451">
        <v>352202</v>
      </c>
      <c r="BW12" s="452"/>
      <c r="BX12" s="452"/>
      <c r="BY12" s="452"/>
      <c r="BZ12" s="452"/>
      <c r="CA12" s="452"/>
      <c r="CB12" s="452"/>
      <c r="CC12" s="453"/>
      <c r="CD12" s="462" t="s">
        <v>211</v>
      </c>
      <c r="CE12" s="413"/>
      <c r="CF12" s="413"/>
      <c r="CG12" s="413"/>
      <c r="CH12" s="413"/>
      <c r="CI12" s="413"/>
      <c r="CJ12" s="413"/>
      <c r="CK12" s="413"/>
      <c r="CL12" s="413"/>
      <c r="CM12" s="413"/>
      <c r="CN12" s="413"/>
      <c r="CO12" s="413"/>
      <c r="CP12" s="413"/>
      <c r="CQ12" s="413"/>
      <c r="CR12" s="413"/>
      <c r="CS12" s="463"/>
      <c r="CT12" s="514" t="s">
        <v>202</v>
      </c>
      <c r="CU12" s="515"/>
      <c r="CV12" s="515"/>
      <c r="CW12" s="515"/>
      <c r="CX12" s="515"/>
      <c r="CY12" s="515"/>
      <c r="CZ12" s="515"/>
      <c r="DA12" s="516"/>
      <c r="DB12" s="514" t="s">
        <v>202</v>
      </c>
      <c r="DC12" s="515"/>
      <c r="DD12" s="515"/>
      <c r="DE12" s="515"/>
      <c r="DF12" s="515"/>
      <c r="DG12" s="515"/>
      <c r="DH12" s="515"/>
      <c r="DI12" s="516"/>
    </row>
    <row r="13" spans="1:119" ht="18.75" customHeight="1" x14ac:dyDescent="0.15">
      <c r="A13" s="2"/>
      <c r="B13" s="403"/>
      <c r="C13" s="404"/>
      <c r="D13" s="404"/>
      <c r="E13" s="404"/>
      <c r="F13" s="404"/>
      <c r="G13" s="404"/>
      <c r="H13" s="404"/>
      <c r="I13" s="404"/>
      <c r="J13" s="404"/>
      <c r="K13" s="405"/>
      <c r="L13" s="13"/>
      <c r="M13" s="503" t="s">
        <v>212</v>
      </c>
      <c r="N13" s="504"/>
      <c r="O13" s="504"/>
      <c r="P13" s="504"/>
      <c r="Q13" s="505"/>
      <c r="R13" s="506">
        <v>6251</v>
      </c>
      <c r="S13" s="507"/>
      <c r="T13" s="507"/>
      <c r="U13" s="507"/>
      <c r="V13" s="508"/>
      <c r="W13" s="385" t="s">
        <v>214</v>
      </c>
      <c r="X13" s="327"/>
      <c r="Y13" s="327"/>
      <c r="Z13" s="327"/>
      <c r="AA13" s="327"/>
      <c r="AB13" s="328"/>
      <c r="AC13" s="444">
        <v>597</v>
      </c>
      <c r="AD13" s="445"/>
      <c r="AE13" s="445"/>
      <c r="AF13" s="445"/>
      <c r="AG13" s="446"/>
      <c r="AH13" s="444">
        <v>596</v>
      </c>
      <c r="AI13" s="445"/>
      <c r="AJ13" s="445"/>
      <c r="AK13" s="445"/>
      <c r="AL13" s="447"/>
      <c r="AM13" s="480" t="s">
        <v>215</v>
      </c>
      <c r="AN13" s="442"/>
      <c r="AO13" s="442"/>
      <c r="AP13" s="442"/>
      <c r="AQ13" s="442"/>
      <c r="AR13" s="442"/>
      <c r="AS13" s="442"/>
      <c r="AT13" s="443"/>
      <c r="AU13" s="481" t="s">
        <v>187</v>
      </c>
      <c r="AV13" s="482"/>
      <c r="AW13" s="482"/>
      <c r="AX13" s="482"/>
      <c r="AY13" s="448" t="s">
        <v>217</v>
      </c>
      <c r="AZ13" s="449"/>
      <c r="BA13" s="449"/>
      <c r="BB13" s="449"/>
      <c r="BC13" s="449"/>
      <c r="BD13" s="449"/>
      <c r="BE13" s="449"/>
      <c r="BF13" s="449"/>
      <c r="BG13" s="449"/>
      <c r="BH13" s="449"/>
      <c r="BI13" s="449"/>
      <c r="BJ13" s="449"/>
      <c r="BK13" s="449"/>
      <c r="BL13" s="449"/>
      <c r="BM13" s="450"/>
      <c r="BN13" s="451">
        <v>622058</v>
      </c>
      <c r="BO13" s="452"/>
      <c r="BP13" s="452"/>
      <c r="BQ13" s="452"/>
      <c r="BR13" s="452"/>
      <c r="BS13" s="452"/>
      <c r="BT13" s="452"/>
      <c r="BU13" s="453"/>
      <c r="BV13" s="451">
        <v>-251122</v>
      </c>
      <c r="BW13" s="452"/>
      <c r="BX13" s="452"/>
      <c r="BY13" s="452"/>
      <c r="BZ13" s="452"/>
      <c r="CA13" s="452"/>
      <c r="CB13" s="452"/>
      <c r="CC13" s="453"/>
      <c r="CD13" s="462" t="s">
        <v>219</v>
      </c>
      <c r="CE13" s="413"/>
      <c r="CF13" s="413"/>
      <c r="CG13" s="413"/>
      <c r="CH13" s="413"/>
      <c r="CI13" s="413"/>
      <c r="CJ13" s="413"/>
      <c r="CK13" s="413"/>
      <c r="CL13" s="413"/>
      <c r="CM13" s="413"/>
      <c r="CN13" s="413"/>
      <c r="CO13" s="413"/>
      <c r="CP13" s="413"/>
      <c r="CQ13" s="413"/>
      <c r="CR13" s="413"/>
      <c r="CS13" s="463"/>
      <c r="CT13" s="314">
        <v>11.7</v>
      </c>
      <c r="CU13" s="315"/>
      <c r="CV13" s="315"/>
      <c r="CW13" s="315"/>
      <c r="CX13" s="315"/>
      <c r="CY13" s="315"/>
      <c r="CZ13" s="315"/>
      <c r="DA13" s="316"/>
      <c r="DB13" s="314">
        <v>11</v>
      </c>
      <c r="DC13" s="315"/>
      <c r="DD13" s="315"/>
      <c r="DE13" s="315"/>
      <c r="DF13" s="315"/>
      <c r="DG13" s="315"/>
      <c r="DH13" s="315"/>
      <c r="DI13" s="316"/>
    </row>
    <row r="14" spans="1:119" ht="18.75" customHeight="1" x14ac:dyDescent="0.15">
      <c r="A14" s="2"/>
      <c r="B14" s="403"/>
      <c r="C14" s="404"/>
      <c r="D14" s="404"/>
      <c r="E14" s="404"/>
      <c r="F14" s="404"/>
      <c r="G14" s="404"/>
      <c r="H14" s="404"/>
      <c r="I14" s="404"/>
      <c r="J14" s="404"/>
      <c r="K14" s="405"/>
      <c r="L14" s="493" t="s">
        <v>220</v>
      </c>
      <c r="M14" s="512"/>
      <c r="N14" s="512"/>
      <c r="O14" s="512"/>
      <c r="P14" s="512"/>
      <c r="Q14" s="513"/>
      <c r="R14" s="506">
        <v>6473</v>
      </c>
      <c r="S14" s="507"/>
      <c r="T14" s="507"/>
      <c r="U14" s="507"/>
      <c r="V14" s="508"/>
      <c r="W14" s="373"/>
      <c r="X14" s="330"/>
      <c r="Y14" s="330"/>
      <c r="Z14" s="330"/>
      <c r="AA14" s="330"/>
      <c r="AB14" s="331"/>
      <c r="AC14" s="496">
        <v>21.5</v>
      </c>
      <c r="AD14" s="497"/>
      <c r="AE14" s="497"/>
      <c r="AF14" s="497"/>
      <c r="AG14" s="498"/>
      <c r="AH14" s="496">
        <v>19.600000000000001</v>
      </c>
      <c r="AI14" s="497"/>
      <c r="AJ14" s="497"/>
      <c r="AK14" s="497"/>
      <c r="AL14" s="499"/>
      <c r="AM14" s="480"/>
      <c r="AN14" s="442"/>
      <c r="AO14" s="442"/>
      <c r="AP14" s="442"/>
      <c r="AQ14" s="442"/>
      <c r="AR14" s="442"/>
      <c r="AS14" s="442"/>
      <c r="AT14" s="443"/>
      <c r="AU14" s="481"/>
      <c r="AV14" s="482"/>
      <c r="AW14" s="482"/>
      <c r="AX14" s="482"/>
      <c r="AY14" s="448"/>
      <c r="AZ14" s="449"/>
      <c r="BA14" s="449"/>
      <c r="BB14" s="449"/>
      <c r="BC14" s="449"/>
      <c r="BD14" s="449"/>
      <c r="BE14" s="449"/>
      <c r="BF14" s="449"/>
      <c r="BG14" s="449"/>
      <c r="BH14" s="449"/>
      <c r="BI14" s="449"/>
      <c r="BJ14" s="449"/>
      <c r="BK14" s="449"/>
      <c r="BL14" s="449"/>
      <c r="BM14" s="450"/>
      <c r="BN14" s="451"/>
      <c r="BO14" s="452"/>
      <c r="BP14" s="452"/>
      <c r="BQ14" s="452"/>
      <c r="BR14" s="452"/>
      <c r="BS14" s="452"/>
      <c r="BT14" s="452"/>
      <c r="BU14" s="453"/>
      <c r="BV14" s="451"/>
      <c r="BW14" s="452"/>
      <c r="BX14" s="452"/>
      <c r="BY14" s="452"/>
      <c r="BZ14" s="452"/>
      <c r="CA14" s="452"/>
      <c r="CB14" s="452"/>
      <c r="CC14" s="453"/>
      <c r="CD14" s="457" t="s">
        <v>224</v>
      </c>
      <c r="CE14" s="458"/>
      <c r="CF14" s="458"/>
      <c r="CG14" s="458"/>
      <c r="CH14" s="458"/>
      <c r="CI14" s="458"/>
      <c r="CJ14" s="458"/>
      <c r="CK14" s="458"/>
      <c r="CL14" s="458"/>
      <c r="CM14" s="458"/>
      <c r="CN14" s="458"/>
      <c r="CO14" s="458"/>
      <c r="CP14" s="458"/>
      <c r="CQ14" s="458"/>
      <c r="CR14" s="458"/>
      <c r="CS14" s="459"/>
      <c r="CT14" s="500" t="s">
        <v>202</v>
      </c>
      <c r="CU14" s="501"/>
      <c r="CV14" s="501"/>
      <c r="CW14" s="501"/>
      <c r="CX14" s="501"/>
      <c r="CY14" s="501"/>
      <c r="CZ14" s="501"/>
      <c r="DA14" s="502"/>
      <c r="DB14" s="500" t="s">
        <v>202</v>
      </c>
      <c r="DC14" s="501"/>
      <c r="DD14" s="501"/>
      <c r="DE14" s="501"/>
      <c r="DF14" s="501"/>
      <c r="DG14" s="501"/>
      <c r="DH14" s="501"/>
      <c r="DI14" s="502"/>
    </row>
    <row r="15" spans="1:119" ht="18.75" customHeight="1" x14ac:dyDescent="0.15">
      <c r="A15" s="2"/>
      <c r="B15" s="403"/>
      <c r="C15" s="404"/>
      <c r="D15" s="404"/>
      <c r="E15" s="404"/>
      <c r="F15" s="404"/>
      <c r="G15" s="404"/>
      <c r="H15" s="404"/>
      <c r="I15" s="404"/>
      <c r="J15" s="404"/>
      <c r="K15" s="405"/>
      <c r="L15" s="13"/>
      <c r="M15" s="503" t="s">
        <v>212</v>
      </c>
      <c r="N15" s="504"/>
      <c r="O15" s="504"/>
      <c r="P15" s="504"/>
      <c r="Q15" s="505"/>
      <c r="R15" s="506">
        <v>6435</v>
      </c>
      <c r="S15" s="507"/>
      <c r="T15" s="507"/>
      <c r="U15" s="507"/>
      <c r="V15" s="508"/>
      <c r="W15" s="385" t="s">
        <v>9</v>
      </c>
      <c r="X15" s="327"/>
      <c r="Y15" s="327"/>
      <c r="Z15" s="327"/>
      <c r="AA15" s="327"/>
      <c r="AB15" s="328"/>
      <c r="AC15" s="444">
        <v>570</v>
      </c>
      <c r="AD15" s="445"/>
      <c r="AE15" s="445"/>
      <c r="AF15" s="445"/>
      <c r="AG15" s="446"/>
      <c r="AH15" s="444">
        <v>620</v>
      </c>
      <c r="AI15" s="445"/>
      <c r="AJ15" s="445"/>
      <c r="AK15" s="445"/>
      <c r="AL15" s="447"/>
      <c r="AM15" s="480"/>
      <c r="AN15" s="442"/>
      <c r="AO15" s="442"/>
      <c r="AP15" s="442"/>
      <c r="AQ15" s="442"/>
      <c r="AR15" s="442"/>
      <c r="AS15" s="442"/>
      <c r="AT15" s="443"/>
      <c r="AU15" s="481"/>
      <c r="AV15" s="482"/>
      <c r="AW15" s="482"/>
      <c r="AX15" s="482"/>
      <c r="AY15" s="454" t="s">
        <v>227</v>
      </c>
      <c r="AZ15" s="455"/>
      <c r="BA15" s="455"/>
      <c r="BB15" s="455"/>
      <c r="BC15" s="455"/>
      <c r="BD15" s="455"/>
      <c r="BE15" s="455"/>
      <c r="BF15" s="455"/>
      <c r="BG15" s="455"/>
      <c r="BH15" s="455"/>
      <c r="BI15" s="455"/>
      <c r="BJ15" s="455"/>
      <c r="BK15" s="455"/>
      <c r="BL15" s="455"/>
      <c r="BM15" s="456"/>
      <c r="BN15" s="438">
        <v>590543</v>
      </c>
      <c r="BO15" s="439"/>
      <c r="BP15" s="439"/>
      <c r="BQ15" s="439"/>
      <c r="BR15" s="439"/>
      <c r="BS15" s="439"/>
      <c r="BT15" s="439"/>
      <c r="BU15" s="440"/>
      <c r="BV15" s="438">
        <v>613225</v>
      </c>
      <c r="BW15" s="439"/>
      <c r="BX15" s="439"/>
      <c r="BY15" s="439"/>
      <c r="BZ15" s="439"/>
      <c r="CA15" s="439"/>
      <c r="CB15" s="439"/>
      <c r="CC15" s="440"/>
      <c r="CD15" s="509" t="s">
        <v>213</v>
      </c>
      <c r="CE15" s="510"/>
      <c r="CF15" s="510"/>
      <c r="CG15" s="510"/>
      <c r="CH15" s="510"/>
      <c r="CI15" s="510"/>
      <c r="CJ15" s="510"/>
      <c r="CK15" s="510"/>
      <c r="CL15" s="510"/>
      <c r="CM15" s="510"/>
      <c r="CN15" s="510"/>
      <c r="CO15" s="510"/>
      <c r="CP15" s="510"/>
      <c r="CQ15" s="510"/>
      <c r="CR15" s="510"/>
      <c r="CS15" s="511"/>
      <c r="CT15" s="27"/>
      <c r="CU15" s="30"/>
      <c r="CV15" s="30"/>
      <c r="CW15" s="30"/>
      <c r="CX15" s="30"/>
      <c r="CY15" s="30"/>
      <c r="CZ15" s="30"/>
      <c r="DA15" s="33"/>
      <c r="DB15" s="27"/>
      <c r="DC15" s="30"/>
      <c r="DD15" s="30"/>
      <c r="DE15" s="30"/>
      <c r="DF15" s="30"/>
      <c r="DG15" s="30"/>
      <c r="DH15" s="30"/>
      <c r="DI15" s="33"/>
    </row>
    <row r="16" spans="1:119" ht="18.75" customHeight="1" x14ac:dyDescent="0.15">
      <c r="A16" s="2"/>
      <c r="B16" s="403"/>
      <c r="C16" s="404"/>
      <c r="D16" s="404"/>
      <c r="E16" s="404"/>
      <c r="F16" s="404"/>
      <c r="G16" s="404"/>
      <c r="H16" s="404"/>
      <c r="I16" s="404"/>
      <c r="J16" s="404"/>
      <c r="K16" s="405"/>
      <c r="L16" s="493" t="s">
        <v>46</v>
      </c>
      <c r="M16" s="494"/>
      <c r="N16" s="494"/>
      <c r="O16" s="494"/>
      <c r="P16" s="494"/>
      <c r="Q16" s="495"/>
      <c r="R16" s="490" t="s">
        <v>229</v>
      </c>
      <c r="S16" s="491"/>
      <c r="T16" s="491"/>
      <c r="U16" s="491"/>
      <c r="V16" s="492"/>
      <c r="W16" s="373"/>
      <c r="X16" s="330"/>
      <c r="Y16" s="330"/>
      <c r="Z16" s="330"/>
      <c r="AA16" s="330"/>
      <c r="AB16" s="331"/>
      <c r="AC16" s="496">
        <v>20.5</v>
      </c>
      <c r="AD16" s="497"/>
      <c r="AE16" s="497"/>
      <c r="AF16" s="497"/>
      <c r="AG16" s="498"/>
      <c r="AH16" s="496">
        <v>20.399999999999999</v>
      </c>
      <c r="AI16" s="497"/>
      <c r="AJ16" s="497"/>
      <c r="AK16" s="497"/>
      <c r="AL16" s="499"/>
      <c r="AM16" s="480"/>
      <c r="AN16" s="442"/>
      <c r="AO16" s="442"/>
      <c r="AP16" s="442"/>
      <c r="AQ16" s="442"/>
      <c r="AR16" s="442"/>
      <c r="AS16" s="442"/>
      <c r="AT16" s="443"/>
      <c r="AU16" s="481"/>
      <c r="AV16" s="482"/>
      <c r="AW16" s="482"/>
      <c r="AX16" s="482"/>
      <c r="AY16" s="448" t="s">
        <v>115</v>
      </c>
      <c r="AZ16" s="449"/>
      <c r="BA16" s="449"/>
      <c r="BB16" s="449"/>
      <c r="BC16" s="449"/>
      <c r="BD16" s="449"/>
      <c r="BE16" s="449"/>
      <c r="BF16" s="449"/>
      <c r="BG16" s="449"/>
      <c r="BH16" s="449"/>
      <c r="BI16" s="449"/>
      <c r="BJ16" s="449"/>
      <c r="BK16" s="449"/>
      <c r="BL16" s="449"/>
      <c r="BM16" s="450"/>
      <c r="BN16" s="451">
        <v>3588975</v>
      </c>
      <c r="BO16" s="452"/>
      <c r="BP16" s="452"/>
      <c r="BQ16" s="452"/>
      <c r="BR16" s="452"/>
      <c r="BS16" s="452"/>
      <c r="BT16" s="452"/>
      <c r="BU16" s="453"/>
      <c r="BV16" s="451">
        <v>3367320</v>
      </c>
      <c r="BW16" s="452"/>
      <c r="BX16" s="452"/>
      <c r="BY16" s="452"/>
      <c r="BZ16" s="452"/>
      <c r="CA16" s="452"/>
      <c r="CB16" s="452"/>
      <c r="CC16" s="453"/>
      <c r="CD16" s="20"/>
      <c r="CE16" s="312"/>
      <c r="CF16" s="312"/>
      <c r="CG16" s="312"/>
      <c r="CH16" s="312"/>
      <c r="CI16" s="312"/>
      <c r="CJ16" s="312"/>
      <c r="CK16" s="312"/>
      <c r="CL16" s="312"/>
      <c r="CM16" s="312"/>
      <c r="CN16" s="312"/>
      <c r="CO16" s="312"/>
      <c r="CP16" s="312"/>
      <c r="CQ16" s="312"/>
      <c r="CR16" s="312"/>
      <c r="CS16" s="313"/>
      <c r="CT16" s="314"/>
      <c r="CU16" s="315"/>
      <c r="CV16" s="315"/>
      <c r="CW16" s="315"/>
      <c r="CX16" s="315"/>
      <c r="CY16" s="315"/>
      <c r="CZ16" s="315"/>
      <c r="DA16" s="316"/>
      <c r="DB16" s="314"/>
      <c r="DC16" s="315"/>
      <c r="DD16" s="315"/>
      <c r="DE16" s="315"/>
      <c r="DF16" s="315"/>
      <c r="DG16" s="315"/>
      <c r="DH16" s="315"/>
      <c r="DI16" s="316"/>
    </row>
    <row r="17" spans="1:113" ht="18.75" customHeight="1" x14ac:dyDescent="0.15">
      <c r="A17" s="2"/>
      <c r="B17" s="406"/>
      <c r="C17" s="407"/>
      <c r="D17" s="407"/>
      <c r="E17" s="407"/>
      <c r="F17" s="407"/>
      <c r="G17" s="407"/>
      <c r="H17" s="407"/>
      <c r="I17" s="407"/>
      <c r="J17" s="407"/>
      <c r="K17" s="408"/>
      <c r="L17" s="14"/>
      <c r="M17" s="487" t="s">
        <v>107</v>
      </c>
      <c r="N17" s="488"/>
      <c r="O17" s="488"/>
      <c r="P17" s="488"/>
      <c r="Q17" s="489"/>
      <c r="R17" s="490" t="s">
        <v>229</v>
      </c>
      <c r="S17" s="491"/>
      <c r="T17" s="491"/>
      <c r="U17" s="491"/>
      <c r="V17" s="492"/>
      <c r="W17" s="385" t="s">
        <v>99</v>
      </c>
      <c r="X17" s="327"/>
      <c r="Y17" s="327"/>
      <c r="Z17" s="327"/>
      <c r="AA17" s="327"/>
      <c r="AB17" s="328"/>
      <c r="AC17" s="444">
        <v>1612</v>
      </c>
      <c r="AD17" s="445"/>
      <c r="AE17" s="445"/>
      <c r="AF17" s="445"/>
      <c r="AG17" s="446"/>
      <c r="AH17" s="444">
        <v>1819</v>
      </c>
      <c r="AI17" s="445"/>
      <c r="AJ17" s="445"/>
      <c r="AK17" s="445"/>
      <c r="AL17" s="447"/>
      <c r="AM17" s="480"/>
      <c r="AN17" s="442"/>
      <c r="AO17" s="442"/>
      <c r="AP17" s="442"/>
      <c r="AQ17" s="442"/>
      <c r="AR17" s="442"/>
      <c r="AS17" s="442"/>
      <c r="AT17" s="443"/>
      <c r="AU17" s="481"/>
      <c r="AV17" s="482"/>
      <c r="AW17" s="482"/>
      <c r="AX17" s="482"/>
      <c r="AY17" s="448" t="s">
        <v>231</v>
      </c>
      <c r="AZ17" s="449"/>
      <c r="BA17" s="449"/>
      <c r="BB17" s="449"/>
      <c r="BC17" s="449"/>
      <c r="BD17" s="449"/>
      <c r="BE17" s="449"/>
      <c r="BF17" s="449"/>
      <c r="BG17" s="449"/>
      <c r="BH17" s="449"/>
      <c r="BI17" s="449"/>
      <c r="BJ17" s="449"/>
      <c r="BK17" s="449"/>
      <c r="BL17" s="449"/>
      <c r="BM17" s="450"/>
      <c r="BN17" s="451">
        <v>722229</v>
      </c>
      <c r="BO17" s="452"/>
      <c r="BP17" s="452"/>
      <c r="BQ17" s="452"/>
      <c r="BR17" s="452"/>
      <c r="BS17" s="452"/>
      <c r="BT17" s="452"/>
      <c r="BU17" s="453"/>
      <c r="BV17" s="451">
        <v>748474</v>
      </c>
      <c r="BW17" s="452"/>
      <c r="BX17" s="452"/>
      <c r="BY17" s="452"/>
      <c r="BZ17" s="452"/>
      <c r="CA17" s="452"/>
      <c r="CB17" s="452"/>
      <c r="CC17" s="453"/>
      <c r="CD17" s="20"/>
      <c r="CE17" s="312"/>
      <c r="CF17" s="312"/>
      <c r="CG17" s="312"/>
      <c r="CH17" s="312"/>
      <c r="CI17" s="312"/>
      <c r="CJ17" s="312"/>
      <c r="CK17" s="312"/>
      <c r="CL17" s="312"/>
      <c r="CM17" s="312"/>
      <c r="CN17" s="312"/>
      <c r="CO17" s="312"/>
      <c r="CP17" s="312"/>
      <c r="CQ17" s="312"/>
      <c r="CR17" s="312"/>
      <c r="CS17" s="313"/>
      <c r="CT17" s="314"/>
      <c r="CU17" s="315"/>
      <c r="CV17" s="315"/>
      <c r="CW17" s="315"/>
      <c r="CX17" s="315"/>
      <c r="CY17" s="315"/>
      <c r="CZ17" s="315"/>
      <c r="DA17" s="316"/>
      <c r="DB17" s="314"/>
      <c r="DC17" s="315"/>
      <c r="DD17" s="315"/>
      <c r="DE17" s="315"/>
      <c r="DF17" s="315"/>
      <c r="DG17" s="315"/>
      <c r="DH17" s="315"/>
      <c r="DI17" s="316"/>
    </row>
    <row r="18" spans="1:113" ht="18.75" customHeight="1" x14ac:dyDescent="0.15">
      <c r="A18" s="2"/>
      <c r="B18" s="467" t="s">
        <v>232</v>
      </c>
      <c r="C18" s="399"/>
      <c r="D18" s="399"/>
      <c r="E18" s="468"/>
      <c r="F18" s="468"/>
      <c r="G18" s="468"/>
      <c r="H18" s="468"/>
      <c r="I18" s="468"/>
      <c r="J18" s="468"/>
      <c r="K18" s="468"/>
      <c r="L18" s="483">
        <v>193.21</v>
      </c>
      <c r="M18" s="483"/>
      <c r="N18" s="483"/>
      <c r="O18" s="483"/>
      <c r="P18" s="483"/>
      <c r="Q18" s="483"/>
      <c r="R18" s="484"/>
      <c r="S18" s="484"/>
      <c r="T18" s="484"/>
      <c r="U18" s="484"/>
      <c r="V18" s="485"/>
      <c r="W18" s="386"/>
      <c r="X18" s="387"/>
      <c r="Y18" s="387"/>
      <c r="Z18" s="387"/>
      <c r="AA18" s="387"/>
      <c r="AB18" s="380"/>
      <c r="AC18" s="423">
        <v>58</v>
      </c>
      <c r="AD18" s="424"/>
      <c r="AE18" s="424"/>
      <c r="AF18" s="424"/>
      <c r="AG18" s="486"/>
      <c r="AH18" s="423">
        <v>59.9</v>
      </c>
      <c r="AI18" s="424"/>
      <c r="AJ18" s="424"/>
      <c r="AK18" s="424"/>
      <c r="AL18" s="425"/>
      <c r="AM18" s="480"/>
      <c r="AN18" s="442"/>
      <c r="AO18" s="442"/>
      <c r="AP18" s="442"/>
      <c r="AQ18" s="442"/>
      <c r="AR18" s="442"/>
      <c r="AS18" s="442"/>
      <c r="AT18" s="443"/>
      <c r="AU18" s="481"/>
      <c r="AV18" s="482"/>
      <c r="AW18" s="482"/>
      <c r="AX18" s="482"/>
      <c r="AY18" s="448" t="s">
        <v>234</v>
      </c>
      <c r="AZ18" s="449"/>
      <c r="BA18" s="449"/>
      <c r="BB18" s="449"/>
      <c r="BC18" s="449"/>
      <c r="BD18" s="449"/>
      <c r="BE18" s="449"/>
      <c r="BF18" s="449"/>
      <c r="BG18" s="449"/>
      <c r="BH18" s="449"/>
      <c r="BI18" s="449"/>
      <c r="BJ18" s="449"/>
      <c r="BK18" s="449"/>
      <c r="BL18" s="449"/>
      <c r="BM18" s="450"/>
      <c r="BN18" s="451">
        <v>3331596</v>
      </c>
      <c r="BO18" s="452"/>
      <c r="BP18" s="452"/>
      <c r="BQ18" s="452"/>
      <c r="BR18" s="452"/>
      <c r="BS18" s="452"/>
      <c r="BT18" s="452"/>
      <c r="BU18" s="453"/>
      <c r="BV18" s="451">
        <v>3262669</v>
      </c>
      <c r="BW18" s="452"/>
      <c r="BX18" s="452"/>
      <c r="BY18" s="452"/>
      <c r="BZ18" s="452"/>
      <c r="CA18" s="452"/>
      <c r="CB18" s="452"/>
      <c r="CC18" s="453"/>
      <c r="CD18" s="20"/>
      <c r="CE18" s="312"/>
      <c r="CF18" s="312"/>
      <c r="CG18" s="312"/>
      <c r="CH18" s="312"/>
      <c r="CI18" s="312"/>
      <c r="CJ18" s="312"/>
      <c r="CK18" s="312"/>
      <c r="CL18" s="312"/>
      <c r="CM18" s="312"/>
      <c r="CN18" s="312"/>
      <c r="CO18" s="312"/>
      <c r="CP18" s="312"/>
      <c r="CQ18" s="312"/>
      <c r="CR18" s="312"/>
      <c r="CS18" s="313"/>
      <c r="CT18" s="314"/>
      <c r="CU18" s="315"/>
      <c r="CV18" s="315"/>
      <c r="CW18" s="315"/>
      <c r="CX18" s="315"/>
      <c r="CY18" s="315"/>
      <c r="CZ18" s="315"/>
      <c r="DA18" s="316"/>
      <c r="DB18" s="314"/>
      <c r="DC18" s="315"/>
      <c r="DD18" s="315"/>
      <c r="DE18" s="315"/>
      <c r="DF18" s="315"/>
      <c r="DG18" s="315"/>
      <c r="DH18" s="315"/>
      <c r="DI18" s="316"/>
    </row>
    <row r="19" spans="1:113" ht="18.75" customHeight="1" x14ac:dyDescent="0.15">
      <c r="A19" s="2"/>
      <c r="B19" s="467" t="s">
        <v>69</v>
      </c>
      <c r="C19" s="399"/>
      <c r="D19" s="399"/>
      <c r="E19" s="468"/>
      <c r="F19" s="468"/>
      <c r="G19" s="468"/>
      <c r="H19" s="468"/>
      <c r="I19" s="468"/>
      <c r="J19" s="468"/>
      <c r="K19" s="468"/>
      <c r="L19" s="469">
        <v>31</v>
      </c>
      <c r="M19" s="469"/>
      <c r="N19" s="469"/>
      <c r="O19" s="469"/>
      <c r="P19" s="469"/>
      <c r="Q19" s="469"/>
      <c r="R19" s="470"/>
      <c r="S19" s="470"/>
      <c r="T19" s="470"/>
      <c r="U19" s="470"/>
      <c r="V19" s="471"/>
      <c r="W19" s="369"/>
      <c r="X19" s="370"/>
      <c r="Y19" s="370"/>
      <c r="Z19" s="370"/>
      <c r="AA19" s="370"/>
      <c r="AB19" s="370"/>
      <c r="AC19" s="478"/>
      <c r="AD19" s="478"/>
      <c r="AE19" s="478"/>
      <c r="AF19" s="478"/>
      <c r="AG19" s="478"/>
      <c r="AH19" s="478"/>
      <c r="AI19" s="478"/>
      <c r="AJ19" s="478"/>
      <c r="AK19" s="478"/>
      <c r="AL19" s="479"/>
      <c r="AM19" s="480"/>
      <c r="AN19" s="442"/>
      <c r="AO19" s="442"/>
      <c r="AP19" s="442"/>
      <c r="AQ19" s="442"/>
      <c r="AR19" s="442"/>
      <c r="AS19" s="442"/>
      <c r="AT19" s="443"/>
      <c r="AU19" s="481"/>
      <c r="AV19" s="482"/>
      <c r="AW19" s="482"/>
      <c r="AX19" s="482"/>
      <c r="AY19" s="448" t="s">
        <v>221</v>
      </c>
      <c r="AZ19" s="449"/>
      <c r="BA19" s="449"/>
      <c r="BB19" s="449"/>
      <c r="BC19" s="449"/>
      <c r="BD19" s="449"/>
      <c r="BE19" s="449"/>
      <c r="BF19" s="449"/>
      <c r="BG19" s="449"/>
      <c r="BH19" s="449"/>
      <c r="BI19" s="449"/>
      <c r="BJ19" s="449"/>
      <c r="BK19" s="449"/>
      <c r="BL19" s="449"/>
      <c r="BM19" s="450"/>
      <c r="BN19" s="451">
        <v>5745925</v>
      </c>
      <c r="BO19" s="452"/>
      <c r="BP19" s="452"/>
      <c r="BQ19" s="452"/>
      <c r="BR19" s="452"/>
      <c r="BS19" s="452"/>
      <c r="BT19" s="452"/>
      <c r="BU19" s="453"/>
      <c r="BV19" s="451">
        <v>4972378</v>
      </c>
      <c r="BW19" s="452"/>
      <c r="BX19" s="452"/>
      <c r="BY19" s="452"/>
      <c r="BZ19" s="452"/>
      <c r="CA19" s="452"/>
      <c r="CB19" s="452"/>
      <c r="CC19" s="453"/>
      <c r="CD19" s="20"/>
      <c r="CE19" s="312"/>
      <c r="CF19" s="312"/>
      <c r="CG19" s="312"/>
      <c r="CH19" s="312"/>
      <c r="CI19" s="312"/>
      <c r="CJ19" s="312"/>
      <c r="CK19" s="312"/>
      <c r="CL19" s="312"/>
      <c r="CM19" s="312"/>
      <c r="CN19" s="312"/>
      <c r="CO19" s="312"/>
      <c r="CP19" s="312"/>
      <c r="CQ19" s="312"/>
      <c r="CR19" s="312"/>
      <c r="CS19" s="313"/>
      <c r="CT19" s="314"/>
      <c r="CU19" s="315"/>
      <c r="CV19" s="315"/>
      <c r="CW19" s="315"/>
      <c r="CX19" s="315"/>
      <c r="CY19" s="315"/>
      <c r="CZ19" s="315"/>
      <c r="DA19" s="316"/>
      <c r="DB19" s="314"/>
      <c r="DC19" s="315"/>
      <c r="DD19" s="315"/>
      <c r="DE19" s="315"/>
      <c r="DF19" s="315"/>
      <c r="DG19" s="315"/>
      <c r="DH19" s="315"/>
      <c r="DI19" s="316"/>
    </row>
    <row r="20" spans="1:113" ht="18.75" customHeight="1" x14ac:dyDescent="0.15">
      <c r="A20" s="2"/>
      <c r="B20" s="467" t="s">
        <v>235</v>
      </c>
      <c r="C20" s="399"/>
      <c r="D20" s="399"/>
      <c r="E20" s="468"/>
      <c r="F20" s="468"/>
      <c r="G20" s="468"/>
      <c r="H20" s="468"/>
      <c r="I20" s="468"/>
      <c r="J20" s="468"/>
      <c r="K20" s="468"/>
      <c r="L20" s="469">
        <v>2702</v>
      </c>
      <c r="M20" s="469"/>
      <c r="N20" s="469"/>
      <c r="O20" s="469"/>
      <c r="P20" s="469"/>
      <c r="Q20" s="469"/>
      <c r="R20" s="470"/>
      <c r="S20" s="470"/>
      <c r="T20" s="470"/>
      <c r="U20" s="470"/>
      <c r="V20" s="471"/>
      <c r="W20" s="386"/>
      <c r="X20" s="387"/>
      <c r="Y20" s="387"/>
      <c r="Z20" s="387"/>
      <c r="AA20" s="387"/>
      <c r="AB20" s="387"/>
      <c r="AC20" s="472"/>
      <c r="AD20" s="472"/>
      <c r="AE20" s="472"/>
      <c r="AF20" s="472"/>
      <c r="AG20" s="472"/>
      <c r="AH20" s="472"/>
      <c r="AI20" s="472"/>
      <c r="AJ20" s="472"/>
      <c r="AK20" s="472"/>
      <c r="AL20" s="473"/>
      <c r="AM20" s="474"/>
      <c r="AN20" s="415"/>
      <c r="AO20" s="415"/>
      <c r="AP20" s="415"/>
      <c r="AQ20" s="415"/>
      <c r="AR20" s="415"/>
      <c r="AS20" s="415"/>
      <c r="AT20" s="416"/>
      <c r="AU20" s="475"/>
      <c r="AV20" s="476"/>
      <c r="AW20" s="476"/>
      <c r="AX20" s="477"/>
      <c r="AY20" s="448"/>
      <c r="AZ20" s="449"/>
      <c r="BA20" s="449"/>
      <c r="BB20" s="449"/>
      <c r="BC20" s="449"/>
      <c r="BD20" s="449"/>
      <c r="BE20" s="449"/>
      <c r="BF20" s="449"/>
      <c r="BG20" s="449"/>
      <c r="BH20" s="449"/>
      <c r="BI20" s="449"/>
      <c r="BJ20" s="449"/>
      <c r="BK20" s="449"/>
      <c r="BL20" s="449"/>
      <c r="BM20" s="450"/>
      <c r="BN20" s="451"/>
      <c r="BO20" s="452"/>
      <c r="BP20" s="452"/>
      <c r="BQ20" s="452"/>
      <c r="BR20" s="452"/>
      <c r="BS20" s="452"/>
      <c r="BT20" s="452"/>
      <c r="BU20" s="453"/>
      <c r="BV20" s="451"/>
      <c r="BW20" s="452"/>
      <c r="BX20" s="452"/>
      <c r="BY20" s="452"/>
      <c r="BZ20" s="452"/>
      <c r="CA20" s="452"/>
      <c r="CB20" s="452"/>
      <c r="CC20" s="453"/>
      <c r="CD20" s="20"/>
      <c r="CE20" s="312"/>
      <c r="CF20" s="312"/>
      <c r="CG20" s="312"/>
      <c r="CH20" s="312"/>
      <c r="CI20" s="312"/>
      <c r="CJ20" s="312"/>
      <c r="CK20" s="312"/>
      <c r="CL20" s="312"/>
      <c r="CM20" s="312"/>
      <c r="CN20" s="312"/>
      <c r="CO20" s="312"/>
      <c r="CP20" s="312"/>
      <c r="CQ20" s="312"/>
      <c r="CR20" s="312"/>
      <c r="CS20" s="313"/>
      <c r="CT20" s="314"/>
      <c r="CU20" s="315"/>
      <c r="CV20" s="315"/>
      <c r="CW20" s="315"/>
      <c r="CX20" s="315"/>
      <c r="CY20" s="315"/>
      <c r="CZ20" s="315"/>
      <c r="DA20" s="316"/>
      <c r="DB20" s="314"/>
      <c r="DC20" s="315"/>
      <c r="DD20" s="315"/>
      <c r="DE20" s="315"/>
      <c r="DF20" s="315"/>
      <c r="DG20" s="315"/>
      <c r="DH20" s="315"/>
      <c r="DI20" s="316"/>
    </row>
    <row r="21" spans="1:113" ht="18.75" customHeight="1" x14ac:dyDescent="0.15">
      <c r="A21" s="2"/>
      <c r="B21" s="464" t="s">
        <v>237</v>
      </c>
      <c r="C21" s="465"/>
      <c r="D21" s="465"/>
      <c r="E21" s="465"/>
      <c r="F21" s="465"/>
      <c r="G21" s="465"/>
      <c r="H21" s="465"/>
      <c r="I21" s="465"/>
      <c r="J21" s="465"/>
      <c r="K21" s="465"/>
      <c r="L21" s="465"/>
      <c r="M21" s="465"/>
      <c r="N21" s="465"/>
      <c r="O21" s="465"/>
      <c r="P21" s="465"/>
      <c r="Q21" s="465"/>
      <c r="R21" s="465"/>
      <c r="S21" s="465"/>
      <c r="T21" s="465"/>
      <c r="U21" s="465"/>
      <c r="V21" s="465"/>
      <c r="W21" s="465"/>
      <c r="X21" s="465"/>
      <c r="Y21" s="465"/>
      <c r="Z21" s="465"/>
      <c r="AA21" s="465"/>
      <c r="AB21" s="465"/>
      <c r="AC21" s="465"/>
      <c r="AD21" s="465"/>
      <c r="AE21" s="465"/>
      <c r="AF21" s="465"/>
      <c r="AG21" s="465"/>
      <c r="AH21" s="465"/>
      <c r="AI21" s="465"/>
      <c r="AJ21" s="465"/>
      <c r="AK21" s="465"/>
      <c r="AL21" s="465"/>
      <c r="AM21" s="465"/>
      <c r="AN21" s="465"/>
      <c r="AO21" s="465"/>
      <c r="AP21" s="465"/>
      <c r="AQ21" s="465"/>
      <c r="AR21" s="465"/>
      <c r="AS21" s="465"/>
      <c r="AT21" s="465"/>
      <c r="AU21" s="465"/>
      <c r="AV21" s="465"/>
      <c r="AW21" s="465"/>
      <c r="AX21" s="466"/>
      <c r="AY21" s="426"/>
      <c r="AZ21" s="427"/>
      <c r="BA21" s="427"/>
      <c r="BB21" s="427"/>
      <c r="BC21" s="427"/>
      <c r="BD21" s="427"/>
      <c r="BE21" s="427"/>
      <c r="BF21" s="427"/>
      <c r="BG21" s="427"/>
      <c r="BH21" s="427"/>
      <c r="BI21" s="427"/>
      <c r="BJ21" s="427"/>
      <c r="BK21" s="427"/>
      <c r="BL21" s="427"/>
      <c r="BM21" s="428"/>
      <c r="BN21" s="429"/>
      <c r="BO21" s="430"/>
      <c r="BP21" s="430"/>
      <c r="BQ21" s="430"/>
      <c r="BR21" s="430"/>
      <c r="BS21" s="430"/>
      <c r="BT21" s="430"/>
      <c r="BU21" s="431"/>
      <c r="BV21" s="429"/>
      <c r="BW21" s="430"/>
      <c r="BX21" s="430"/>
      <c r="BY21" s="430"/>
      <c r="BZ21" s="430"/>
      <c r="CA21" s="430"/>
      <c r="CB21" s="430"/>
      <c r="CC21" s="431"/>
      <c r="CD21" s="20"/>
      <c r="CE21" s="312"/>
      <c r="CF21" s="312"/>
      <c r="CG21" s="312"/>
      <c r="CH21" s="312"/>
      <c r="CI21" s="312"/>
      <c r="CJ21" s="312"/>
      <c r="CK21" s="312"/>
      <c r="CL21" s="312"/>
      <c r="CM21" s="312"/>
      <c r="CN21" s="312"/>
      <c r="CO21" s="312"/>
      <c r="CP21" s="312"/>
      <c r="CQ21" s="312"/>
      <c r="CR21" s="312"/>
      <c r="CS21" s="313"/>
      <c r="CT21" s="314"/>
      <c r="CU21" s="315"/>
      <c r="CV21" s="315"/>
      <c r="CW21" s="315"/>
      <c r="CX21" s="315"/>
      <c r="CY21" s="315"/>
      <c r="CZ21" s="315"/>
      <c r="DA21" s="316"/>
      <c r="DB21" s="314"/>
      <c r="DC21" s="315"/>
      <c r="DD21" s="315"/>
      <c r="DE21" s="315"/>
      <c r="DF21" s="315"/>
      <c r="DG21" s="315"/>
      <c r="DH21" s="315"/>
      <c r="DI21" s="316"/>
    </row>
    <row r="22" spans="1:113" ht="18.75" customHeight="1" x14ac:dyDescent="0.15">
      <c r="A22" s="2"/>
      <c r="B22" s="433" t="s">
        <v>239</v>
      </c>
      <c r="C22" s="347"/>
      <c r="D22" s="348"/>
      <c r="E22" s="326" t="s">
        <v>6</v>
      </c>
      <c r="F22" s="327"/>
      <c r="G22" s="327"/>
      <c r="H22" s="327"/>
      <c r="I22" s="327"/>
      <c r="J22" s="327"/>
      <c r="K22" s="328"/>
      <c r="L22" s="326" t="s">
        <v>241</v>
      </c>
      <c r="M22" s="327"/>
      <c r="N22" s="327"/>
      <c r="O22" s="327"/>
      <c r="P22" s="328"/>
      <c r="Q22" s="332" t="s">
        <v>242</v>
      </c>
      <c r="R22" s="333"/>
      <c r="S22" s="333"/>
      <c r="T22" s="333"/>
      <c r="U22" s="333"/>
      <c r="V22" s="334"/>
      <c r="W22" s="346" t="s">
        <v>244</v>
      </c>
      <c r="X22" s="347"/>
      <c r="Y22" s="348"/>
      <c r="Z22" s="326" t="s">
        <v>6</v>
      </c>
      <c r="AA22" s="327"/>
      <c r="AB22" s="327"/>
      <c r="AC22" s="327"/>
      <c r="AD22" s="327"/>
      <c r="AE22" s="327"/>
      <c r="AF22" s="327"/>
      <c r="AG22" s="328"/>
      <c r="AH22" s="338" t="s">
        <v>182</v>
      </c>
      <c r="AI22" s="327"/>
      <c r="AJ22" s="327"/>
      <c r="AK22" s="327"/>
      <c r="AL22" s="328"/>
      <c r="AM22" s="338" t="s">
        <v>245</v>
      </c>
      <c r="AN22" s="339"/>
      <c r="AO22" s="339"/>
      <c r="AP22" s="339"/>
      <c r="AQ22" s="339"/>
      <c r="AR22" s="340"/>
      <c r="AS22" s="332" t="s">
        <v>242</v>
      </c>
      <c r="AT22" s="333"/>
      <c r="AU22" s="333"/>
      <c r="AV22" s="333"/>
      <c r="AW22" s="333"/>
      <c r="AX22" s="344"/>
      <c r="AY22" s="454" t="s">
        <v>246</v>
      </c>
      <c r="AZ22" s="455"/>
      <c r="BA22" s="455"/>
      <c r="BB22" s="455"/>
      <c r="BC22" s="455"/>
      <c r="BD22" s="455"/>
      <c r="BE22" s="455"/>
      <c r="BF22" s="455"/>
      <c r="BG22" s="455"/>
      <c r="BH22" s="455"/>
      <c r="BI22" s="455"/>
      <c r="BJ22" s="455"/>
      <c r="BK22" s="455"/>
      <c r="BL22" s="455"/>
      <c r="BM22" s="456"/>
      <c r="BN22" s="438">
        <v>13736692</v>
      </c>
      <c r="BO22" s="439"/>
      <c r="BP22" s="439"/>
      <c r="BQ22" s="439"/>
      <c r="BR22" s="439"/>
      <c r="BS22" s="439"/>
      <c r="BT22" s="439"/>
      <c r="BU22" s="440"/>
      <c r="BV22" s="438">
        <v>14460323</v>
      </c>
      <c r="BW22" s="439"/>
      <c r="BX22" s="439"/>
      <c r="BY22" s="439"/>
      <c r="BZ22" s="439"/>
      <c r="CA22" s="439"/>
      <c r="CB22" s="439"/>
      <c r="CC22" s="440"/>
      <c r="CD22" s="20"/>
      <c r="CE22" s="312"/>
      <c r="CF22" s="312"/>
      <c r="CG22" s="312"/>
      <c r="CH22" s="312"/>
      <c r="CI22" s="312"/>
      <c r="CJ22" s="312"/>
      <c r="CK22" s="312"/>
      <c r="CL22" s="312"/>
      <c r="CM22" s="312"/>
      <c r="CN22" s="312"/>
      <c r="CO22" s="312"/>
      <c r="CP22" s="312"/>
      <c r="CQ22" s="312"/>
      <c r="CR22" s="312"/>
      <c r="CS22" s="313"/>
      <c r="CT22" s="314"/>
      <c r="CU22" s="315"/>
      <c r="CV22" s="315"/>
      <c r="CW22" s="315"/>
      <c r="CX22" s="315"/>
      <c r="CY22" s="315"/>
      <c r="CZ22" s="315"/>
      <c r="DA22" s="316"/>
      <c r="DB22" s="314"/>
      <c r="DC22" s="315"/>
      <c r="DD22" s="315"/>
      <c r="DE22" s="315"/>
      <c r="DF22" s="315"/>
      <c r="DG22" s="315"/>
      <c r="DH22" s="315"/>
      <c r="DI22" s="316"/>
    </row>
    <row r="23" spans="1:113" ht="18.75" customHeight="1" x14ac:dyDescent="0.15">
      <c r="A23" s="2"/>
      <c r="B23" s="434"/>
      <c r="C23" s="350"/>
      <c r="D23" s="351"/>
      <c r="E23" s="329"/>
      <c r="F23" s="330"/>
      <c r="G23" s="330"/>
      <c r="H23" s="330"/>
      <c r="I23" s="330"/>
      <c r="J23" s="330"/>
      <c r="K23" s="331"/>
      <c r="L23" s="329"/>
      <c r="M23" s="330"/>
      <c r="N23" s="330"/>
      <c r="O23" s="330"/>
      <c r="P23" s="331"/>
      <c r="Q23" s="335"/>
      <c r="R23" s="336"/>
      <c r="S23" s="336"/>
      <c r="T23" s="336"/>
      <c r="U23" s="336"/>
      <c r="V23" s="337"/>
      <c r="W23" s="349"/>
      <c r="X23" s="350"/>
      <c r="Y23" s="351"/>
      <c r="Z23" s="329"/>
      <c r="AA23" s="330"/>
      <c r="AB23" s="330"/>
      <c r="AC23" s="330"/>
      <c r="AD23" s="330"/>
      <c r="AE23" s="330"/>
      <c r="AF23" s="330"/>
      <c r="AG23" s="331"/>
      <c r="AH23" s="329"/>
      <c r="AI23" s="330"/>
      <c r="AJ23" s="330"/>
      <c r="AK23" s="330"/>
      <c r="AL23" s="331"/>
      <c r="AM23" s="341"/>
      <c r="AN23" s="342"/>
      <c r="AO23" s="342"/>
      <c r="AP23" s="342"/>
      <c r="AQ23" s="342"/>
      <c r="AR23" s="343"/>
      <c r="AS23" s="335"/>
      <c r="AT23" s="336"/>
      <c r="AU23" s="336"/>
      <c r="AV23" s="336"/>
      <c r="AW23" s="336"/>
      <c r="AX23" s="345"/>
      <c r="AY23" s="448" t="s">
        <v>250</v>
      </c>
      <c r="AZ23" s="449"/>
      <c r="BA23" s="449"/>
      <c r="BB23" s="449"/>
      <c r="BC23" s="449"/>
      <c r="BD23" s="449"/>
      <c r="BE23" s="449"/>
      <c r="BF23" s="449"/>
      <c r="BG23" s="449"/>
      <c r="BH23" s="449"/>
      <c r="BI23" s="449"/>
      <c r="BJ23" s="449"/>
      <c r="BK23" s="449"/>
      <c r="BL23" s="449"/>
      <c r="BM23" s="450"/>
      <c r="BN23" s="451">
        <v>10164186</v>
      </c>
      <c r="BO23" s="452"/>
      <c r="BP23" s="452"/>
      <c r="BQ23" s="452"/>
      <c r="BR23" s="452"/>
      <c r="BS23" s="452"/>
      <c r="BT23" s="452"/>
      <c r="BU23" s="453"/>
      <c r="BV23" s="451">
        <v>10176308</v>
      </c>
      <c r="BW23" s="452"/>
      <c r="BX23" s="452"/>
      <c r="BY23" s="452"/>
      <c r="BZ23" s="452"/>
      <c r="CA23" s="452"/>
      <c r="CB23" s="452"/>
      <c r="CC23" s="453"/>
      <c r="CD23" s="20"/>
      <c r="CE23" s="312"/>
      <c r="CF23" s="312"/>
      <c r="CG23" s="312"/>
      <c r="CH23" s="312"/>
      <c r="CI23" s="312"/>
      <c r="CJ23" s="312"/>
      <c r="CK23" s="312"/>
      <c r="CL23" s="312"/>
      <c r="CM23" s="312"/>
      <c r="CN23" s="312"/>
      <c r="CO23" s="312"/>
      <c r="CP23" s="312"/>
      <c r="CQ23" s="312"/>
      <c r="CR23" s="312"/>
      <c r="CS23" s="313"/>
      <c r="CT23" s="314"/>
      <c r="CU23" s="315"/>
      <c r="CV23" s="315"/>
      <c r="CW23" s="315"/>
      <c r="CX23" s="315"/>
      <c r="CY23" s="315"/>
      <c r="CZ23" s="315"/>
      <c r="DA23" s="316"/>
      <c r="DB23" s="314"/>
      <c r="DC23" s="315"/>
      <c r="DD23" s="315"/>
      <c r="DE23" s="315"/>
      <c r="DF23" s="315"/>
      <c r="DG23" s="315"/>
      <c r="DH23" s="315"/>
      <c r="DI23" s="316"/>
    </row>
    <row r="24" spans="1:113" ht="18.75" customHeight="1" x14ac:dyDescent="0.15">
      <c r="A24" s="2"/>
      <c r="B24" s="434"/>
      <c r="C24" s="350"/>
      <c r="D24" s="351"/>
      <c r="E24" s="441" t="s">
        <v>251</v>
      </c>
      <c r="F24" s="442"/>
      <c r="G24" s="442"/>
      <c r="H24" s="442"/>
      <c r="I24" s="442"/>
      <c r="J24" s="442"/>
      <c r="K24" s="443"/>
      <c r="L24" s="444">
        <v>1</v>
      </c>
      <c r="M24" s="445"/>
      <c r="N24" s="445"/>
      <c r="O24" s="445"/>
      <c r="P24" s="446"/>
      <c r="Q24" s="444">
        <v>7000</v>
      </c>
      <c r="R24" s="445"/>
      <c r="S24" s="445"/>
      <c r="T24" s="445"/>
      <c r="U24" s="445"/>
      <c r="V24" s="446"/>
      <c r="W24" s="349"/>
      <c r="X24" s="350"/>
      <c r="Y24" s="351"/>
      <c r="Z24" s="441" t="s">
        <v>253</v>
      </c>
      <c r="AA24" s="442"/>
      <c r="AB24" s="442"/>
      <c r="AC24" s="442"/>
      <c r="AD24" s="442"/>
      <c r="AE24" s="442"/>
      <c r="AF24" s="442"/>
      <c r="AG24" s="443"/>
      <c r="AH24" s="444">
        <v>127</v>
      </c>
      <c r="AI24" s="445"/>
      <c r="AJ24" s="445"/>
      <c r="AK24" s="445"/>
      <c r="AL24" s="446"/>
      <c r="AM24" s="444">
        <v>375158</v>
      </c>
      <c r="AN24" s="445"/>
      <c r="AO24" s="445"/>
      <c r="AP24" s="445"/>
      <c r="AQ24" s="445"/>
      <c r="AR24" s="446"/>
      <c r="AS24" s="444">
        <v>2954</v>
      </c>
      <c r="AT24" s="445"/>
      <c r="AU24" s="445"/>
      <c r="AV24" s="445"/>
      <c r="AW24" s="445"/>
      <c r="AX24" s="447"/>
      <c r="AY24" s="426" t="s">
        <v>254</v>
      </c>
      <c r="AZ24" s="427"/>
      <c r="BA24" s="427"/>
      <c r="BB24" s="427"/>
      <c r="BC24" s="427"/>
      <c r="BD24" s="427"/>
      <c r="BE24" s="427"/>
      <c r="BF24" s="427"/>
      <c r="BG24" s="427"/>
      <c r="BH24" s="427"/>
      <c r="BI24" s="427"/>
      <c r="BJ24" s="427"/>
      <c r="BK24" s="427"/>
      <c r="BL24" s="427"/>
      <c r="BM24" s="428"/>
      <c r="BN24" s="451">
        <v>11874144</v>
      </c>
      <c r="BO24" s="452"/>
      <c r="BP24" s="452"/>
      <c r="BQ24" s="452"/>
      <c r="BR24" s="452"/>
      <c r="BS24" s="452"/>
      <c r="BT24" s="452"/>
      <c r="BU24" s="453"/>
      <c r="BV24" s="451">
        <v>12558401</v>
      </c>
      <c r="BW24" s="452"/>
      <c r="BX24" s="452"/>
      <c r="BY24" s="452"/>
      <c r="BZ24" s="452"/>
      <c r="CA24" s="452"/>
      <c r="CB24" s="452"/>
      <c r="CC24" s="453"/>
      <c r="CD24" s="20"/>
      <c r="CE24" s="312"/>
      <c r="CF24" s="312"/>
      <c r="CG24" s="312"/>
      <c r="CH24" s="312"/>
      <c r="CI24" s="312"/>
      <c r="CJ24" s="312"/>
      <c r="CK24" s="312"/>
      <c r="CL24" s="312"/>
      <c r="CM24" s="312"/>
      <c r="CN24" s="312"/>
      <c r="CO24" s="312"/>
      <c r="CP24" s="312"/>
      <c r="CQ24" s="312"/>
      <c r="CR24" s="312"/>
      <c r="CS24" s="313"/>
      <c r="CT24" s="314"/>
      <c r="CU24" s="315"/>
      <c r="CV24" s="315"/>
      <c r="CW24" s="315"/>
      <c r="CX24" s="315"/>
      <c r="CY24" s="315"/>
      <c r="CZ24" s="315"/>
      <c r="DA24" s="316"/>
      <c r="DB24" s="314"/>
      <c r="DC24" s="315"/>
      <c r="DD24" s="315"/>
      <c r="DE24" s="315"/>
      <c r="DF24" s="315"/>
      <c r="DG24" s="315"/>
      <c r="DH24" s="315"/>
      <c r="DI24" s="316"/>
    </row>
    <row r="25" spans="1:113" ht="18.75" customHeight="1" x14ac:dyDescent="0.15">
      <c r="A25" s="2"/>
      <c r="B25" s="434"/>
      <c r="C25" s="350"/>
      <c r="D25" s="351"/>
      <c r="E25" s="441" t="s">
        <v>256</v>
      </c>
      <c r="F25" s="442"/>
      <c r="G25" s="442"/>
      <c r="H25" s="442"/>
      <c r="I25" s="442"/>
      <c r="J25" s="442"/>
      <c r="K25" s="443"/>
      <c r="L25" s="444">
        <v>1</v>
      </c>
      <c r="M25" s="445"/>
      <c r="N25" s="445"/>
      <c r="O25" s="445"/>
      <c r="P25" s="446"/>
      <c r="Q25" s="444">
        <v>5980</v>
      </c>
      <c r="R25" s="445"/>
      <c r="S25" s="445"/>
      <c r="T25" s="445"/>
      <c r="U25" s="445"/>
      <c r="V25" s="446"/>
      <c r="W25" s="349"/>
      <c r="X25" s="350"/>
      <c r="Y25" s="351"/>
      <c r="Z25" s="441" t="s">
        <v>258</v>
      </c>
      <c r="AA25" s="442"/>
      <c r="AB25" s="442"/>
      <c r="AC25" s="442"/>
      <c r="AD25" s="442"/>
      <c r="AE25" s="442"/>
      <c r="AF25" s="442"/>
      <c r="AG25" s="443"/>
      <c r="AH25" s="444" t="s">
        <v>202</v>
      </c>
      <c r="AI25" s="445"/>
      <c r="AJ25" s="445"/>
      <c r="AK25" s="445"/>
      <c r="AL25" s="446"/>
      <c r="AM25" s="444" t="s">
        <v>202</v>
      </c>
      <c r="AN25" s="445"/>
      <c r="AO25" s="445"/>
      <c r="AP25" s="445"/>
      <c r="AQ25" s="445"/>
      <c r="AR25" s="446"/>
      <c r="AS25" s="444" t="s">
        <v>202</v>
      </c>
      <c r="AT25" s="445"/>
      <c r="AU25" s="445"/>
      <c r="AV25" s="445"/>
      <c r="AW25" s="445"/>
      <c r="AX25" s="447"/>
      <c r="AY25" s="454" t="s">
        <v>38</v>
      </c>
      <c r="AZ25" s="455"/>
      <c r="BA25" s="455"/>
      <c r="BB25" s="455"/>
      <c r="BC25" s="455"/>
      <c r="BD25" s="455"/>
      <c r="BE25" s="455"/>
      <c r="BF25" s="455"/>
      <c r="BG25" s="455"/>
      <c r="BH25" s="455"/>
      <c r="BI25" s="455"/>
      <c r="BJ25" s="455"/>
      <c r="BK25" s="455"/>
      <c r="BL25" s="455"/>
      <c r="BM25" s="456"/>
      <c r="BN25" s="438">
        <v>237669</v>
      </c>
      <c r="BO25" s="439"/>
      <c r="BP25" s="439"/>
      <c r="BQ25" s="439"/>
      <c r="BR25" s="439"/>
      <c r="BS25" s="439"/>
      <c r="BT25" s="439"/>
      <c r="BU25" s="440"/>
      <c r="BV25" s="438">
        <v>416976</v>
      </c>
      <c r="BW25" s="439"/>
      <c r="BX25" s="439"/>
      <c r="BY25" s="439"/>
      <c r="BZ25" s="439"/>
      <c r="CA25" s="439"/>
      <c r="CB25" s="439"/>
      <c r="CC25" s="440"/>
      <c r="CD25" s="20"/>
      <c r="CE25" s="312"/>
      <c r="CF25" s="312"/>
      <c r="CG25" s="312"/>
      <c r="CH25" s="312"/>
      <c r="CI25" s="312"/>
      <c r="CJ25" s="312"/>
      <c r="CK25" s="312"/>
      <c r="CL25" s="312"/>
      <c r="CM25" s="312"/>
      <c r="CN25" s="312"/>
      <c r="CO25" s="312"/>
      <c r="CP25" s="312"/>
      <c r="CQ25" s="312"/>
      <c r="CR25" s="312"/>
      <c r="CS25" s="313"/>
      <c r="CT25" s="314"/>
      <c r="CU25" s="315"/>
      <c r="CV25" s="315"/>
      <c r="CW25" s="315"/>
      <c r="CX25" s="315"/>
      <c r="CY25" s="315"/>
      <c r="CZ25" s="315"/>
      <c r="DA25" s="316"/>
      <c r="DB25" s="314"/>
      <c r="DC25" s="315"/>
      <c r="DD25" s="315"/>
      <c r="DE25" s="315"/>
      <c r="DF25" s="315"/>
      <c r="DG25" s="315"/>
      <c r="DH25" s="315"/>
      <c r="DI25" s="316"/>
    </row>
    <row r="26" spans="1:113" ht="18.75" customHeight="1" x14ac:dyDescent="0.15">
      <c r="A26" s="2"/>
      <c r="B26" s="434"/>
      <c r="C26" s="350"/>
      <c r="D26" s="351"/>
      <c r="E26" s="441" t="s">
        <v>259</v>
      </c>
      <c r="F26" s="442"/>
      <c r="G26" s="442"/>
      <c r="H26" s="442"/>
      <c r="I26" s="442"/>
      <c r="J26" s="442"/>
      <c r="K26" s="443"/>
      <c r="L26" s="444">
        <v>1</v>
      </c>
      <c r="M26" s="445"/>
      <c r="N26" s="445"/>
      <c r="O26" s="445"/>
      <c r="P26" s="446"/>
      <c r="Q26" s="444">
        <v>5630</v>
      </c>
      <c r="R26" s="445"/>
      <c r="S26" s="445"/>
      <c r="T26" s="445"/>
      <c r="U26" s="445"/>
      <c r="V26" s="446"/>
      <c r="W26" s="349"/>
      <c r="X26" s="350"/>
      <c r="Y26" s="351"/>
      <c r="Z26" s="441" t="s">
        <v>260</v>
      </c>
      <c r="AA26" s="460"/>
      <c r="AB26" s="460"/>
      <c r="AC26" s="460"/>
      <c r="AD26" s="460"/>
      <c r="AE26" s="460"/>
      <c r="AF26" s="460"/>
      <c r="AG26" s="461"/>
      <c r="AH26" s="444">
        <v>2</v>
      </c>
      <c r="AI26" s="445"/>
      <c r="AJ26" s="445"/>
      <c r="AK26" s="445"/>
      <c r="AL26" s="446"/>
      <c r="AM26" s="444" t="s">
        <v>261</v>
      </c>
      <c r="AN26" s="445"/>
      <c r="AO26" s="445"/>
      <c r="AP26" s="445"/>
      <c r="AQ26" s="445"/>
      <c r="AR26" s="446"/>
      <c r="AS26" s="444" t="s">
        <v>261</v>
      </c>
      <c r="AT26" s="445"/>
      <c r="AU26" s="445"/>
      <c r="AV26" s="445"/>
      <c r="AW26" s="445"/>
      <c r="AX26" s="447"/>
      <c r="AY26" s="462" t="s">
        <v>264</v>
      </c>
      <c r="AZ26" s="413"/>
      <c r="BA26" s="413"/>
      <c r="BB26" s="413"/>
      <c r="BC26" s="413"/>
      <c r="BD26" s="413"/>
      <c r="BE26" s="413"/>
      <c r="BF26" s="413"/>
      <c r="BG26" s="413"/>
      <c r="BH26" s="413"/>
      <c r="BI26" s="413"/>
      <c r="BJ26" s="413"/>
      <c r="BK26" s="413"/>
      <c r="BL26" s="413"/>
      <c r="BM26" s="463"/>
      <c r="BN26" s="451" t="s">
        <v>202</v>
      </c>
      <c r="BO26" s="452"/>
      <c r="BP26" s="452"/>
      <c r="BQ26" s="452"/>
      <c r="BR26" s="452"/>
      <c r="BS26" s="452"/>
      <c r="BT26" s="452"/>
      <c r="BU26" s="453"/>
      <c r="BV26" s="451" t="s">
        <v>202</v>
      </c>
      <c r="BW26" s="452"/>
      <c r="BX26" s="452"/>
      <c r="BY26" s="452"/>
      <c r="BZ26" s="452"/>
      <c r="CA26" s="452"/>
      <c r="CB26" s="452"/>
      <c r="CC26" s="453"/>
      <c r="CD26" s="20"/>
      <c r="CE26" s="312"/>
      <c r="CF26" s="312"/>
      <c r="CG26" s="312"/>
      <c r="CH26" s="312"/>
      <c r="CI26" s="312"/>
      <c r="CJ26" s="312"/>
      <c r="CK26" s="312"/>
      <c r="CL26" s="312"/>
      <c r="CM26" s="312"/>
      <c r="CN26" s="312"/>
      <c r="CO26" s="312"/>
      <c r="CP26" s="312"/>
      <c r="CQ26" s="312"/>
      <c r="CR26" s="312"/>
      <c r="CS26" s="313"/>
      <c r="CT26" s="314"/>
      <c r="CU26" s="315"/>
      <c r="CV26" s="315"/>
      <c r="CW26" s="315"/>
      <c r="CX26" s="315"/>
      <c r="CY26" s="315"/>
      <c r="CZ26" s="315"/>
      <c r="DA26" s="316"/>
      <c r="DB26" s="314"/>
      <c r="DC26" s="315"/>
      <c r="DD26" s="315"/>
      <c r="DE26" s="315"/>
      <c r="DF26" s="315"/>
      <c r="DG26" s="315"/>
      <c r="DH26" s="315"/>
      <c r="DI26" s="316"/>
    </row>
    <row r="27" spans="1:113" ht="18.75" customHeight="1" x14ac:dyDescent="0.15">
      <c r="A27" s="2"/>
      <c r="B27" s="434"/>
      <c r="C27" s="350"/>
      <c r="D27" s="351"/>
      <c r="E27" s="441" t="s">
        <v>265</v>
      </c>
      <c r="F27" s="442"/>
      <c r="G27" s="442"/>
      <c r="H27" s="442"/>
      <c r="I27" s="442"/>
      <c r="J27" s="442"/>
      <c r="K27" s="443"/>
      <c r="L27" s="444">
        <v>1</v>
      </c>
      <c r="M27" s="445"/>
      <c r="N27" s="445"/>
      <c r="O27" s="445"/>
      <c r="P27" s="446"/>
      <c r="Q27" s="444">
        <v>2540</v>
      </c>
      <c r="R27" s="445"/>
      <c r="S27" s="445"/>
      <c r="T27" s="445"/>
      <c r="U27" s="445"/>
      <c r="V27" s="446"/>
      <c r="W27" s="349"/>
      <c r="X27" s="350"/>
      <c r="Y27" s="351"/>
      <c r="Z27" s="441" t="s">
        <v>266</v>
      </c>
      <c r="AA27" s="442"/>
      <c r="AB27" s="442"/>
      <c r="AC27" s="442"/>
      <c r="AD27" s="442"/>
      <c r="AE27" s="442"/>
      <c r="AF27" s="442"/>
      <c r="AG27" s="443"/>
      <c r="AH27" s="444" t="s">
        <v>202</v>
      </c>
      <c r="AI27" s="445"/>
      <c r="AJ27" s="445"/>
      <c r="AK27" s="445"/>
      <c r="AL27" s="446"/>
      <c r="AM27" s="444" t="s">
        <v>202</v>
      </c>
      <c r="AN27" s="445"/>
      <c r="AO27" s="445"/>
      <c r="AP27" s="445"/>
      <c r="AQ27" s="445"/>
      <c r="AR27" s="446"/>
      <c r="AS27" s="444" t="s">
        <v>202</v>
      </c>
      <c r="AT27" s="445"/>
      <c r="AU27" s="445"/>
      <c r="AV27" s="445"/>
      <c r="AW27" s="445"/>
      <c r="AX27" s="447"/>
      <c r="AY27" s="457" t="s">
        <v>269</v>
      </c>
      <c r="AZ27" s="458"/>
      <c r="BA27" s="458"/>
      <c r="BB27" s="458"/>
      <c r="BC27" s="458"/>
      <c r="BD27" s="458"/>
      <c r="BE27" s="458"/>
      <c r="BF27" s="458"/>
      <c r="BG27" s="458"/>
      <c r="BH27" s="458"/>
      <c r="BI27" s="458"/>
      <c r="BJ27" s="458"/>
      <c r="BK27" s="458"/>
      <c r="BL27" s="458"/>
      <c r="BM27" s="459"/>
      <c r="BN27" s="429">
        <v>161272</v>
      </c>
      <c r="BO27" s="430"/>
      <c r="BP27" s="430"/>
      <c r="BQ27" s="430"/>
      <c r="BR27" s="430"/>
      <c r="BS27" s="430"/>
      <c r="BT27" s="430"/>
      <c r="BU27" s="431"/>
      <c r="BV27" s="429">
        <v>161170</v>
      </c>
      <c r="BW27" s="430"/>
      <c r="BX27" s="430"/>
      <c r="BY27" s="430"/>
      <c r="BZ27" s="430"/>
      <c r="CA27" s="430"/>
      <c r="CB27" s="430"/>
      <c r="CC27" s="431"/>
      <c r="CD27" s="16"/>
      <c r="CE27" s="312"/>
      <c r="CF27" s="312"/>
      <c r="CG27" s="312"/>
      <c r="CH27" s="312"/>
      <c r="CI27" s="312"/>
      <c r="CJ27" s="312"/>
      <c r="CK27" s="312"/>
      <c r="CL27" s="312"/>
      <c r="CM27" s="312"/>
      <c r="CN27" s="312"/>
      <c r="CO27" s="312"/>
      <c r="CP27" s="312"/>
      <c r="CQ27" s="312"/>
      <c r="CR27" s="312"/>
      <c r="CS27" s="313"/>
      <c r="CT27" s="314"/>
      <c r="CU27" s="315"/>
      <c r="CV27" s="315"/>
      <c r="CW27" s="315"/>
      <c r="CX27" s="315"/>
      <c r="CY27" s="315"/>
      <c r="CZ27" s="315"/>
      <c r="DA27" s="316"/>
      <c r="DB27" s="314"/>
      <c r="DC27" s="315"/>
      <c r="DD27" s="315"/>
      <c r="DE27" s="315"/>
      <c r="DF27" s="315"/>
      <c r="DG27" s="315"/>
      <c r="DH27" s="315"/>
      <c r="DI27" s="316"/>
    </row>
    <row r="28" spans="1:113" ht="18.75" customHeight="1" x14ac:dyDescent="0.15">
      <c r="A28" s="2"/>
      <c r="B28" s="434"/>
      <c r="C28" s="350"/>
      <c r="D28" s="351"/>
      <c r="E28" s="441" t="s">
        <v>270</v>
      </c>
      <c r="F28" s="442"/>
      <c r="G28" s="442"/>
      <c r="H28" s="442"/>
      <c r="I28" s="442"/>
      <c r="J28" s="442"/>
      <c r="K28" s="443"/>
      <c r="L28" s="444">
        <v>1</v>
      </c>
      <c r="M28" s="445"/>
      <c r="N28" s="445"/>
      <c r="O28" s="445"/>
      <c r="P28" s="446"/>
      <c r="Q28" s="444">
        <v>2010</v>
      </c>
      <c r="R28" s="445"/>
      <c r="S28" s="445"/>
      <c r="T28" s="445"/>
      <c r="U28" s="445"/>
      <c r="V28" s="446"/>
      <c r="W28" s="349"/>
      <c r="X28" s="350"/>
      <c r="Y28" s="351"/>
      <c r="Z28" s="441" t="s">
        <v>36</v>
      </c>
      <c r="AA28" s="442"/>
      <c r="AB28" s="442"/>
      <c r="AC28" s="442"/>
      <c r="AD28" s="442"/>
      <c r="AE28" s="442"/>
      <c r="AF28" s="442"/>
      <c r="AG28" s="443"/>
      <c r="AH28" s="444" t="s">
        <v>202</v>
      </c>
      <c r="AI28" s="445"/>
      <c r="AJ28" s="445"/>
      <c r="AK28" s="445"/>
      <c r="AL28" s="446"/>
      <c r="AM28" s="444" t="s">
        <v>202</v>
      </c>
      <c r="AN28" s="445"/>
      <c r="AO28" s="445"/>
      <c r="AP28" s="445"/>
      <c r="AQ28" s="445"/>
      <c r="AR28" s="446"/>
      <c r="AS28" s="444" t="s">
        <v>202</v>
      </c>
      <c r="AT28" s="445"/>
      <c r="AU28" s="445"/>
      <c r="AV28" s="445"/>
      <c r="AW28" s="445"/>
      <c r="AX28" s="447"/>
      <c r="AY28" s="317" t="s">
        <v>271</v>
      </c>
      <c r="AZ28" s="318"/>
      <c r="BA28" s="318"/>
      <c r="BB28" s="319"/>
      <c r="BC28" s="454" t="s">
        <v>106</v>
      </c>
      <c r="BD28" s="455"/>
      <c r="BE28" s="455"/>
      <c r="BF28" s="455"/>
      <c r="BG28" s="455"/>
      <c r="BH28" s="455"/>
      <c r="BI28" s="455"/>
      <c r="BJ28" s="455"/>
      <c r="BK28" s="455"/>
      <c r="BL28" s="455"/>
      <c r="BM28" s="456"/>
      <c r="BN28" s="438">
        <v>1989922</v>
      </c>
      <c r="BO28" s="439"/>
      <c r="BP28" s="439"/>
      <c r="BQ28" s="439"/>
      <c r="BR28" s="439"/>
      <c r="BS28" s="439"/>
      <c r="BT28" s="439"/>
      <c r="BU28" s="440"/>
      <c r="BV28" s="438">
        <v>1987536</v>
      </c>
      <c r="BW28" s="439"/>
      <c r="BX28" s="439"/>
      <c r="BY28" s="439"/>
      <c r="BZ28" s="439"/>
      <c r="CA28" s="439"/>
      <c r="CB28" s="439"/>
      <c r="CC28" s="440"/>
      <c r="CD28" s="20"/>
      <c r="CE28" s="312"/>
      <c r="CF28" s="312"/>
      <c r="CG28" s="312"/>
      <c r="CH28" s="312"/>
      <c r="CI28" s="312"/>
      <c r="CJ28" s="312"/>
      <c r="CK28" s="312"/>
      <c r="CL28" s="312"/>
      <c r="CM28" s="312"/>
      <c r="CN28" s="312"/>
      <c r="CO28" s="312"/>
      <c r="CP28" s="312"/>
      <c r="CQ28" s="312"/>
      <c r="CR28" s="312"/>
      <c r="CS28" s="313"/>
      <c r="CT28" s="314"/>
      <c r="CU28" s="315"/>
      <c r="CV28" s="315"/>
      <c r="CW28" s="315"/>
      <c r="CX28" s="315"/>
      <c r="CY28" s="315"/>
      <c r="CZ28" s="315"/>
      <c r="DA28" s="316"/>
      <c r="DB28" s="314"/>
      <c r="DC28" s="315"/>
      <c r="DD28" s="315"/>
      <c r="DE28" s="315"/>
      <c r="DF28" s="315"/>
      <c r="DG28" s="315"/>
      <c r="DH28" s="315"/>
      <c r="DI28" s="316"/>
    </row>
    <row r="29" spans="1:113" ht="18.75" customHeight="1" x14ac:dyDescent="0.15">
      <c r="A29" s="2"/>
      <c r="B29" s="434"/>
      <c r="C29" s="350"/>
      <c r="D29" s="351"/>
      <c r="E29" s="441" t="s">
        <v>274</v>
      </c>
      <c r="F29" s="442"/>
      <c r="G29" s="442"/>
      <c r="H29" s="442"/>
      <c r="I29" s="442"/>
      <c r="J29" s="442"/>
      <c r="K29" s="443"/>
      <c r="L29" s="444">
        <v>10</v>
      </c>
      <c r="M29" s="445"/>
      <c r="N29" s="445"/>
      <c r="O29" s="445"/>
      <c r="P29" s="446"/>
      <c r="Q29" s="444">
        <v>1820</v>
      </c>
      <c r="R29" s="445"/>
      <c r="S29" s="445"/>
      <c r="T29" s="445"/>
      <c r="U29" s="445"/>
      <c r="V29" s="446"/>
      <c r="W29" s="352"/>
      <c r="X29" s="353"/>
      <c r="Y29" s="354"/>
      <c r="Z29" s="441" t="s">
        <v>276</v>
      </c>
      <c r="AA29" s="442"/>
      <c r="AB29" s="442"/>
      <c r="AC29" s="442"/>
      <c r="AD29" s="442"/>
      <c r="AE29" s="442"/>
      <c r="AF29" s="442"/>
      <c r="AG29" s="443"/>
      <c r="AH29" s="444">
        <v>127</v>
      </c>
      <c r="AI29" s="445"/>
      <c r="AJ29" s="445"/>
      <c r="AK29" s="445"/>
      <c r="AL29" s="446"/>
      <c r="AM29" s="444">
        <v>375158</v>
      </c>
      <c r="AN29" s="445"/>
      <c r="AO29" s="445"/>
      <c r="AP29" s="445"/>
      <c r="AQ29" s="445"/>
      <c r="AR29" s="446"/>
      <c r="AS29" s="444">
        <v>2954</v>
      </c>
      <c r="AT29" s="445"/>
      <c r="AU29" s="445"/>
      <c r="AV29" s="445"/>
      <c r="AW29" s="445"/>
      <c r="AX29" s="447"/>
      <c r="AY29" s="320"/>
      <c r="AZ29" s="321"/>
      <c r="BA29" s="321"/>
      <c r="BB29" s="322"/>
      <c r="BC29" s="448" t="s">
        <v>277</v>
      </c>
      <c r="BD29" s="449"/>
      <c r="BE29" s="449"/>
      <c r="BF29" s="449"/>
      <c r="BG29" s="449"/>
      <c r="BH29" s="449"/>
      <c r="BI29" s="449"/>
      <c r="BJ29" s="449"/>
      <c r="BK29" s="449"/>
      <c r="BL29" s="449"/>
      <c r="BM29" s="450"/>
      <c r="BN29" s="451">
        <v>991658</v>
      </c>
      <c r="BO29" s="452"/>
      <c r="BP29" s="452"/>
      <c r="BQ29" s="452"/>
      <c r="BR29" s="452"/>
      <c r="BS29" s="452"/>
      <c r="BT29" s="452"/>
      <c r="BU29" s="453"/>
      <c r="BV29" s="451">
        <v>1604316</v>
      </c>
      <c r="BW29" s="452"/>
      <c r="BX29" s="452"/>
      <c r="BY29" s="452"/>
      <c r="BZ29" s="452"/>
      <c r="CA29" s="452"/>
      <c r="CB29" s="452"/>
      <c r="CC29" s="453"/>
      <c r="CD29" s="16"/>
      <c r="CE29" s="312"/>
      <c r="CF29" s="312"/>
      <c r="CG29" s="312"/>
      <c r="CH29" s="312"/>
      <c r="CI29" s="312"/>
      <c r="CJ29" s="312"/>
      <c r="CK29" s="312"/>
      <c r="CL29" s="312"/>
      <c r="CM29" s="312"/>
      <c r="CN29" s="312"/>
      <c r="CO29" s="312"/>
      <c r="CP29" s="312"/>
      <c r="CQ29" s="312"/>
      <c r="CR29" s="312"/>
      <c r="CS29" s="313"/>
      <c r="CT29" s="314"/>
      <c r="CU29" s="315"/>
      <c r="CV29" s="315"/>
      <c r="CW29" s="315"/>
      <c r="CX29" s="315"/>
      <c r="CY29" s="315"/>
      <c r="CZ29" s="315"/>
      <c r="DA29" s="316"/>
      <c r="DB29" s="314"/>
      <c r="DC29" s="315"/>
      <c r="DD29" s="315"/>
      <c r="DE29" s="315"/>
      <c r="DF29" s="315"/>
      <c r="DG29" s="315"/>
      <c r="DH29" s="315"/>
      <c r="DI29" s="316"/>
    </row>
    <row r="30" spans="1:113" ht="18.75" customHeight="1" x14ac:dyDescent="0.15">
      <c r="A30" s="2"/>
      <c r="B30" s="435"/>
      <c r="C30" s="436"/>
      <c r="D30" s="437"/>
      <c r="E30" s="414"/>
      <c r="F30" s="415"/>
      <c r="G30" s="415"/>
      <c r="H30" s="415"/>
      <c r="I30" s="415"/>
      <c r="J30" s="415"/>
      <c r="K30" s="416"/>
      <c r="L30" s="417"/>
      <c r="M30" s="418"/>
      <c r="N30" s="418"/>
      <c r="O30" s="418"/>
      <c r="P30" s="419"/>
      <c r="Q30" s="417"/>
      <c r="R30" s="418"/>
      <c r="S30" s="418"/>
      <c r="T30" s="418"/>
      <c r="U30" s="418"/>
      <c r="V30" s="419"/>
      <c r="W30" s="420" t="s">
        <v>279</v>
      </c>
      <c r="X30" s="421"/>
      <c r="Y30" s="421"/>
      <c r="Z30" s="421"/>
      <c r="AA30" s="421"/>
      <c r="AB30" s="421"/>
      <c r="AC30" s="421"/>
      <c r="AD30" s="421"/>
      <c r="AE30" s="421"/>
      <c r="AF30" s="421"/>
      <c r="AG30" s="422"/>
      <c r="AH30" s="423">
        <v>97.1</v>
      </c>
      <c r="AI30" s="424"/>
      <c r="AJ30" s="424"/>
      <c r="AK30" s="424"/>
      <c r="AL30" s="424"/>
      <c r="AM30" s="424"/>
      <c r="AN30" s="424"/>
      <c r="AO30" s="424"/>
      <c r="AP30" s="424"/>
      <c r="AQ30" s="424"/>
      <c r="AR30" s="424"/>
      <c r="AS30" s="424"/>
      <c r="AT30" s="424"/>
      <c r="AU30" s="424"/>
      <c r="AV30" s="424"/>
      <c r="AW30" s="424"/>
      <c r="AX30" s="425"/>
      <c r="AY30" s="323"/>
      <c r="AZ30" s="324"/>
      <c r="BA30" s="324"/>
      <c r="BB30" s="325"/>
      <c r="BC30" s="426" t="s">
        <v>72</v>
      </c>
      <c r="BD30" s="427"/>
      <c r="BE30" s="427"/>
      <c r="BF30" s="427"/>
      <c r="BG30" s="427"/>
      <c r="BH30" s="427"/>
      <c r="BI30" s="427"/>
      <c r="BJ30" s="427"/>
      <c r="BK30" s="427"/>
      <c r="BL30" s="427"/>
      <c r="BM30" s="428"/>
      <c r="BN30" s="429">
        <v>2567254</v>
      </c>
      <c r="BO30" s="430"/>
      <c r="BP30" s="430"/>
      <c r="BQ30" s="430"/>
      <c r="BR30" s="430"/>
      <c r="BS30" s="430"/>
      <c r="BT30" s="430"/>
      <c r="BU30" s="431"/>
      <c r="BV30" s="429">
        <v>2518726</v>
      </c>
      <c r="BW30" s="430"/>
      <c r="BX30" s="430"/>
      <c r="BY30" s="430"/>
      <c r="BZ30" s="430"/>
      <c r="CA30" s="430"/>
      <c r="CB30" s="430"/>
      <c r="CC30" s="431"/>
      <c r="CD30" s="17"/>
      <c r="CE30" s="23"/>
      <c r="CF30" s="23"/>
      <c r="CG30" s="23"/>
      <c r="CH30" s="23"/>
      <c r="CI30" s="23"/>
      <c r="CJ30" s="23"/>
      <c r="CK30" s="23"/>
      <c r="CL30" s="23"/>
      <c r="CM30" s="23"/>
      <c r="CN30" s="23"/>
      <c r="CO30" s="23"/>
      <c r="CP30" s="23"/>
      <c r="CQ30" s="23"/>
      <c r="CR30" s="23"/>
      <c r="CS30" s="25"/>
      <c r="CT30" s="28"/>
      <c r="CU30" s="31"/>
      <c r="CV30" s="31"/>
      <c r="CW30" s="31"/>
      <c r="CX30" s="31"/>
      <c r="CY30" s="31"/>
      <c r="CZ30" s="31"/>
      <c r="DA30" s="34"/>
      <c r="DB30" s="28"/>
      <c r="DC30" s="31"/>
      <c r="DD30" s="31"/>
      <c r="DE30" s="31"/>
      <c r="DF30" s="31"/>
      <c r="DG30" s="31"/>
      <c r="DH30" s="31"/>
      <c r="DI30" s="34"/>
    </row>
    <row r="31" spans="1:113" ht="13.5" customHeight="1" x14ac:dyDescent="0.15">
      <c r="A31" s="2"/>
      <c r="B31" s="4"/>
      <c r="DI31" s="35"/>
    </row>
    <row r="32" spans="1:113" ht="13.5" customHeight="1" x14ac:dyDescent="0.15">
      <c r="A32" s="2"/>
      <c r="B32" s="5"/>
      <c r="C32" s="432" t="s">
        <v>186</v>
      </c>
      <c r="D32" s="432"/>
      <c r="E32" s="432"/>
      <c r="F32" s="432"/>
      <c r="G32" s="432"/>
      <c r="H32" s="432"/>
      <c r="I32" s="432"/>
      <c r="J32" s="432"/>
      <c r="K32" s="432"/>
      <c r="L32" s="432"/>
      <c r="M32" s="432"/>
      <c r="N32" s="432"/>
      <c r="O32" s="432"/>
      <c r="P32" s="432"/>
      <c r="Q32" s="432"/>
      <c r="R32" s="432"/>
      <c r="S32" s="432"/>
      <c r="U32" s="413" t="s">
        <v>97</v>
      </c>
      <c r="V32" s="413"/>
      <c r="W32" s="413"/>
      <c r="X32" s="413"/>
      <c r="Y32" s="413"/>
      <c r="Z32" s="413"/>
      <c r="AA32" s="413"/>
      <c r="AB32" s="413"/>
      <c r="AC32" s="413"/>
      <c r="AD32" s="413"/>
      <c r="AE32" s="413"/>
      <c r="AF32" s="413"/>
      <c r="AG32" s="413"/>
      <c r="AH32" s="413"/>
      <c r="AI32" s="413"/>
      <c r="AJ32" s="413"/>
      <c r="AK32" s="413"/>
      <c r="AM32" s="413" t="s">
        <v>281</v>
      </c>
      <c r="AN32" s="413"/>
      <c r="AO32" s="413"/>
      <c r="AP32" s="413"/>
      <c r="AQ32" s="413"/>
      <c r="AR32" s="413"/>
      <c r="AS32" s="413"/>
      <c r="AT32" s="413"/>
      <c r="AU32" s="413"/>
      <c r="AV32" s="413"/>
      <c r="AW32" s="413"/>
      <c r="AX32" s="413"/>
      <c r="AY32" s="413"/>
      <c r="AZ32" s="413"/>
      <c r="BA32" s="413"/>
      <c r="BB32" s="413"/>
      <c r="BC32" s="413"/>
      <c r="BE32" s="413" t="s">
        <v>282</v>
      </c>
      <c r="BF32" s="413"/>
      <c r="BG32" s="413"/>
      <c r="BH32" s="413"/>
      <c r="BI32" s="413"/>
      <c r="BJ32" s="413"/>
      <c r="BK32" s="413"/>
      <c r="BL32" s="413"/>
      <c r="BM32" s="413"/>
      <c r="BN32" s="413"/>
      <c r="BO32" s="413"/>
      <c r="BP32" s="413"/>
      <c r="BQ32" s="413"/>
      <c r="BR32" s="413"/>
      <c r="BS32" s="413"/>
      <c r="BT32" s="413"/>
      <c r="BU32" s="413"/>
      <c r="BW32" s="413" t="s">
        <v>283</v>
      </c>
      <c r="BX32" s="413"/>
      <c r="BY32" s="413"/>
      <c r="BZ32" s="413"/>
      <c r="CA32" s="413"/>
      <c r="CB32" s="413"/>
      <c r="CC32" s="413"/>
      <c r="CD32" s="413"/>
      <c r="CE32" s="413"/>
      <c r="CF32" s="413"/>
      <c r="CG32" s="413"/>
      <c r="CH32" s="413"/>
      <c r="CI32" s="413"/>
      <c r="CJ32" s="413"/>
      <c r="CK32" s="413"/>
      <c r="CL32" s="413"/>
      <c r="CM32" s="413"/>
      <c r="CO32" s="413" t="s">
        <v>285</v>
      </c>
      <c r="CP32" s="413"/>
      <c r="CQ32" s="413"/>
      <c r="CR32" s="413"/>
      <c r="CS32" s="413"/>
      <c r="CT32" s="413"/>
      <c r="CU32" s="413"/>
      <c r="CV32" s="413"/>
      <c r="CW32" s="413"/>
      <c r="CX32" s="413"/>
      <c r="CY32" s="413"/>
      <c r="CZ32" s="413"/>
      <c r="DA32" s="413"/>
      <c r="DB32" s="413"/>
      <c r="DC32" s="413"/>
      <c r="DD32" s="413"/>
      <c r="DE32" s="413"/>
      <c r="DI32" s="35"/>
    </row>
    <row r="33" spans="1:113" ht="13.5" customHeight="1" x14ac:dyDescent="0.15">
      <c r="A33" s="2"/>
      <c r="B33" s="5"/>
      <c r="C33" s="392" t="s">
        <v>62</v>
      </c>
      <c r="D33" s="392"/>
      <c r="E33" s="372" t="s">
        <v>286</v>
      </c>
      <c r="F33" s="372"/>
      <c r="G33" s="372"/>
      <c r="H33" s="372"/>
      <c r="I33" s="372"/>
      <c r="J33" s="372"/>
      <c r="K33" s="372"/>
      <c r="L33" s="372"/>
      <c r="M33" s="372"/>
      <c r="N33" s="372"/>
      <c r="O33" s="372"/>
      <c r="P33" s="372"/>
      <c r="Q33" s="372"/>
      <c r="R33" s="372"/>
      <c r="S33" s="372"/>
      <c r="T33" s="11"/>
      <c r="U33" s="392" t="s">
        <v>62</v>
      </c>
      <c r="V33" s="392"/>
      <c r="W33" s="372" t="s">
        <v>286</v>
      </c>
      <c r="X33" s="372"/>
      <c r="Y33" s="372"/>
      <c r="Z33" s="372"/>
      <c r="AA33" s="372"/>
      <c r="AB33" s="372"/>
      <c r="AC33" s="372"/>
      <c r="AD33" s="372"/>
      <c r="AE33" s="372"/>
      <c r="AF33" s="372"/>
      <c r="AG33" s="372"/>
      <c r="AH33" s="372"/>
      <c r="AI33" s="372"/>
      <c r="AJ33" s="372"/>
      <c r="AK33" s="372"/>
      <c r="AL33" s="11"/>
      <c r="AM33" s="392" t="s">
        <v>62</v>
      </c>
      <c r="AN33" s="392"/>
      <c r="AO33" s="372" t="s">
        <v>286</v>
      </c>
      <c r="AP33" s="372"/>
      <c r="AQ33" s="372"/>
      <c r="AR33" s="372"/>
      <c r="AS33" s="372"/>
      <c r="AT33" s="372"/>
      <c r="AU33" s="372"/>
      <c r="AV33" s="372"/>
      <c r="AW33" s="372"/>
      <c r="AX33" s="372"/>
      <c r="AY33" s="372"/>
      <c r="AZ33" s="372"/>
      <c r="BA33" s="372"/>
      <c r="BB33" s="372"/>
      <c r="BC33" s="372"/>
      <c r="BD33" s="7"/>
      <c r="BE33" s="372" t="s">
        <v>287</v>
      </c>
      <c r="BF33" s="372"/>
      <c r="BG33" s="372" t="s">
        <v>167</v>
      </c>
      <c r="BH33" s="372"/>
      <c r="BI33" s="372"/>
      <c r="BJ33" s="372"/>
      <c r="BK33" s="372"/>
      <c r="BL33" s="372"/>
      <c r="BM33" s="372"/>
      <c r="BN33" s="372"/>
      <c r="BO33" s="372"/>
      <c r="BP33" s="372"/>
      <c r="BQ33" s="372"/>
      <c r="BR33" s="372"/>
      <c r="BS33" s="372"/>
      <c r="BT33" s="372"/>
      <c r="BU33" s="372"/>
      <c r="BV33" s="7"/>
      <c r="BW33" s="392" t="s">
        <v>287</v>
      </c>
      <c r="BX33" s="392"/>
      <c r="BY33" s="372" t="s">
        <v>116</v>
      </c>
      <c r="BZ33" s="372"/>
      <c r="CA33" s="372"/>
      <c r="CB33" s="372"/>
      <c r="CC33" s="372"/>
      <c r="CD33" s="372"/>
      <c r="CE33" s="372"/>
      <c r="CF33" s="372"/>
      <c r="CG33" s="372"/>
      <c r="CH33" s="372"/>
      <c r="CI33" s="372"/>
      <c r="CJ33" s="372"/>
      <c r="CK33" s="372"/>
      <c r="CL33" s="372"/>
      <c r="CM33" s="372"/>
      <c r="CN33" s="11"/>
      <c r="CO33" s="392" t="s">
        <v>62</v>
      </c>
      <c r="CP33" s="392"/>
      <c r="CQ33" s="372" t="s">
        <v>289</v>
      </c>
      <c r="CR33" s="372"/>
      <c r="CS33" s="372"/>
      <c r="CT33" s="372"/>
      <c r="CU33" s="372"/>
      <c r="CV33" s="372"/>
      <c r="CW33" s="372"/>
      <c r="CX33" s="372"/>
      <c r="CY33" s="372"/>
      <c r="CZ33" s="372"/>
      <c r="DA33" s="372"/>
      <c r="DB33" s="372"/>
      <c r="DC33" s="372"/>
      <c r="DD33" s="372"/>
      <c r="DE33" s="372"/>
      <c r="DF33" s="11"/>
      <c r="DG33" s="412" t="s">
        <v>84</v>
      </c>
      <c r="DH33" s="412"/>
      <c r="DI33" s="18"/>
    </row>
    <row r="34" spans="1:113" ht="32.25" customHeight="1" x14ac:dyDescent="0.15">
      <c r="A34" s="2"/>
      <c r="B34" s="5"/>
      <c r="C34" s="410">
        <f>IF(E34="","",1)</f>
        <v>1</v>
      </c>
      <c r="D34" s="410"/>
      <c r="E34" s="409" t="str">
        <f>IF('各会計、関係団体の財政状況及び健全化判断比率'!B7="","",'各会計、関係団体の財政状況及び健全化判断比率'!B7)</f>
        <v>一般会計</v>
      </c>
      <c r="F34" s="409"/>
      <c r="G34" s="409"/>
      <c r="H34" s="409"/>
      <c r="I34" s="409"/>
      <c r="J34" s="409"/>
      <c r="K34" s="409"/>
      <c r="L34" s="409"/>
      <c r="M34" s="409"/>
      <c r="N34" s="409"/>
      <c r="O34" s="409"/>
      <c r="P34" s="409"/>
      <c r="Q34" s="409"/>
      <c r="R34" s="409"/>
      <c r="S34" s="409"/>
      <c r="T34" s="2"/>
      <c r="U34" s="410">
        <f>IF(W34="","",MAX(C34:D43)+1)</f>
        <v>3</v>
      </c>
      <c r="V34" s="410"/>
      <c r="W34" s="409" t="str">
        <f>IF('各会計、関係団体の財政状況及び健全化判断比率'!B28="","",'各会計、関係団体の財政状況及び健全化判断比率'!B28)</f>
        <v>国民健康保険特別会計</v>
      </c>
      <c r="X34" s="409"/>
      <c r="Y34" s="409"/>
      <c r="Z34" s="409"/>
      <c r="AA34" s="409"/>
      <c r="AB34" s="409"/>
      <c r="AC34" s="409"/>
      <c r="AD34" s="409"/>
      <c r="AE34" s="409"/>
      <c r="AF34" s="409"/>
      <c r="AG34" s="409"/>
      <c r="AH34" s="409"/>
      <c r="AI34" s="409"/>
      <c r="AJ34" s="409"/>
      <c r="AK34" s="409"/>
      <c r="AL34" s="2"/>
      <c r="AM34" s="410">
        <f>IF(AO34="","",MAX(C34:D43,U34:V43)+1)</f>
        <v>6</v>
      </c>
      <c r="AN34" s="410"/>
      <c r="AO34" s="409" t="str">
        <f>IF('各会計、関係団体の財政状況及び健全化判断比率'!B31="","",'各会計、関係団体の財政状況及び健全化判断比率'!B31)</f>
        <v>簡易水道事業会計</v>
      </c>
      <c r="AP34" s="409"/>
      <c r="AQ34" s="409"/>
      <c r="AR34" s="409"/>
      <c r="AS34" s="409"/>
      <c r="AT34" s="409"/>
      <c r="AU34" s="409"/>
      <c r="AV34" s="409"/>
      <c r="AW34" s="409"/>
      <c r="AX34" s="409"/>
      <c r="AY34" s="409"/>
      <c r="AZ34" s="409"/>
      <c r="BA34" s="409"/>
      <c r="BB34" s="409"/>
      <c r="BC34" s="409"/>
      <c r="BD34" s="2"/>
      <c r="BE34" s="410">
        <f>IF(BG34="","",MAX(C34:D43,U34:V43,AM34:AN43)+1)</f>
        <v>7</v>
      </c>
      <c r="BF34" s="410"/>
      <c r="BG34" s="409" t="str">
        <f>IF('各会計、関係団体の財政状況及び健全化判断比率'!B32="","",'各会計、関係団体の財政状況及び健全化判断比率'!B32)</f>
        <v>農業集落排水事業特別会計</v>
      </c>
      <c r="BH34" s="409"/>
      <c r="BI34" s="409"/>
      <c r="BJ34" s="409"/>
      <c r="BK34" s="409"/>
      <c r="BL34" s="409"/>
      <c r="BM34" s="409"/>
      <c r="BN34" s="409"/>
      <c r="BO34" s="409"/>
      <c r="BP34" s="409"/>
      <c r="BQ34" s="409"/>
      <c r="BR34" s="409"/>
      <c r="BS34" s="409"/>
      <c r="BT34" s="409"/>
      <c r="BU34" s="409"/>
      <c r="BV34" s="2"/>
      <c r="BW34" s="410">
        <f>IF(BY34="","",MAX(C34:D43,U34:V43,AM34:AN43,BE34:BF43)+1)</f>
        <v>8</v>
      </c>
      <c r="BX34" s="410"/>
      <c r="BY34" s="409" t="str">
        <f>IF('各会計、関係団体の財政状況及び健全化判断比率'!B68="","",'各会計、関係団体の財政状況及び健全化判断比率'!B68)</f>
        <v>高幡消防組合</v>
      </c>
      <c r="BZ34" s="409"/>
      <c r="CA34" s="409"/>
      <c r="CB34" s="409"/>
      <c r="CC34" s="409"/>
      <c r="CD34" s="409"/>
      <c r="CE34" s="409"/>
      <c r="CF34" s="409"/>
      <c r="CG34" s="409"/>
      <c r="CH34" s="409"/>
      <c r="CI34" s="409"/>
      <c r="CJ34" s="409"/>
      <c r="CK34" s="409"/>
      <c r="CL34" s="409"/>
      <c r="CM34" s="409"/>
      <c r="CN34" s="2"/>
      <c r="CO34" s="410">
        <f>IF(CQ34="","",MAX(C34:D43,U34:V43,AM34:AN43,BE34:BF43,BW34:BX43)+1)</f>
        <v>18</v>
      </c>
      <c r="CP34" s="410"/>
      <c r="CQ34" s="409" t="str">
        <f>IF('各会計、関係団体の財政状況及び健全化判断比率'!BS7="","",'各会計、関係団体の財政状況及び健全化判断比率'!BS7)</f>
        <v>（株）中土佐町地域振興公社</v>
      </c>
      <c r="CR34" s="409"/>
      <c r="CS34" s="409"/>
      <c r="CT34" s="409"/>
      <c r="CU34" s="409"/>
      <c r="CV34" s="409"/>
      <c r="CW34" s="409"/>
      <c r="CX34" s="409"/>
      <c r="CY34" s="409"/>
      <c r="CZ34" s="409"/>
      <c r="DA34" s="409"/>
      <c r="DB34" s="409"/>
      <c r="DC34" s="409"/>
      <c r="DD34" s="409"/>
      <c r="DE34" s="409"/>
      <c r="DG34" s="411" t="str">
        <f>IF('各会計、関係団体の財政状況及び健全化判断比率'!BR7="","",'各会計、関係団体の財政状況及び健全化判断比率'!BR7)</f>
        <v/>
      </c>
      <c r="DH34" s="411"/>
      <c r="DI34" s="18"/>
    </row>
    <row r="35" spans="1:113" ht="32.25" customHeight="1" x14ac:dyDescent="0.15">
      <c r="A35" s="2"/>
      <c r="B35" s="5"/>
      <c r="C35" s="410">
        <f t="shared" ref="C35:C43" si="0">IF(E35="","",C34+1)</f>
        <v>2</v>
      </c>
      <c r="D35" s="410"/>
      <c r="E35" s="409" t="str">
        <f>IF('各会計、関係団体の財政状況及び健全化判断比率'!B8="","",'各会計、関係団体の財政状況及び健全化判断比率'!B8)</f>
        <v>住宅新築資金等貸付事業特別会計</v>
      </c>
      <c r="F35" s="409"/>
      <c r="G35" s="409"/>
      <c r="H35" s="409"/>
      <c r="I35" s="409"/>
      <c r="J35" s="409"/>
      <c r="K35" s="409"/>
      <c r="L35" s="409"/>
      <c r="M35" s="409"/>
      <c r="N35" s="409"/>
      <c r="O35" s="409"/>
      <c r="P35" s="409"/>
      <c r="Q35" s="409"/>
      <c r="R35" s="409"/>
      <c r="S35" s="409"/>
      <c r="T35" s="2"/>
      <c r="U35" s="410">
        <f t="shared" ref="U35:U43" si="1">IF(W35="","",U34+1)</f>
        <v>4</v>
      </c>
      <c r="V35" s="410"/>
      <c r="W35" s="409" t="str">
        <f>IF('各会計、関係団体の財政状況及び健全化判断比率'!B29="","",'各会計、関係団体の財政状況及び健全化判断比率'!B29)</f>
        <v>介護保険特別会計</v>
      </c>
      <c r="X35" s="409"/>
      <c r="Y35" s="409"/>
      <c r="Z35" s="409"/>
      <c r="AA35" s="409"/>
      <c r="AB35" s="409"/>
      <c r="AC35" s="409"/>
      <c r="AD35" s="409"/>
      <c r="AE35" s="409"/>
      <c r="AF35" s="409"/>
      <c r="AG35" s="409"/>
      <c r="AH35" s="409"/>
      <c r="AI35" s="409"/>
      <c r="AJ35" s="409"/>
      <c r="AK35" s="409"/>
      <c r="AL35" s="2"/>
      <c r="AM35" s="410" t="str">
        <f t="shared" ref="AM35:AM43" si="2">IF(AO35="","",AM34+1)</f>
        <v/>
      </c>
      <c r="AN35" s="410"/>
      <c r="AO35" s="409"/>
      <c r="AP35" s="409"/>
      <c r="AQ35" s="409"/>
      <c r="AR35" s="409"/>
      <c r="AS35" s="409"/>
      <c r="AT35" s="409"/>
      <c r="AU35" s="409"/>
      <c r="AV35" s="409"/>
      <c r="AW35" s="409"/>
      <c r="AX35" s="409"/>
      <c r="AY35" s="409"/>
      <c r="AZ35" s="409"/>
      <c r="BA35" s="409"/>
      <c r="BB35" s="409"/>
      <c r="BC35" s="409"/>
      <c r="BD35" s="2"/>
      <c r="BE35" s="410" t="str">
        <f t="shared" ref="BE35:BE43" si="3">IF(BG35="","",BE34+1)</f>
        <v/>
      </c>
      <c r="BF35" s="410"/>
      <c r="BG35" s="409"/>
      <c r="BH35" s="409"/>
      <c r="BI35" s="409"/>
      <c r="BJ35" s="409"/>
      <c r="BK35" s="409"/>
      <c r="BL35" s="409"/>
      <c r="BM35" s="409"/>
      <c r="BN35" s="409"/>
      <c r="BO35" s="409"/>
      <c r="BP35" s="409"/>
      <c r="BQ35" s="409"/>
      <c r="BR35" s="409"/>
      <c r="BS35" s="409"/>
      <c r="BT35" s="409"/>
      <c r="BU35" s="409"/>
      <c r="BV35" s="2"/>
      <c r="BW35" s="410">
        <f t="shared" ref="BW35:BW43" si="4">IF(BY35="","",BW34+1)</f>
        <v>9</v>
      </c>
      <c r="BX35" s="410"/>
      <c r="BY35" s="409" t="str">
        <f>IF('各会計、関係団体の財政状況及び健全化判断比率'!B69="","",'各会計、関係団体の財政状況及び健全化判断比率'!B69)</f>
        <v>津野山養護老人ホーム組合</v>
      </c>
      <c r="BZ35" s="409"/>
      <c r="CA35" s="409"/>
      <c r="CB35" s="409"/>
      <c r="CC35" s="409"/>
      <c r="CD35" s="409"/>
      <c r="CE35" s="409"/>
      <c r="CF35" s="409"/>
      <c r="CG35" s="409"/>
      <c r="CH35" s="409"/>
      <c r="CI35" s="409"/>
      <c r="CJ35" s="409"/>
      <c r="CK35" s="409"/>
      <c r="CL35" s="409"/>
      <c r="CM35" s="409"/>
      <c r="CN35" s="2"/>
      <c r="CO35" s="410">
        <f t="shared" ref="CO35:CO43" si="5">IF(CQ35="","",CO34+1)</f>
        <v>19</v>
      </c>
      <c r="CP35" s="410"/>
      <c r="CQ35" s="409" t="str">
        <f>IF('各会計、関係団体の財政状況及び健全化判断比率'!BS8="","",'各会計、関係団体の財政状況及び健全化判断比率'!BS8)</f>
        <v>（株）ＳＥＡプロジェクト</v>
      </c>
      <c r="CR35" s="409"/>
      <c r="CS35" s="409"/>
      <c r="CT35" s="409"/>
      <c r="CU35" s="409"/>
      <c r="CV35" s="409"/>
      <c r="CW35" s="409"/>
      <c r="CX35" s="409"/>
      <c r="CY35" s="409"/>
      <c r="CZ35" s="409"/>
      <c r="DA35" s="409"/>
      <c r="DB35" s="409"/>
      <c r="DC35" s="409"/>
      <c r="DD35" s="409"/>
      <c r="DE35" s="409"/>
      <c r="DG35" s="411" t="str">
        <f>IF('各会計、関係団体の財政状況及び健全化判断比率'!BR8="","",'各会計、関係団体の財政状況及び健全化判断比率'!BR8)</f>
        <v/>
      </c>
      <c r="DH35" s="411"/>
      <c r="DI35" s="18"/>
    </row>
    <row r="36" spans="1:113" ht="32.25" customHeight="1" x14ac:dyDescent="0.15">
      <c r="A36" s="2"/>
      <c r="B36" s="5"/>
      <c r="C36" s="410" t="str">
        <f t="shared" si="0"/>
        <v/>
      </c>
      <c r="D36" s="410"/>
      <c r="E36" s="409" t="str">
        <f>IF('各会計、関係団体の財政状況及び健全化判断比率'!B9="","",'各会計、関係団体の財政状況及び健全化判断比率'!B9)</f>
        <v/>
      </c>
      <c r="F36" s="409"/>
      <c r="G36" s="409"/>
      <c r="H36" s="409"/>
      <c r="I36" s="409"/>
      <c r="J36" s="409"/>
      <c r="K36" s="409"/>
      <c r="L36" s="409"/>
      <c r="M36" s="409"/>
      <c r="N36" s="409"/>
      <c r="O36" s="409"/>
      <c r="P36" s="409"/>
      <c r="Q36" s="409"/>
      <c r="R36" s="409"/>
      <c r="S36" s="409"/>
      <c r="T36" s="2"/>
      <c r="U36" s="410">
        <f t="shared" si="1"/>
        <v>5</v>
      </c>
      <c r="V36" s="410"/>
      <c r="W36" s="409" t="str">
        <f>IF('各会計、関係団体の財政状況及び健全化判断比率'!B30="","",'各会計、関係団体の財政状況及び健全化判断比率'!B30)</f>
        <v>後期高齢者医療特別会計</v>
      </c>
      <c r="X36" s="409"/>
      <c r="Y36" s="409"/>
      <c r="Z36" s="409"/>
      <c r="AA36" s="409"/>
      <c r="AB36" s="409"/>
      <c r="AC36" s="409"/>
      <c r="AD36" s="409"/>
      <c r="AE36" s="409"/>
      <c r="AF36" s="409"/>
      <c r="AG36" s="409"/>
      <c r="AH36" s="409"/>
      <c r="AI36" s="409"/>
      <c r="AJ36" s="409"/>
      <c r="AK36" s="409"/>
      <c r="AL36" s="2"/>
      <c r="AM36" s="410" t="str">
        <f t="shared" si="2"/>
        <v/>
      </c>
      <c r="AN36" s="410"/>
      <c r="AO36" s="409"/>
      <c r="AP36" s="409"/>
      <c r="AQ36" s="409"/>
      <c r="AR36" s="409"/>
      <c r="AS36" s="409"/>
      <c r="AT36" s="409"/>
      <c r="AU36" s="409"/>
      <c r="AV36" s="409"/>
      <c r="AW36" s="409"/>
      <c r="AX36" s="409"/>
      <c r="AY36" s="409"/>
      <c r="AZ36" s="409"/>
      <c r="BA36" s="409"/>
      <c r="BB36" s="409"/>
      <c r="BC36" s="409"/>
      <c r="BD36" s="2"/>
      <c r="BE36" s="410" t="str">
        <f t="shared" si="3"/>
        <v/>
      </c>
      <c r="BF36" s="410"/>
      <c r="BG36" s="409"/>
      <c r="BH36" s="409"/>
      <c r="BI36" s="409"/>
      <c r="BJ36" s="409"/>
      <c r="BK36" s="409"/>
      <c r="BL36" s="409"/>
      <c r="BM36" s="409"/>
      <c r="BN36" s="409"/>
      <c r="BO36" s="409"/>
      <c r="BP36" s="409"/>
      <c r="BQ36" s="409"/>
      <c r="BR36" s="409"/>
      <c r="BS36" s="409"/>
      <c r="BT36" s="409"/>
      <c r="BU36" s="409"/>
      <c r="BV36" s="2"/>
      <c r="BW36" s="410">
        <f t="shared" si="4"/>
        <v>10</v>
      </c>
      <c r="BX36" s="410"/>
      <c r="BY36" s="409" t="str">
        <f>IF('各会計、関係団体の財政状況及び健全化判断比率'!B70="","",'各会計、関係団体の財政状況及び健全化判断比率'!B70)</f>
        <v>高陵特別養護老人ホーム組合</v>
      </c>
      <c r="BZ36" s="409"/>
      <c r="CA36" s="409"/>
      <c r="CB36" s="409"/>
      <c r="CC36" s="409"/>
      <c r="CD36" s="409"/>
      <c r="CE36" s="409"/>
      <c r="CF36" s="409"/>
      <c r="CG36" s="409"/>
      <c r="CH36" s="409"/>
      <c r="CI36" s="409"/>
      <c r="CJ36" s="409"/>
      <c r="CK36" s="409"/>
      <c r="CL36" s="409"/>
      <c r="CM36" s="409"/>
      <c r="CN36" s="2"/>
      <c r="CO36" s="410" t="str">
        <f t="shared" si="5"/>
        <v/>
      </c>
      <c r="CP36" s="410"/>
      <c r="CQ36" s="409" t="str">
        <f>IF('各会計、関係団体の財政状況及び健全化判断比率'!BS9="","",'各会計、関係団体の財政状況及び健全化判断比率'!BS9)</f>
        <v/>
      </c>
      <c r="CR36" s="409"/>
      <c r="CS36" s="409"/>
      <c r="CT36" s="409"/>
      <c r="CU36" s="409"/>
      <c r="CV36" s="409"/>
      <c r="CW36" s="409"/>
      <c r="CX36" s="409"/>
      <c r="CY36" s="409"/>
      <c r="CZ36" s="409"/>
      <c r="DA36" s="409"/>
      <c r="DB36" s="409"/>
      <c r="DC36" s="409"/>
      <c r="DD36" s="409"/>
      <c r="DE36" s="409"/>
      <c r="DG36" s="411" t="str">
        <f>IF('各会計、関係団体の財政状況及び健全化判断比率'!BR9="","",'各会計、関係団体の財政状況及び健全化判断比率'!BR9)</f>
        <v/>
      </c>
      <c r="DH36" s="411"/>
      <c r="DI36" s="18"/>
    </row>
    <row r="37" spans="1:113" ht="32.25" customHeight="1" x14ac:dyDescent="0.15">
      <c r="A37" s="2"/>
      <c r="B37" s="5"/>
      <c r="C37" s="410" t="str">
        <f t="shared" si="0"/>
        <v/>
      </c>
      <c r="D37" s="410"/>
      <c r="E37" s="409" t="str">
        <f>IF('各会計、関係団体の財政状況及び健全化判断比率'!B10="","",'各会計、関係団体の財政状況及び健全化判断比率'!B10)</f>
        <v/>
      </c>
      <c r="F37" s="409"/>
      <c r="G37" s="409"/>
      <c r="H37" s="409"/>
      <c r="I37" s="409"/>
      <c r="J37" s="409"/>
      <c r="K37" s="409"/>
      <c r="L37" s="409"/>
      <c r="M37" s="409"/>
      <c r="N37" s="409"/>
      <c r="O37" s="409"/>
      <c r="P37" s="409"/>
      <c r="Q37" s="409"/>
      <c r="R37" s="409"/>
      <c r="S37" s="409"/>
      <c r="T37" s="2"/>
      <c r="U37" s="410" t="str">
        <f t="shared" si="1"/>
        <v/>
      </c>
      <c r="V37" s="410"/>
      <c r="W37" s="409"/>
      <c r="X37" s="409"/>
      <c r="Y37" s="409"/>
      <c r="Z37" s="409"/>
      <c r="AA37" s="409"/>
      <c r="AB37" s="409"/>
      <c r="AC37" s="409"/>
      <c r="AD37" s="409"/>
      <c r="AE37" s="409"/>
      <c r="AF37" s="409"/>
      <c r="AG37" s="409"/>
      <c r="AH37" s="409"/>
      <c r="AI37" s="409"/>
      <c r="AJ37" s="409"/>
      <c r="AK37" s="409"/>
      <c r="AL37" s="2"/>
      <c r="AM37" s="410" t="str">
        <f t="shared" si="2"/>
        <v/>
      </c>
      <c r="AN37" s="410"/>
      <c r="AO37" s="409"/>
      <c r="AP37" s="409"/>
      <c r="AQ37" s="409"/>
      <c r="AR37" s="409"/>
      <c r="AS37" s="409"/>
      <c r="AT37" s="409"/>
      <c r="AU37" s="409"/>
      <c r="AV37" s="409"/>
      <c r="AW37" s="409"/>
      <c r="AX37" s="409"/>
      <c r="AY37" s="409"/>
      <c r="AZ37" s="409"/>
      <c r="BA37" s="409"/>
      <c r="BB37" s="409"/>
      <c r="BC37" s="409"/>
      <c r="BD37" s="2"/>
      <c r="BE37" s="410" t="str">
        <f t="shared" si="3"/>
        <v/>
      </c>
      <c r="BF37" s="410"/>
      <c r="BG37" s="409"/>
      <c r="BH37" s="409"/>
      <c r="BI37" s="409"/>
      <c r="BJ37" s="409"/>
      <c r="BK37" s="409"/>
      <c r="BL37" s="409"/>
      <c r="BM37" s="409"/>
      <c r="BN37" s="409"/>
      <c r="BO37" s="409"/>
      <c r="BP37" s="409"/>
      <c r="BQ37" s="409"/>
      <c r="BR37" s="409"/>
      <c r="BS37" s="409"/>
      <c r="BT37" s="409"/>
      <c r="BU37" s="409"/>
      <c r="BV37" s="2"/>
      <c r="BW37" s="410">
        <f t="shared" si="4"/>
        <v>11</v>
      </c>
      <c r="BX37" s="410"/>
      <c r="BY37" s="409" t="str">
        <f>IF('各会計、関係団体の財政状況及び健全化判断比率'!B71="","",'各会計、関係団体の財政状況及び健全化判断比率'!B71)</f>
        <v>高幡東部清掃組合</v>
      </c>
      <c r="BZ37" s="409"/>
      <c r="CA37" s="409"/>
      <c r="CB37" s="409"/>
      <c r="CC37" s="409"/>
      <c r="CD37" s="409"/>
      <c r="CE37" s="409"/>
      <c r="CF37" s="409"/>
      <c r="CG37" s="409"/>
      <c r="CH37" s="409"/>
      <c r="CI37" s="409"/>
      <c r="CJ37" s="409"/>
      <c r="CK37" s="409"/>
      <c r="CL37" s="409"/>
      <c r="CM37" s="409"/>
      <c r="CN37" s="2"/>
      <c r="CO37" s="410" t="str">
        <f t="shared" si="5"/>
        <v/>
      </c>
      <c r="CP37" s="410"/>
      <c r="CQ37" s="409" t="str">
        <f>IF('各会計、関係団体の財政状況及び健全化判断比率'!BS10="","",'各会計、関係団体の財政状況及び健全化判断比率'!BS10)</f>
        <v/>
      </c>
      <c r="CR37" s="409"/>
      <c r="CS37" s="409"/>
      <c r="CT37" s="409"/>
      <c r="CU37" s="409"/>
      <c r="CV37" s="409"/>
      <c r="CW37" s="409"/>
      <c r="CX37" s="409"/>
      <c r="CY37" s="409"/>
      <c r="CZ37" s="409"/>
      <c r="DA37" s="409"/>
      <c r="DB37" s="409"/>
      <c r="DC37" s="409"/>
      <c r="DD37" s="409"/>
      <c r="DE37" s="409"/>
      <c r="DG37" s="411" t="str">
        <f>IF('各会計、関係団体の財政状況及び健全化判断比率'!BR10="","",'各会計、関係団体の財政状況及び健全化判断比率'!BR10)</f>
        <v/>
      </c>
      <c r="DH37" s="411"/>
      <c r="DI37" s="18"/>
    </row>
    <row r="38" spans="1:113" ht="32.25" customHeight="1" x14ac:dyDescent="0.15">
      <c r="A38" s="2"/>
      <c r="B38" s="5"/>
      <c r="C38" s="410" t="str">
        <f t="shared" si="0"/>
        <v/>
      </c>
      <c r="D38" s="410"/>
      <c r="E38" s="409" t="str">
        <f>IF('各会計、関係団体の財政状況及び健全化判断比率'!B11="","",'各会計、関係団体の財政状況及び健全化判断比率'!B11)</f>
        <v/>
      </c>
      <c r="F38" s="409"/>
      <c r="G38" s="409"/>
      <c r="H38" s="409"/>
      <c r="I38" s="409"/>
      <c r="J38" s="409"/>
      <c r="K38" s="409"/>
      <c r="L38" s="409"/>
      <c r="M38" s="409"/>
      <c r="N38" s="409"/>
      <c r="O38" s="409"/>
      <c r="P38" s="409"/>
      <c r="Q38" s="409"/>
      <c r="R38" s="409"/>
      <c r="S38" s="409"/>
      <c r="T38" s="2"/>
      <c r="U38" s="410" t="str">
        <f t="shared" si="1"/>
        <v/>
      </c>
      <c r="V38" s="410"/>
      <c r="W38" s="409"/>
      <c r="X38" s="409"/>
      <c r="Y38" s="409"/>
      <c r="Z38" s="409"/>
      <c r="AA38" s="409"/>
      <c r="AB38" s="409"/>
      <c r="AC38" s="409"/>
      <c r="AD38" s="409"/>
      <c r="AE38" s="409"/>
      <c r="AF38" s="409"/>
      <c r="AG38" s="409"/>
      <c r="AH38" s="409"/>
      <c r="AI38" s="409"/>
      <c r="AJ38" s="409"/>
      <c r="AK38" s="409"/>
      <c r="AL38" s="2"/>
      <c r="AM38" s="410" t="str">
        <f t="shared" si="2"/>
        <v/>
      </c>
      <c r="AN38" s="410"/>
      <c r="AO38" s="409"/>
      <c r="AP38" s="409"/>
      <c r="AQ38" s="409"/>
      <c r="AR38" s="409"/>
      <c r="AS38" s="409"/>
      <c r="AT38" s="409"/>
      <c r="AU38" s="409"/>
      <c r="AV38" s="409"/>
      <c r="AW38" s="409"/>
      <c r="AX38" s="409"/>
      <c r="AY38" s="409"/>
      <c r="AZ38" s="409"/>
      <c r="BA38" s="409"/>
      <c r="BB38" s="409"/>
      <c r="BC38" s="409"/>
      <c r="BD38" s="2"/>
      <c r="BE38" s="410" t="str">
        <f t="shared" si="3"/>
        <v/>
      </c>
      <c r="BF38" s="410"/>
      <c r="BG38" s="409"/>
      <c r="BH38" s="409"/>
      <c r="BI38" s="409"/>
      <c r="BJ38" s="409"/>
      <c r="BK38" s="409"/>
      <c r="BL38" s="409"/>
      <c r="BM38" s="409"/>
      <c r="BN38" s="409"/>
      <c r="BO38" s="409"/>
      <c r="BP38" s="409"/>
      <c r="BQ38" s="409"/>
      <c r="BR38" s="409"/>
      <c r="BS38" s="409"/>
      <c r="BT38" s="409"/>
      <c r="BU38" s="409"/>
      <c r="BV38" s="2"/>
      <c r="BW38" s="410">
        <f t="shared" si="4"/>
        <v>12</v>
      </c>
      <c r="BX38" s="410"/>
      <c r="BY38" s="409" t="str">
        <f>IF('各会計、関係団体の財政状況及び健全化判断比率'!B72="","",'各会計、関係団体の財政状況及び健全化判断比率'!B72)</f>
        <v>高知県広域食肉センター事務組合</v>
      </c>
      <c r="BZ38" s="409"/>
      <c r="CA38" s="409"/>
      <c r="CB38" s="409"/>
      <c r="CC38" s="409"/>
      <c r="CD38" s="409"/>
      <c r="CE38" s="409"/>
      <c r="CF38" s="409"/>
      <c r="CG38" s="409"/>
      <c r="CH38" s="409"/>
      <c r="CI38" s="409"/>
      <c r="CJ38" s="409"/>
      <c r="CK38" s="409"/>
      <c r="CL38" s="409"/>
      <c r="CM38" s="409"/>
      <c r="CN38" s="2"/>
      <c r="CO38" s="410" t="str">
        <f t="shared" si="5"/>
        <v/>
      </c>
      <c r="CP38" s="410"/>
      <c r="CQ38" s="409" t="str">
        <f>IF('各会計、関係団体の財政状況及び健全化判断比率'!BS11="","",'各会計、関係団体の財政状況及び健全化判断比率'!BS11)</f>
        <v/>
      </c>
      <c r="CR38" s="409"/>
      <c r="CS38" s="409"/>
      <c r="CT38" s="409"/>
      <c r="CU38" s="409"/>
      <c r="CV38" s="409"/>
      <c r="CW38" s="409"/>
      <c r="CX38" s="409"/>
      <c r="CY38" s="409"/>
      <c r="CZ38" s="409"/>
      <c r="DA38" s="409"/>
      <c r="DB38" s="409"/>
      <c r="DC38" s="409"/>
      <c r="DD38" s="409"/>
      <c r="DE38" s="409"/>
      <c r="DG38" s="411" t="str">
        <f>IF('各会計、関係団体の財政状況及び健全化判断比率'!BR11="","",'各会計、関係団体の財政状況及び健全化判断比率'!BR11)</f>
        <v/>
      </c>
      <c r="DH38" s="411"/>
      <c r="DI38" s="18"/>
    </row>
    <row r="39" spans="1:113" ht="32.25" customHeight="1" x14ac:dyDescent="0.15">
      <c r="A39" s="2"/>
      <c r="B39" s="5"/>
      <c r="C39" s="410" t="str">
        <f t="shared" si="0"/>
        <v/>
      </c>
      <c r="D39" s="410"/>
      <c r="E39" s="409" t="str">
        <f>IF('各会計、関係団体の財政状況及び健全化判断比率'!B12="","",'各会計、関係団体の財政状況及び健全化判断比率'!B12)</f>
        <v/>
      </c>
      <c r="F39" s="409"/>
      <c r="G39" s="409"/>
      <c r="H39" s="409"/>
      <c r="I39" s="409"/>
      <c r="J39" s="409"/>
      <c r="K39" s="409"/>
      <c r="L39" s="409"/>
      <c r="M39" s="409"/>
      <c r="N39" s="409"/>
      <c r="O39" s="409"/>
      <c r="P39" s="409"/>
      <c r="Q39" s="409"/>
      <c r="R39" s="409"/>
      <c r="S39" s="409"/>
      <c r="T39" s="2"/>
      <c r="U39" s="410" t="str">
        <f t="shared" si="1"/>
        <v/>
      </c>
      <c r="V39" s="410"/>
      <c r="W39" s="409"/>
      <c r="X39" s="409"/>
      <c r="Y39" s="409"/>
      <c r="Z39" s="409"/>
      <c r="AA39" s="409"/>
      <c r="AB39" s="409"/>
      <c r="AC39" s="409"/>
      <c r="AD39" s="409"/>
      <c r="AE39" s="409"/>
      <c r="AF39" s="409"/>
      <c r="AG39" s="409"/>
      <c r="AH39" s="409"/>
      <c r="AI39" s="409"/>
      <c r="AJ39" s="409"/>
      <c r="AK39" s="409"/>
      <c r="AL39" s="2"/>
      <c r="AM39" s="410" t="str">
        <f t="shared" si="2"/>
        <v/>
      </c>
      <c r="AN39" s="410"/>
      <c r="AO39" s="409"/>
      <c r="AP39" s="409"/>
      <c r="AQ39" s="409"/>
      <c r="AR39" s="409"/>
      <c r="AS39" s="409"/>
      <c r="AT39" s="409"/>
      <c r="AU39" s="409"/>
      <c r="AV39" s="409"/>
      <c r="AW39" s="409"/>
      <c r="AX39" s="409"/>
      <c r="AY39" s="409"/>
      <c r="AZ39" s="409"/>
      <c r="BA39" s="409"/>
      <c r="BB39" s="409"/>
      <c r="BC39" s="409"/>
      <c r="BD39" s="2"/>
      <c r="BE39" s="410" t="str">
        <f t="shared" si="3"/>
        <v/>
      </c>
      <c r="BF39" s="410"/>
      <c r="BG39" s="409"/>
      <c r="BH39" s="409"/>
      <c r="BI39" s="409"/>
      <c r="BJ39" s="409"/>
      <c r="BK39" s="409"/>
      <c r="BL39" s="409"/>
      <c r="BM39" s="409"/>
      <c r="BN39" s="409"/>
      <c r="BO39" s="409"/>
      <c r="BP39" s="409"/>
      <c r="BQ39" s="409"/>
      <c r="BR39" s="409"/>
      <c r="BS39" s="409"/>
      <c r="BT39" s="409"/>
      <c r="BU39" s="409"/>
      <c r="BV39" s="2"/>
      <c r="BW39" s="410">
        <f t="shared" si="4"/>
        <v>13</v>
      </c>
      <c r="BX39" s="410"/>
      <c r="BY39" s="409" t="str">
        <f>IF('各会計、関係団体の財政状況及び健全化判断比率'!B73="","",'各会計、関係団体の財政状況及び健全化判断比率'!B73)</f>
        <v>高幡障害者支援施設組合</v>
      </c>
      <c r="BZ39" s="409"/>
      <c r="CA39" s="409"/>
      <c r="CB39" s="409"/>
      <c r="CC39" s="409"/>
      <c r="CD39" s="409"/>
      <c r="CE39" s="409"/>
      <c r="CF39" s="409"/>
      <c r="CG39" s="409"/>
      <c r="CH39" s="409"/>
      <c r="CI39" s="409"/>
      <c r="CJ39" s="409"/>
      <c r="CK39" s="409"/>
      <c r="CL39" s="409"/>
      <c r="CM39" s="409"/>
      <c r="CN39" s="2"/>
      <c r="CO39" s="410" t="str">
        <f t="shared" si="5"/>
        <v/>
      </c>
      <c r="CP39" s="410"/>
      <c r="CQ39" s="409" t="str">
        <f>IF('各会計、関係団体の財政状況及び健全化判断比率'!BS12="","",'各会計、関係団体の財政状況及び健全化判断比率'!BS12)</f>
        <v/>
      </c>
      <c r="CR39" s="409"/>
      <c r="CS39" s="409"/>
      <c r="CT39" s="409"/>
      <c r="CU39" s="409"/>
      <c r="CV39" s="409"/>
      <c r="CW39" s="409"/>
      <c r="CX39" s="409"/>
      <c r="CY39" s="409"/>
      <c r="CZ39" s="409"/>
      <c r="DA39" s="409"/>
      <c r="DB39" s="409"/>
      <c r="DC39" s="409"/>
      <c r="DD39" s="409"/>
      <c r="DE39" s="409"/>
      <c r="DG39" s="411" t="str">
        <f>IF('各会計、関係団体の財政状況及び健全化判断比率'!BR12="","",'各会計、関係団体の財政状況及び健全化判断比率'!BR12)</f>
        <v/>
      </c>
      <c r="DH39" s="411"/>
      <c r="DI39" s="18"/>
    </row>
    <row r="40" spans="1:113" ht="32.25" customHeight="1" x14ac:dyDescent="0.15">
      <c r="A40" s="2"/>
      <c r="B40" s="5"/>
      <c r="C40" s="410" t="str">
        <f t="shared" si="0"/>
        <v/>
      </c>
      <c r="D40" s="410"/>
      <c r="E40" s="409" t="str">
        <f>IF('各会計、関係団体の財政状況及び健全化判断比率'!B13="","",'各会計、関係団体の財政状況及び健全化判断比率'!B13)</f>
        <v/>
      </c>
      <c r="F40" s="409"/>
      <c r="G40" s="409"/>
      <c r="H40" s="409"/>
      <c r="I40" s="409"/>
      <c r="J40" s="409"/>
      <c r="K40" s="409"/>
      <c r="L40" s="409"/>
      <c r="M40" s="409"/>
      <c r="N40" s="409"/>
      <c r="O40" s="409"/>
      <c r="P40" s="409"/>
      <c r="Q40" s="409"/>
      <c r="R40" s="409"/>
      <c r="S40" s="409"/>
      <c r="T40" s="2"/>
      <c r="U40" s="410" t="str">
        <f t="shared" si="1"/>
        <v/>
      </c>
      <c r="V40" s="410"/>
      <c r="W40" s="409"/>
      <c r="X40" s="409"/>
      <c r="Y40" s="409"/>
      <c r="Z40" s="409"/>
      <c r="AA40" s="409"/>
      <c r="AB40" s="409"/>
      <c r="AC40" s="409"/>
      <c r="AD40" s="409"/>
      <c r="AE40" s="409"/>
      <c r="AF40" s="409"/>
      <c r="AG40" s="409"/>
      <c r="AH40" s="409"/>
      <c r="AI40" s="409"/>
      <c r="AJ40" s="409"/>
      <c r="AK40" s="409"/>
      <c r="AL40" s="2"/>
      <c r="AM40" s="410" t="str">
        <f t="shared" si="2"/>
        <v/>
      </c>
      <c r="AN40" s="410"/>
      <c r="AO40" s="409"/>
      <c r="AP40" s="409"/>
      <c r="AQ40" s="409"/>
      <c r="AR40" s="409"/>
      <c r="AS40" s="409"/>
      <c r="AT40" s="409"/>
      <c r="AU40" s="409"/>
      <c r="AV40" s="409"/>
      <c r="AW40" s="409"/>
      <c r="AX40" s="409"/>
      <c r="AY40" s="409"/>
      <c r="AZ40" s="409"/>
      <c r="BA40" s="409"/>
      <c r="BB40" s="409"/>
      <c r="BC40" s="409"/>
      <c r="BD40" s="2"/>
      <c r="BE40" s="410" t="str">
        <f t="shared" si="3"/>
        <v/>
      </c>
      <c r="BF40" s="410"/>
      <c r="BG40" s="409"/>
      <c r="BH40" s="409"/>
      <c r="BI40" s="409"/>
      <c r="BJ40" s="409"/>
      <c r="BK40" s="409"/>
      <c r="BL40" s="409"/>
      <c r="BM40" s="409"/>
      <c r="BN40" s="409"/>
      <c r="BO40" s="409"/>
      <c r="BP40" s="409"/>
      <c r="BQ40" s="409"/>
      <c r="BR40" s="409"/>
      <c r="BS40" s="409"/>
      <c r="BT40" s="409"/>
      <c r="BU40" s="409"/>
      <c r="BV40" s="2"/>
      <c r="BW40" s="410">
        <f t="shared" si="4"/>
        <v>14</v>
      </c>
      <c r="BX40" s="410"/>
      <c r="BY40" s="409" t="str">
        <f>IF('各会計、関係団体の財政状況及び健全化判断比率'!B74="","",'各会計、関係団体の財政状況及び健全化判断比率'!B74)</f>
        <v>高幡広域市町村圏事務組合（一般会計）</v>
      </c>
      <c r="BZ40" s="409"/>
      <c r="CA40" s="409"/>
      <c r="CB40" s="409"/>
      <c r="CC40" s="409"/>
      <c r="CD40" s="409"/>
      <c r="CE40" s="409"/>
      <c r="CF40" s="409"/>
      <c r="CG40" s="409"/>
      <c r="CH40" s="409"/>
      <c r="CI40" s="409"/>
      <c r="CJ40" s="409"/>
      <c r="CK40" s="409"/>
      <c r="CL40" s="409"/>
      <c r="CM40" s="409"/>
      <c r="CN40" s="2"/>
      <c r="CO40" s="410" t="str">
        <f t="shared" si="5"/>
        <v/>
      </c>
      <c r="CP40" s="410"/>
      <c r="CQ40" s="409" t="str">
        <f>IF('各会計、関係団体の財政状況及び健全化判断比率'!BS13="","",'各会計、関係団体の財政状況及び健全化判断比率'!BS13)</f>
        <v/>
      </c>
      <c r="CR40" s="409"/>
      <c r="CS40" s="409"/>
      <c r="CT40" s="409"/>
      <c r="CU40" s="409"/>
      <c r="CV40" s="409"/>
      <c r="CW40" s="409"/>
      <c r="CX40" s="409"/>
      <c r="CY40" s="409"/>
      <c r="CZ40" s="409"/>
      <c r="DA40" s="409"/>
      <c r="DB40" s="409"/>
      <c r="DC40" s="409"/>
      <c r="DD40" s="409"/>
      <c r="DE40" s="409"/>
      <c r="DG40" s="411" t="str">
        <f>IF('各会計、関係団体の財政状況及び健全化判断比率'!BR13="","",'各会計、関係団体の財政状況及び健全化判断比率'!BR13)</f>
        <v/>
      </c>
      <c r="DH40" s="411"/>
      <c r="DI40" s="18"/>
    </row>
    <row r="41" spans="1:113" ht="32.25" customHeight="1" x14ac:dyDescent="0.15">
      <c r="A41" s="2"/>
      <c r="B41" s="5"/>
      <c r="C41" s="410" t="str">
        <f t="shared" si="0"/>
        <v/>
      </c>
      <c r="D41" s="410"/>
      <c r="E41" s="409" t="str">
        <f>IF('各会計、関係団体の財政状況及び健全化判断比率'!B14="","",'各会計、関係団体の財政状況及び健全化判断比率'!B14)</f>
        <v/>
      </c>
      <c r="F41" s="409"/>
      <c r="G41" s="409"/>
      <c r="H41" s="409"/>
      <c r="I41" s="409"/>
      <c r="J41" s="409"/>
      <c r="K41" s="409"/>
      <c r="L41" s="409"/>
      <c r="M41" s="409"/>
      <c r="N41" s="409"/>
      <c r="O41" s="409"/>
      <c r="P41" s="409"/>
      <c r="Q41" s="409"/>
      <c r="R41" s="409"/>
      <c r="S41" s="409"/>
      <c r="T41" s="2"/>
      <c r="U41" s="410" t="str">
        <f t="shared" si="1"/>
        <v/>
      </c>
      <c r="V41" s="410"/>
      <c r="W41" s="409"/>
      <c r="X41" s="409"/>
      <c r="Y41" s="409"/>
      <c r="Z41" s="409"/>
      <c r="AA41" s="409"/>
      <c r="AB41" s="409"/>
      <c r="AC41" s="409"/>
      <c r="AD41" s="409"/>
      <c r="AE41" s="409"/>
      <c r="AF41" s="409"/>
      <c r="AG41" s="409"/>
      <c r="AH41" s="409"/>
      <c r="AI41" s="409"/>
      <c r="AJ41" s="409"/>
      <c r="AK41" s="409"/>
      <c r="AL41" s="2"/>
      <c r="AM41" s="410" t="str">
        <f t="shared" si="2"/>
        <v/>
      </c>
      <c r="AN41" s="410"/>
      <c r="AO41" s="409"/>
      <c r="AP41" s="409"/>
      <c r="AQ41" s="409"/>
      <c r="AR41" s="409"/>
      <c r="AS41" s="409"/>
      <c r="AT41" s="409"/>
      <c r="AU41" s="409"/>
      <c r="AV41" s="409"/>
      <c r="AW41" s="409"/>
      <c r="AX41" s="409"/>
      <c r="AY41" s="409"/>
      <c r="AZ41" s="409"/>
      <c r="BA41" s="409"/>
      <c r="BB41" s="409"/>
      <c r="BC41" s="409"/>
      <c r="BD41" s="2"/>
      <c r="BE41" s="410" t="str">
        <f t="shared" si="3"/>
        <v/>
      </c>
      <c r="BF41" s="410"/>
      <c r="BG41" s="409"/>
      <c r="BH41" s="409"/>
      <c r="BI41" s="409"/>
      <c r="BJ41" s="409"/>
      <c r="BK41" s="409"/>
      <c r="BL41" s="409"/>
      <c r="BM41" s="409"/>
      <c r="BN41" s="409"/>
      <c r="BO41" s="409"/>
      <c r="BP41" s="409"/>
      <c r="BQ41" s="409"/>
      <c r="BR41" s="409"/>
      <c r="BS41" s="409"/>
      <c r="BT41" s="409"/>
      <c r="BU41" s="409"/>
      <c r="BV41" s="2"/>
      <c r="BW41" s="410">
        <f t="shared" si="4"/>
        <v>15</v>
      </c>
      <c r="BX41" s="410"/>
      <c r="BY41" s="409" t="str">
        <f>IF('各会計、関係団体の財政状況及び健全化判断比率'!B75="","",'各会計、関係団体の財政状況及び健全化判断比率'!B75)</f>
        <v>高幡広域市町村圏事務組合（滞納整理事業特別会計）</v>
      </c>
      <c r="BZ41" s="409"/>
      <c r="CA41" s="409"/>
      <c r="CB41" s="409"/>
      <c r="CC41" s="409"/>
      <c r="CD41" s="409"/>
      <c r="CE41" s="409"/>
      <c r="CF41" s="409"/>
      <c r="CG41" s="409"/>
      <c r="CH41" s="409"/>
      <c r="CI41" s="409"/>
      <c r="CJ41" s="409"/>
      <c r="CK41" s="409"/>
      <c r="CL41" s="409"/>
      <c r="CM41" s="409"/>
      <c r="CN41" s="2"/>
      <c r="CO41" s="410" t="str">
        <f t="shared" si="5"/>
        <v/>
      </c>
      <c r="CP41" s="410"/>
      <c r="CQ41" s="409" t="str">
        <f>IF('各会計、関係団体の財政状況及び健全化判断比率'!BS14="","",'各会計、関係団体の財政状況及び健全化判断比率'!BS14)</f>
        <v/>
      </c>
      <c r="CR41" s="409"/>
      <c r="CS41" s="409"/>
      <c r="CT41" s="409"/>
      <c r="CU41" s="409"/>
      <c r="CV41" s="409"/>
      <c r="CW41" s="409"/>
      <c r="CX41" s="409"/>
      <c r="CY41" s="409"/>
      <c r="CZ41" s="409"/>
      <c r="DA41" s="409"/>
      <c r="DB41" s="409"/>
      <c r="DC41" s="409"/>
      <c r="DD41" s="409"/>
      <c r="DE41" s="409"/>
      <c r="DG41" s="411" t="str">
        <f>IF('各会計、関係団体の財政状況及び健全化判断比率'!BR14="","",'各会計、関係団体の財政状況及び健全化判断比率'!BR14)</f>
        <v/>
      </c>
      <c r="DH41" s="411"/>
      <c r="DI41" s="18"/>
    </row>
    <row r="42" spans="1:113" ht="32.25" customHeight="1" x14ac:dyDescent="0.15">
      <c r="B42" s="5"/>
      <c r="C42" s="410" t="str">
        <f t="shared" si="0"/>
        <v/>
      </c>
      <c r="D42" s="410"/>
      <c r="E42" s="409" t="str">
        <f>IF('各会計、関係団体の財政状況及び健全化判断比率'!B15="","",'各会計、関係団体の財政状況及び健全化判断比率'!B15)</f>
        <v/>
      </c>
      <c r="F42" s="409"/>
      <c r="G42" s="409"/>
      <c r="H42" s="409"/>
      <c r="I42" s="409"/>
      <c r="J42" s="409"/>
      <c r="K42" s="409"/>
      <c r="L42" s="409"/>
      <c r="M42" s="409"/>
      <c r="N42" s="409"/>
      <c r="O42" s="409"/>
      <c r="P42" s="409"/>
      <c r="Q42" s="409"/>
      <c r="R42" s="409"/>
      <c r="S42" s="409"/>
      <c r="T42" s="2"/>
      <c r="U42" s="410" t="str">
        <f t="shared" si="1"/>
        <v/>
      </c>
      <c r="V42" s="410"/>
      <c r="W42" s="409"/>
      <c r="X42" s="409"/>
      <c r="Y42" s="409"/>
      <c r="Z42" s="409"/>
      <c r="AA42" s="409"/>
      <c r="AB42" s="409"/>
      <c r="AC42" s="409"/>
      <c r="AD42" s="409"/>
      <c r="AE42" s="409"/>
      <c r="AF42" s="409"/>
      <c r="AG42" s="409"/>
      <c r="AH42" s="409"/>
      <c r="AI42" s="409"/>
      <c r="AJ42" s="409"/>
      <c r="AK42" s="409"/>
      <c r="AL42" s="2"/>
      <c r="AM42" s="410" t="str">
        <f t="shared" si="2"/>
        <v/>
      </c>
      <c r="AN42" s="410"/>
      <c r="AO42" s="409"/>
      <c r="AP42" s="409"/>
      <c r="AQ42" s="409"/>
      <c r="AR42" s="409"/>
      <c r="AS42" s="409"/>
      <c r="AT42" s="409"/>
      <c r="AU42" s="409"/>
      <c r="AV42" s="409"/>
      <c r="AW42" s="409"/>
      <c r="AX42" s="409"/>
      <c r="AY42" s="409"/>
      <c r="AZ42" s="409"/>
      <c r="BA42" s="409"/>
      <c r="BB42" s="409"/>
      <c r="BC42" s="409"/>
      <c r="BD42" s="2"/>
      <c r="BE42" s="410" t="str">
        <f t="shared" si="3"/>
        <v/>
      </c>
      <c r="BF42" s="410"/>
      <c r="BG42" s="409"/>
      <c r="BH42" s="409"/>
      <c r="BI42" s="409"/>
      <c r="BJ42" s="409"/>
      <c r="BK42" s="409"/>
      <c r="BL42" s="409"/>
      <c r="BM42" s="409"/>
      <c r="BN42" s="409"/>
      <c r="BO42" s="409"/>
      <c r="BP42" s="409"/>
      <c r="BQ42" s="409"/>
      <c r="BR42" s="409"/>
      <c r="BS42" s="409"/>
      <c r="BT42" s="409"/>
      <c r="BU42" s="409"/>
      <c r="BV42" s="2"/>
      <c r="BW42" s="410">
        <f t="shared" si="4"/>
        <v>16</v>
      </c>
      <c r="BX42" s="410"/>
      <c r="BY42" s="409" t="str">
        <f>IF('各会計、関係団体の財政状況及び健全化判断比率'!B76="","",'各会計、関係団体の財政状況及び健全化判断比率'!B76)</f>
        <v>こうち人づくり広域連合</v>
      </c>
      <c r="BZ42" s="409"/>
      <c r="CA42" s="409"/>
      <c r="CB42" s="409"/>
      <c r="CC42" s="409"/>
      <c r="CD42" s="409"/>
      <c r="CE42" s="409"/>
      <c r="CF42" s="409"/>
      <c r="CG42" s="409"/>
      <c r="CH42" s="409"/>
      <c r="CI42" s="409"/>
      <c r="CJ42" s="409"/>
      <c r="CK42" s="409"/>
      <c r="CL42" s="409"/>
      <c r="CM42" s="409"/>
      <c r="CN42" s="2"/>
      <c r="CO42" s="410" t="str">
        <f t="shared" si="5"/>
        <v/>
      </c>
      <c r="CP42" s="410"/>
      <c r="CQ42" s="409" t="str">
        <f>IF('各会計、関係団体の財政状況及び健全化判断比率'!BS15="","",'各会計、関係団体の財政状況及び健全化判断比率'!BS15)</f>
        <v/>
      </c>
      <c r="CR42" s="409"/>
      <c r="CS42" s="409"/>
      <c r="CT42" s="409"/>
      <c r="CU42" s="409"/>
      <c r="CV42" s="409"/>
      <c r="CW42" s="409"/>
      <c r="CX42" s="409"/>
      <c r="CY42" s="409"/>
      <c r="CZ42" s="409"/>
      <c r="DA42" s="409"/>
      <c r="DB42" s="409"/>
      <c r="DC42" s="409"/>
      <c r="DD42" s="409"/>
      <c r="DE42" s="409"/>
      <c r="DG42" s="411" t="str">
        <f>IF('各会計、関係団体の財政状況及び健全化判断比率'!BR15="","",'各会計、関係団体の財政状況及び健全化判断比率'!BR15)</f>
        <v/>
      </c>
      <c r="DH42" s="411"/>
      <c r="DI42" s="18"/>
    </row>
    <row r="43" spans="1:113" ht="32.25" customHeight="1" x14ac:dyDescent="0.15">
      <c r="B43" s="5"/>
      <c r="C43" s="410" t="str">
        <f t="shared" si="0"/>
        <v/>
      </c>
      <c r="D43" s="410"/>
      <c r="E43" s="409" t="str">
        <f>IF('各会計、関係団体の財政状況及び健全化判断比率'!B16="","",'各会計、関係団体の財政状況及び健全化判断比率'!B16)</f>
        <v/>
      </c>
      <c r="F43" s="409"/>
      <c r="G43" s="409"/>
      <c r="H43" s="409"/>
      <c r="I43" s="409"/>
      <c r="J43" s="409"/>
      <c r="K43" s="409"/>
      <c r="L43" s="409"/>
      <c r="M43" s="409"/>
      <c r="N43" s="409"/>
      <c r="O43" s="409"/>
      <c r="P43" s="409"/>
      <c r="Q43" s="409"/>
      <c r="R43" s="409"/>
      <c r="S43" s="409"/>
      <c r="T43" s="2"/>
      <c r="U43" s="410" t="str">
        <f t="shared" si="1"/>
        <v/>
      </c>
      <c r="V43" s="410"/>
      <c r="W43" s="409"/>
      <c r="X43" s="409"/>
      <c r="Y43" s="409"/>
      <c r="Z43" s="409"/>
      <c r="AA43" s="409"/>
      <c r="AB43" s="409"/>
      <c r="AC43" s="409"/>
      <c r="AD43" s="409"/>
      <c r="AE43" s="409"/>
      <c r="AF43" s="409"/>
      <c r="AG43" s="409"/>
      <c r="AH43" s="409"/>
      <c r="AI43" s="409"/>
      <c r="AJ43" s="409"/>
      <c r="AK43" s="409"/>
      <c r="AL43" s="2"/>
      <c r="AM43" s="410" t="str">
        <f t="shared" si="2"/>
        <v/>
      </c>
      <c r="AN43" s="410"/>
      <c r="AO43" s="409"/>
      <c r="AP43" s="409"/>
      <c r="AQ43" s="409"/>
      <c r="AR43" s="409"/>
      <c r="AS43" s="409"/>
      <c r="AT43" s="409"/>
      <c r="AU43" s="409"/>
      <c r="AV43" s="409"/>
      <c r="AW43" s="409"/>
      <c r="AX43" s="409"/>
      <c r="AY43" s="409"/>
      <c r="AZ43" s="409"/>
      <c r="BA43" s="409"/>
      <c r="BB43" s="409"/>
      <c r="BC43" s="409"/>
      <c r="BD43" s="2"/>
      <c r="BE43" s="410" t="str">
        <f t="shared" si="3"/>
        <v/>
      </c>
      <c r="BF43" s="410"/>
      <c r="BG43" s="409"/>
      <c r="BH43" s="409"/>
      <c r="BI43" s="409"/>
      <c r="BJ43" s="409"/>
      <c r="BK43" s="409"/>
      <c r="BL43" s="409"/>
      <c r="BM43" s="409"/>
      <c r="BN43" s="409"/>
      <c r="BO43" s="409"/>
      <c r="BP43" s="409"/>
      <c r="BQ43" s="409"/>
      <c r="BR43" s="409"/>
      <c r="BS43" s="409"/>
      <c r="BT43" s="409"/>
      <c r="BU43" s="409"/>
      <c r="BV43" s="2"/>
      <c r="BW43" s="410">
        <f t="shared" si="4"/>
        <v>17</v>
      </c>
      <c r="BX43" s="410"/>
      <c r="BY43" s="409" t="str">
        <f>IF('各会計、関係団体の財政状況及び健全化判断比率'!B77="","",'各会計、関係団体の財政状況及び健全化判断比率'!B77)</f>
        <v>高知県市町村総合事務組合（一般会計）</v>
      </c>
      <c r="BZ43" s="409"/>
      <c r="CA43" s="409"/>
      <c r="CB43" s="409"/>
      <c r="CC43" s="409"/>
      <c r="CD43" s="409"/>
      <c r="CE43" s="409"/>
      <c r="CF43" s="409"/>
      <c r="CG43" s="409"/>
      <c r="CH43" s="409"/>
      <c r="CI43" s="409"/>
      <c r="CJ43" s="409"/>
      <c r="CK43" s="409"/>
      <c r="CL43" s="409"/>
      <c r="CM43" s="409"/>
      <c r="CN43" s="2"/>
      <c r="CO43" s="410" t="str">
        <f t="shared" si="5"/>
        <v/>
      </c>
      <c r="CP43" s="410"/>
      <c r="CQ43" s="409" t="str">
        <f>IF('各会計、関係団体の財政状況及び健全化判断比率'!BS16="","",'各会計、関係団体の財政状況及び健全化判断比率'!BS16)</f>
        <v/>
      </c>
      <c r="CR43" s="409"/>
      <c r="CS43" s="409"/>
      <c r="CT43" s="409"/>
      <c r="CU43" s="409"/>
      <c r="CV43" s="409"/>
      <c r="CW43" s="409"/>
      <c r="CX43" s="409"/>
      <c r="CY43" s="409"/>
      <c r="CZ43" s="409"/>
      <c r="DA43" s="409"/>
      <c r="DB43" s="409"/>
      <c r="DC43" s="409"/>
      <c r="DD43" s="409"/>
      <c r="DE43" s="409"/>
      <c r="DG43" s="411" t="str">
        <f>IF('各会計、関係団体の財政状況及び健全化判断比率'!BR16="","",'各会計、関係団体の財政状況及び健全化判断比率'!BR16)</f>
        <v/>
      </c>
      <c r="DH43" s="411"/>
      <c r="DI43" s="18"/>
    </row>
    <row r="44" spans="1:113" ht="13.5" customHeight="1" x14ac:dyDescent="0.15">
      <c r="B44" s="6"/>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8"/>
      <c r="CX44" s="8"/>
      <c r="CY44" s="8"/>
      <c r="CZ44" s="8"/>
      <c r="DA44" s="8"/>
      <c r="DB44" s="8"/>
      <c r="DC44" s="8"/>
      <c r="DD44" s="8"/>
      <c r="DE44" s="8"/>
      <c r="DF44" s="8"/>
      <c r="DG44" s="8"/>
      <c r="DH44" s="8"/>
      <c r="DI44" s="36"/>
    </row>
    <row r="45" spans="1:113" x14ac:dyDescent="0.15"/>
    <row r="46" spans="1:113" ht="13.5" x14ac:dyDescent="0.15">
      <c r="B46" s="1" t="s">
        <v>133</v>
      </c>
      <c r="E46" s="355" t="s">
        <v>290</v>
      </c>
      <c r="F46" s="355"/>
      <c r="G46" s="355"/>
      <c r="H46" s="355"/>
      <c r="I46" s="355"/>
      <c r="J46" s="355"/>
      <c r="K46" s="355"/>
      <c r="L46" s="355"/>
      <c r="M46" s="355"/>
      <c r="N46" s="355"/>
      <c r="O46" s="355"/>
      <c r="P46" s="355"/>
      <c r="Q46" s="355"/>
      <c r="R46" s="355"/>
      <c r="S46" s="355"/>
      <c r="T46" s="355"/>
      <c r="U46" s="355"/>
      <c r="V46" s="355"/>
      <c r="W46" s="355"/>
      <c r="X46" s="355"/>
      <c r="Y46" s="355"/>
      <c r="Z46" s="355"/>
      <c r="AA46" s="355"/>
      <c r="AB46" s="355"/>
      <c r="AC46" s="355"/>
      <c r="AD46" s="355"/>
      <c r="AE46" s="355"/>
      <c r="AF46" s="355"/>
      <c r="AG46" s="355"/>
      <c r="AH46" s="355"/>
      <c r="AI46" s="355"/>
      <c r="AJ46" s="355"/>
      <c r="AK46" s="355"/>
      <c r="AL46" s="355"/>
      <c r="AM46" s="355"/>
      <c r="AN46" s="355"/>
      <c r="AO46" s="355"/>
      <c r="AP46" s="355"/>
      <c r="AQ46" s="355"/>
      <c r="AR46" s="355"/>
      <c r="AS46" s="355"/>
      <c r="AT46" s="355"/>
      <c r="AU46" s="355"/>
      <c r="AV46" s="355"/>
      <c r="AW46" s="355"/>
      <c r="AX46" s="355"/>
      <c r="AY46" s="355"/>
      <c r="AZ46" s="355"/>
      <c r="BA46" s="355"/>
      <c r="BB46" s="355"/>
      <c r="BC46" s="355"/>
      <c r="BD46" s="355"/>
      <c r="BE46" s="355"/>
      <c r="BF46" s="355"/>
      <c r="BG46" s="355"/>
      <c r="BH46" s="355"/>
      <c r="BI46" s="355"/>
      <c r="BJ46" s="355"/>
      <c r="BK46" s="355"/>
      <c r="BL46" s="355"/>
      <c r="BM46" s="355"/>
      <c r="BN46" s="355"/>
      <c r="BO46" s="355"/>
      <c r="BP46" s="355"/>
      <c r="BQ46" s="355"/>
      <c r="BR46" s="355"/>
      <c r="BS46" s="355"/>
      <c r="BT46" s="355"/>
      <c r="BU46" s="355"/>
      <c r="BV46" s="355"/>
      <c r="BW46" s="355"/>
      <c r="BX46" s="355"/>
      <c r="BY46" s="355"/>
      <c r="BZ46" s="355"/>
      <c r="CA46" s="355"/>
      <c r="CB46" s="355"/>
      <c r="CC46" s="355"/>
      <c r="CD46" s="355"/>
      <c r="CE46" s="355"/>
      <c r="CF46" s="355"/>
      <c r="CG46" s="355"/>
      <c r="CH46" s="355"/>
      <c r="CI46" s="355"/>
      <c r="CJ46" s="355"/>
      <c r="CK46" s="355"/>
      <c r="CL46" s="355"/>
      <c r="CM46" s="355"/>
      <c r="CN46" s="355"/>
      <c r="CO46" s="355"/>
      <c r="CP46" s="355"/>
      <c r="CQ46" s="355"/>
      <c r="CR46" s="355"/>
      <c r="CS46" s="355"/>
      <c r="CT46" s="355"/>
      <c r="CU46" s="355"/>
      <c r="CV46" s="355"/>
      <c r="CW46" s="355"/>
      <c r="CX46" s="355"/>
      <c r="CY46" s="355"/>
      <c r="CZ46" s="355"/>
      <c r="DA46" s="355"/>
      <c r="DB46" s="355"/>
      <c r="DC46" s="355"/>
      <c r="DD46" s="355"/>
      <c r="DE46" s="355"/>
      <c r="DF46" s="355"/>
      <c r="DG46" s="355"/>
      <c r="DH46" s="355"/>
      <c r="DI46" s="355"/>
    </row>
    <row r="47" spans="1:113" ht="13.5" x14ac:dyDescent="0.15">
      <c r="E47" s="355" t="s">
        <v>294</v>
      </c>
      <c r="F47" s="355"/>
      <c r="G47" s="355"/>
      <c r="H47" s="355"/>
      <c r="I47" s="355"/>
      <c r="J47" s="355"/>
      <c r="K47" s="355"/>
      <c r="L47" s="355"/>
      <c r="M47" s="355"/>
      <c r="N47" s="355"/>
      <c r="O47" s="355"/>
      <c r="P47" s="355"/>
      <c r="Q47" s="355"/>
      <c r="R47" s="355"/>
      <c r="S47" s="355"/>
      <c r="T47" s="355"/>
      <c r="U47" s="355"/>
      <c r="V47" s="355"/>
      <c r="W47" s="355"/>
      <c r="X47" s="355"/>
      <c r="Y47" s="355"/>
      <c r="Z47" s="355"/>
      <c r="AA47" s="355"/>
      <c r="AB47" s="355"/>
      <c r="AC47" s="355"/>
      <c r="AD47" s="355"/>
      <c r="AE47" s="355"/>
      <c r="AF47" s="355"/>
      <c r="AG47" s="355"/>
      <c r="AH47" s="355"/>
      <c r="AI47" s="355"/>
      <c r="AJ47" s="355"/>
      <c r="AK47" s="355"/>
      <c r="AL47" s="355"/>
      <c r="AM47" s="355"/>
      <c r="AN47" s="355"/>
      <c r="AO47" s="355"/>
      <c r="AP47" s="355"/>
      <c r="AQ47" s="355"/>
      <c r="AR47" s="355"/>
      <c r="AS47" s="355"/>
      <c r="AT47" s="355"/>
      <c r="AU47" s="355"/>
      <c r="AV47" s="355"/>
      <c r="AW47" s="355"/>
      <c r="AX47" s="355"/>
      <c r="AY47" s="355"/>
      <c r="AZ47" s="355"/>
      <c r="BA47" s="355"/>
      <c r="BB47" s="355"/>
      <c r="BC47" s="355"/>
      <c r="BD47" s="355"/>
      <c r="BE47" s="355"/>
      <c r="BF47" s="355"/>
      <c r="BG47" s="355"/>
      <c r="BH47" s="355"/>
      <c r="BI47" s="355"/>
      <c r="BJ47" s="355"/>
      <c r="BK47" s="355"/>
      <c r="BL47" s="355"/>
      <c r="BM47" s="355"/>
      <c r="BN47" s="355"/>
      <c r="BO47" s="355"/>
      <c r="BP47" s="355"/>
      <c r="BQ47" s="355"/>
      <c r="BR47" s="355"/>
      <c r="BS47" s="355"/>
      <c r="BT47" s="355"/>
      <c r="BU47" s="355"/>
      <c r="BV47" s="355"/>
      <c r="BW47" s="355"/>
      <c r="BX47" s="355"/>
      <c r="BY47" s="355"/>
      <c r="BZ47" s="355"/>
      <c r="CA47" s="355"/>
      <c r="CB47" s="355"/>
      <c r="CC47" s="355"/>
      <c r="CD47" s="355"/>
      <c r="CE47" s="355"/>
      <c r="CF47" s="355"/>
      <c r="CG47" s="355"/>
      <c r="CH47" s="355"/>
      <c r="CI47" s="355"/>
      <c r="CJ47" s="355"/>
      <c r="CK47" s="355"/>
      <c r="CL47" s="355"/>
      <c r="CM47" s="355"/>
      <c r="CN47" s="355"/>
      <c r="CO47" s="355"/>
      <c r="CP47" s="355"/>
      <c r="CQ47" s="355"/>
      <c r="CR47" s="355"/>
      <c r="CS47" s="355"/>
      <c r="CT47" s="355"/>
      <c r="CU47" s="355"/>
      <c r="CV47" s="355"/>
      <c r="CW47" s="355"/>
      <c r="CX47" s="355"/>
      <c r="CY47" s="355"/>
      <c r="CZ47" s="355"/>
      <c r="DA47" s="355"/>
      <c r="DB47" s="355"/>
      <c r="DC47" s="355"/>
      <c r="DD47" s="355"/>
      <c r="DE47" s="355"/>
      <c r="DF47" s="355"/>
      <c r="DG47" s="355"/>
      <c r="DH47" s="355"/>
      <c r="DI47" s="355"/>
    </row>
    <row r="48" spans="1:113" ht="13.5" x14ac:dyDescent="0.15">
      <c r="E48" s="355" t="s">
        <v>296</v>
      </c>
      <c r="F48" s="355"/>
      <c r="G48" s="355"/>
      <c r="H48" s="355"/>
      <c r="I48" s="355"/>
      <c r="J48" s="355"/>
      <c r="K48" s="355"/>
      <c r="L48" s="355"/>
      <c r="M48" s="355"/>
      <c r="N48" s="355"/>
      <c r="O48" s="355"/>
      <c r="P48" s="355"/>
      <c r="Q48" s="355"/>
      <c r="R48" s="355"/>
      <c r="S48" s="355"/>
      <c r="T48" s="355"/>
      <c r="U48" s="355"/>
      <c r="V48" s="355"/>
      <c r="W48" s="355"/>
      <c r="X48" s="355"/>
      <c r="Y48" s="355"/>
      <c r="Z48" s="355"/>
      <c r="AA48" s="355"/>
      <c r="AB48" s="355"/>
      <c r="AC48" s="355"/>
      <c r="AD48" s="355"/>
      <c r="AE48" s="355"/>
      <c r="AF48" s="355"/>
      <c r="AG48" s="355"/>
      <c r="AH48" s="355"/>
      <c r="AI48" s="355"/>
      <c r="AJ48" s="355"/>
      <c r="AK48" s="355"/>
      <c r="AL48" s="355"/>
      <c r="AM48" s="355"/>
      <c r="AN48" s="355"/>
      <c r="AO48" s="355"/>
      <c r="AP48" s="355"/>
      <c r="AQ48" s="355"/>
      <c r="AR48" s="355"/>
      <c r="AS48" s="355"/>
      <c r="AT48" s="355"/>
      <c r="AU48" s="355"/>
      <c r="AV48" s="355"/>
      <c r="AW48" s="355"/>
      <c r="AX48" s="355"/>
      <c r="AY48" s="355"/>
      <c r="AZ48" s="355"/>
      <c r="BA48" s="355"/>
      <c r="BB48" s="355"/>
      <c r="BC48" s="355"/>
      <c r="BD48" s="355"/>
      <c r="BE48" s="355"/>
      <c r="BF48" s="355"/>
      <c r="BG48" s="355"/>
      <c r="BH48" s="355"/>
      <c r="BI48" s="355"/>
      <c r="BJ48" s="355"/>
      <c r="BK48" s="355"/>
      <c r="BL48" s="355"/>
      <c r="BM48" s="355"/>
      <c r="BN48" s="355"/>
      <c r="BO48" s="355"/>
      <c r="BP48" s="355"/>
      <c r="BQ48" s="355"/>
      <c r="BR48" s="355"/>
      <c r="BS48" s="355"/>
      <c r="BT48" s="355"/>
      <c r="BU48" s="355"/>
      <c r="BV48" s="355"/>
      <c r="BW48" s="355"/>
      <c r="BX48" s="355"/>
      <c r="BY48" s="355"/>
      <c r="BZ48" s="355"/>
      <c r="CA48" s="355"/>
      <c r="CB48" s="355"/>
      <c r="CC48" s="355"/>
      <c r="CD48" s="355"/>
      <c r="CE48" s="355"/>
      <c r="CF48" s="355"/>
      <c r="CG48" s="355"/>
      <c r="CH48" s="355"/>
      <c r="CI48" s="355"/>
      <c r="CJ48" s="355"/>
      <c r="CK48" s="355"/>
      <c r="CL48" s="355"/>
      <c r="CM48" s="355"/>
      <c r="CN48" s="355"/>
      <c r="CO48" s="355"/>
      <c r="CP48" s="355"/>
      <c r="CQ48" s="355"/>
      <c r="CR48" s="355"/>
      <c r="CS48" s="355"/>
      <c r="CT48" s="355"/>
      <c r="CU48" s="355"/>
      <c r="CV48" s="355"/>
      <c r="CW48" s="355"/>
      <c r="CX48" s="355"/>
      <c r="CY48" s="355"/>
      <c r="CZ48" s="355"/>
      <c r="DA48" s="355"/>
      <c r="DB48" s="355"/>
      <c r="DC48" s="355"/>
      <c r="DD48" s="355"/>
      <c r="DE48" s="355"/>
      <c r="DF48" s="355"/>
      <c r="DG48" s="355"/>
      <c r="DH48" s="355"/>
      <c r="DI48" s="355"/>
    </row>
    <row r="49" spans="5:113" ht="13.5" x14ac:dyDescent="0.15">
      <c r="E49" s="355" t="s">
        <v>298</v>
      </c>
      <c r="F49" s="355"/>
      <c r="G49" s="355"/>
      <c r="H49" s="355"/>
      <c r="I49" s="355"/>
      <c r="J49" s="355"/>
      <c r="K49" s="355"/>
      <c r="L49" s="355"/>
      <c r="M49" s="355"/>
      <c r="N49" s="355"/>
      <c r="O49" s="355"/>
      <c r="P49" s="355"/>
      <c r="Q49" s="355"/>
      <c r="R49" s="355"/>
      <c r="S49" s="355"/>
      <c r="T49" s="355"/>
      <c r="U49" s="355"/>
      <c r="V49" s="355"/>
      <c r="W49" s="355"/>
      <c r="X49" s="355"/>
      <c r="Y49" s="355"/>
      <c r="Z49" s="355"/>
      <c r="AA49" s="355"/>
      <c r="AB49" s="355"/>
      <c r="AC49" s="355"/>
      <c r="AD49" s="355"/>
      <c r="AE49" s="355"/>
      <c r="AF49" s="355"/>
      <c r="AG49" s="355"/>
      <c r="AH49" s="355"/>
      <c r="AI49" s="355"/>
      <c r="AJ49" s="355"/>
      <c r="AK49" s="355"/>
      <c r="AL49" s="355"/>
      <c r="AM49" s="355"/>
      <c r="AN49" s="355"/>
      <c r="AO49" s="355"/>
      <c r="AP49" s="355"/>
      <c r="AQ49" s="355"/>
      <c r="AR49" s="355"/>
      <c r="AS49" s="355"/>
      <c r="AT49" s="355"/>
      <c r="AU49" s="355"/>
      <c r="AV49" s="355"/>
      <c r="AW49" s="355"/>
      <c r="AX49" s="355"/>
      <c r="AY49" s="355"/>
      <c r="AZ49" s="355"/>
      <c r="BA49" s="355"/>
      <c r="BB49" s="355"/>
      <c r="BC49" s="355"/>
      <c r="BD49" s="355"/>
      <c r="BE49" s="355"/>
      <c r="BF49" s="355"/>
      <c r="BG49" s="355"/>
      <c r="BH49" s="355"/>
      <c r="BI49" s="355"/>
      <c r="BJ49" s="355"/>
      <c r="BK49" s="355"/>
      <c r="BL49" s="355"/>
      <c r="BM49" s="355"/>
      <c r="BN49" s="355"/>
      <c r="BO49" s="355"/>
      <c r="BP49" s="355"/>
      <c r="BQ49" s="355"/>
      <c r="BR49" s="355"/>
      <c r="BS49" s="355"/>
      <c r="BT49" s="355"/>
      <c r="BU49" s="355"/>
      <c r="BV49" s="355"/>
      <c r="BW49" s="355"/>
      <c r="BX49" s="355"/>
      <c r="BY49" s="355"/>
      <c r="BZ49" s="355"/>
      <c r="CA49" s="355"/>
      <c r="CB49" s="355"/>
      <c r="CC49" s="355"/>
      <c r="CD49" s="355"/>
      <c r="CE49" s="355"/>
      <c r="CF49" s="355"/>
      <c r="CG49" s="355"/>
      <c r="CH49" s="355"/>
      <c r="CI49" s="355"/>
      <c r="CJ49" s="355"/>
      <c r="CK49" s="355"/>
      <c r="CL49" s="355"/>
      <c r="CM49" s="355"/>
      <c r="CN49" s="355"/>
      <c r="CO49" s="355"/>
      <c r="CP49" s="355"/>
      <c r="CQ49" s="355"/>
      <c r="CR49" s="355"/>
      <c r="CS49" s="355"/>
      <c r="CT49" s="355"/>
      <c r="CU49" s="355"/>
      <c r="CV49" s="355"/>
      <c r="CW49" s="355"/>
      <c r="CX49" s="355"/>
      <c r="CY49" s="355"/>
      <c r="CZ49" s="355"/>
      <c r="DA49" s="355"/>
      <c r="DB49" s="355"/>
      <c r="DC49" s="355"/>
      <c r="DD49" s="355"/>
      <c r="DE49" s="355"/>
      <c r="DF49" s="355"/>
      <c r="DG49" s="355"/>
      <c r="DH49" s="355"/>
      <c r="DI49" s="355"/>
    </row>
    <row r="50" spans="5:113" ht="13.5" x14ac:dyDescent="0.15">
      <c r="E50" s="355" t="s">
        <v>199</v>
      </c>
      <c r="F50" s="355"/>
      <c r="G50" s="355"/>
      <c r="H50" s="355"/>
      <c r="I50" s="355"/>
      <c r="J50" s="355"/>
      <c r="K50" s="355"/>
      <c r="L50" s="355"/>
      <c r="M50" s="355"/>
      <c r="N50" s="355"/>
      <c r="O50" s="355"/>
      <c r="P50" s="355"/>
      <c r="Q50" s="355"/>
      <c r="R50" s="355"/>
      <c r="S50" s="355"/>
      <c r="T50" s="355"/>
      <c r="U50" s="355"/>
      <c r="V50" s="355"/>
      <c r="W50" s="355"/>
      <c r="X50" s="355"/>
      <c r="Y50" s="355"/>
      <c r="Z50" s="355"/>
      <c r="AA50" s="355"/>
      <c r="AB50" s="355"/>
      <c r="AC50" s="355"/>
      <c r="AD50" s="355"/>
      <c r="AE50" s="355"/>
      <c r="AF50" s="355"/>
      <c r="AG50" s="355"/>
      <c r="AH50" s="355"/>
      <c r="AI50" s="355"/>
      <c r="AJ50" s="355"/>
      <c r="AK50" s="355"/>
      <c r="AL50" s="355"/>
      <c r="AM50" s="355"/>
      <c r="AN50" s="355"/>
      <c r="AO50" s="355"/>
      <c r="AP50" s="355"/>
      <c r="AQ50" s="355"/>
      <c r="AR50" s="355"/>
      <c r="AS50" s="355"/>
      <c r="AT50" s="355"/>
      <c r="AU50" s="355"/>
      <c r="AV50" s="355"/>
      <c r="AW50" s="355"/>
      <c r="AX50" s="355"/>
      <c r="AY50" s="355"/>
      <c r="AZ50" s="355"/>
      <c r="BA50" s="355"/>
      <c r="BB50" s="355"/>
      <c r="BC50" s="355"/>
      <c r="BD50" s="355"/>
      <c r="BE50" s="355"/>
      <c r="BF50" s="355"/>
      <c r="BG50" s="355"/>
      <c r="BH50" s="355"/>
      <c r="BI50" s="355"/>
      <c r="BJ50" s="355"/>
      <c r="BK50" s="355"/>
      <c r="BL50" s="355"/>
      <c r="BM50" s="355"/>
      <c r="BN50" s="355"/>
      <c r="BO50" s="355"/>
      <c r="BP50" s="355"/>
      <c r="BQ50" s="355"/>
      <c r="BR50" s="355"/>
      <c r="BS50" s="355"/>
      <c r="BT50" s="355"/>
      <c r="BU50" s="355"/>
      <c r="BV50" s="355"/>
      <c r="BW50" s="355"/>
      <c r="BX50" s="355"/>
      <c r="BY50" s="355"/>
      <c r="BZ50" s="355"/>
      <c r="CA50" s="355"/>
      <c r="CB50" s="355"/>
      <c r="CC50" s="355"/>
      <c r="CD50" s="355"/>
      <c r="CE50" s="355"/>
      <c r="CF50" s="355"/>
      <c r="CG50" s="355"/>
      <c r="CH50" s="355"/>
      <c r="CI50" s="355"/>
      <c r="CJ50" s="355"/>
      <c r="CK50" s="355"/>
      <c r="CL50" s="355"/>
      <c r="CM50" s="355"/>
      <c r="CN50" s="355"/>
      <c r="CO50" s="355"/>
      <c r="CP50" s="355"/>
      <c r="CQ50" s="355"/>
      <c r="CR50" s="355"/>
      <c r="CS50" s="355"/>
      <c r="CT50" s="355"/>
      <c r="CU50" s="355"/>
      <c r="CV50" s="355"/>
      <c r="CW50" s="355"/>
      <c r="CX50" s="355"/>
      <c r="CY50" s="355"/>
      <c r="CZ50" s="355"/>
      <c r="DA50" s="355"/>
      <c r="DB50" s="355"/>
      <c r="DC50" s="355"/>
      <c r="DD50" s="355"/>
      <c r="DE50" s="355"/>
      <c r="DF50" s="355"/>
      <c r="DG50" s="355"/>
      <c r="DH50" s="355"/>
      <c r="DI50" s="355"/>
    </row>
    <row r="51" spans="5:113" ht="13.5" x14ac:dyDescent="0.15">
      <c r="E51" s="355" t="s">
        <v>300</v>
      </c>
      <c r="F51" s="355"/>
      <c r="G51" s="355"/>
      <c r="H51" s="355"/>
      <c r="I51" s="355"/>
      <c r="J51" s="355"/>
      <c r="K51" s="355"/>
      <c r="L51" s="355"/>
      <c r="M51" s="355"/>
      <c r="N51" s="355"/>
      <c r="O51" s="355"/>
      <c r="P51" s="355"/>
      <c r="Q51" s="355"/>
      <c r="R51" s="355"/>
      <c r="S51" s="355"/>
      <c r="T51" s="355"/>
      <c r="U51" s="355"/>
      <c r="V51" s="355"/>
      <c r="W51" s="355"/>
      <c r="X51" s="355"/>
      <c r="Y51" s="355"/>
      <c r="Z51" s="355"/>
      <c r="AA51" s="355"/>
      <c r="AB51" s="355"/>
      <c r="AC51" s="355"/>
      <c r="AD51" s="355"/>
      <c r="AE51" s="355"/>
      <c r="AF51" s="355"/>
      <c r="AG51" s="355"/>
      <c r="AH51" s="355"/>
      <c r="AI51" s="355"/>
      <c r="AJ51" s="355"/>
      <c r="AK51" s="355"/>
      <c r="AL51" s="355"/>
      <c r="AM51" s="355"/>
      <c r="AN51" s="355"/>
      <c r="AO51" s="355"/>
      <c r="AP51" s="355"/>
      <c r="AQ51" s="355"/>
      <c r="AR51" s="355"/>
      <c r="AS51" s="355"/>
      <c r="AT51" s="355"/>
      <c r="AU51" s="355"/>
      <c r="AV51" s="355"/>
      <c r="AW51" s="355"/>
      <c r="AX51" s="355"/>
      <c r="AY51" s="355"/>
      <c r="AZ51" s="355"/>
      <c r="BA51" s="355"/>
      <c r="BB51" s="355"/>
      <c r="BC51" s="355"/>
      <c r="BD51" s="355"/>
      <c r="BE51" s="355"/>
      <c r="BF51" s="355"/>
      <c r="BG51" s="355"/>
      <c r="BH51" s="355"/>
      <c r="BI51" s="355"/>
      <c r="BJ51" s="355"/>
      <c r="BK51" s="355"/>
      <c r="BL51" s="355"/>
      <c r="BM51" s="355"/>
      <c r="BN51" s="355"/>
      <c r="BO51" s="355"/>
      <c r="BP51" s="355"/>
      <c r="BQ51" s="355"/>
      <c r="BR51" s="355"/>
      <c r="BS51" s="355"/>
      <c r="BT51" s="355"/>
      <c r="BU51" s="355"/>
      <c r="BV51" s="355"/>
      <c r="BW51" s="355"/>
      <c r="BX51" s="355"/>
      <c r="BY51" s="355"/>
      <c r="BZ51" s="355"/>
      <c r="CA51" s="355"/>
      <c r="CB51" s="355"/>
      <c r="CC51" s="355"/>
      <c r="CD51" s="355"/>
      <c r="CE51" s="355"/>
      <c r="CF51" s="355"/>
      <c r="CG51" s="355"/>
      <c r="CH51" s="355"/>
      <c r="CI51" s="355"/>
      <c r="CJ51" s="355"/>
      <c r="CK51" s="355"/>
      <c r="CL51" s="355"/>
      <c r="CM51" s="355"/>
      <c r="CN51" s="355"/>
      <c r="CO51" s="355"/>
      <c r="CP51" s="355"/>
      <c r="CQ51" s="355"/>
      <c r="CR51" s="355"/>
      <c r="CS51" s="355"/>
      <c r="CT51" s="355"/>
      <c r="CU51" s="355"/>
      <c r="CV51" s="355"/>
      <c r="CW51" s="355"/>
      <c r="CX51" s="355"/>
      <c r="CY51" s="355"/>
      <c r="CZ51" s="355"/>
      <c r="DA51" s="355"/>
      <c r="DB51" s="355"/>
      <c r="DC51" s="355"/>
      <c r="DD51" s="355"/>
      <c r="DE51" s="355"/>
      <c r="DF51" s="355"/>
      <c r="DG51" s="355"/>
      <c r="DH51" s="355"/>
      <c r="DI51" s="355"/>
    </row>
    <row r="52" spans="5:113" ht="13.5" x14ac:dyDescent="0.15">
      <c r="E52" s="355" t="s">
        <v>302</v>
      </c>
      <c r="F52" s="355"/>
      <c r="G52" s="355"/>
      <c r="H52" s="355"/>
      <c r="I52" s="355"/>
      <c r="J52" s="355"/>
      <c r="K52" s="355"/>
      <c r="L52" s="355"/>
      <c r="M52" s="355"/>
      <c r="N52" s="355"/>
      <c r="O52" s="355"/>
      <c r="P52" s="355"/>
      <c r="Q52" s="355"/>
      <c r="R52" s="355"/>
      <c r="S52" s="355"/>
      <c r="T52" s="355"/>
      <c r="U52" s="355"/>
      <c r="V52" s="355"/>
      <c r="W52" s="355"/>
      <c r="X52" s="355"/>
      <c r="Y52" s="355"/>
      <c r="Z52" s="355"/>
      <c r="AA52" s="355"/>
      <c r="AB52" s="355"/>
      <c r="AC52" s="355"/>
      <c r="AD52" s="355"/>
      <c r="AE52" s="355"/>
      <c r="AF52" s="355"/>
      <c r="AG52" s="355"/>
      <c r="AH52" s="355"/>
      <c r="AI52" s="355"/>
      <c r="AJ52" s="355"/>
      <c r="AK52" s="355"/>
      <c r="AL52" s="355"/>
      <c r="AM52" s="355"/>
      <c r="AN52" s="355"/>
      <c r="AO52" s="355"/>
      <c r="AP52" s="355"/>
      <c r="AQ52" s="355"/>
      <c r="AR52" s="355"/>
      <c r="AS52" s="355"/>
      <c r="AT52" s="355"/>
      <c r="AU52" s="355"/>
      <c r="AV52" s="355"/>
      <c r="AW52" s="355"/>
      <c r="AX52" s="355"/>
      <c r="AY52" s="355"/>
      <c r="AZ52" s="355"/>
      <c r="BA52" s="355"/>
      <c r="BB52" s="355"/>
      <c r="BC52" s="355"/>
      <c r="BD52" s="355"/>
      <c r="BE52" s="355"/>
      <c r="BF52" s="355"/>
      <c r="BG52" s="355"/>
      <c r="BH52" s="355"/>
      <c r="BI52" s="355"/>
      <c r="BJ52" s="355"/>
      <c r="BK52" s="355"/>
      <c r="BL52" s="355"/>
      <c r="BM52" s="355"/>
      <c r="BN52" s="355"/>
      <c r="BO52" s="355"/>
      <c r="BP52" s="355"/>
      <c r="BQ52" s="355"/>
      <c r="BR52" s="355"/>
      <c r="BS52" s="355"/>
      <c r="BT52" s="355"/>
      <c r="BU52" s="355"/>
      <c r="BV52" s="355"/>
      <c r="BW52" s="355"/>
      <c r="BX52" s="355"/>
      <c r="BY52" s="355"/>
      <c r="BZ52" s="355"/>
      <c r="CA52" s="355"/>
      <c r="CB52" s="355"/>
      <c r="CC52" s="355"/>
      <c r="CD52" s="355"/>
      <c r="CE52" s="355"/>
      <c r="CF52" s="355"/>
      <c r="CG52" s="355"/>
      <c r="CH52" s="355"/>
      <c r="CI52" s="355"/>
      <c r="CJ52" s="355"/>
      <c r="CK52" s="355"/>
      <c r="CL52" s="355"/>
      <c r="CM52" s="355"/>
      <c r="CN52" s="355"/>
      <c r="CO52" s="355"/>
      <c r="CP52" s="355"/>
      <c r="CQ52" s="355"/>
      <c r="CR52" s="355"/>
      <c r="CS52" s="355"/>
      <c r="CT52" s="355"/>
      <c r="CU52" s="355"/>
      <c r="CV52" s="355"/>
      <c r="CW52" s="355"/>
      <c r="CX52" s="355"/>
      <c r="CY52" s="355"/>
      <c r="CZ52" s="355"/>
      <c r="DA52" s="355"/>
      <c r="DB52" s="355"/>
      <c r="DC52" s="355"/>
      <c r="DD52" s="355"/>
      <c r="DE52" s="355"/>
      <c r="DF52" s="355"/>
      <c r="DG52" s="355"/>
      <c r="DH52" s="355"/>
      <c r="DI52" s="355"/>
    </row>
    <row r="53" spans="5:113" ht="13.5" x14ac:dyDescent="0.15">
      <c r="E53" s="355" t="s">
        <v>356</v>
      </c>
      <c r="F53" s="355"/>
      <c r="G53" s="355"/>
      <c r="H53" s="355"/>
      <c r="I53" s="355"/>
      <c r="J53" s="355"/>
      <c r="K53" s="355"/>
      <c r="L53" s="355"/>
      <c r="M53" s="355"/>
      <c r="N53" s="355"/>
      <c r="O53" s="355"/>
      <c r="P53" s="355"/>
      <c r="Q53" s="355"/>
      <c r="R53" s="355"/>
      <c r="S53" s="355"/>
      <c r="T53" s="355"/>
      <c r="U53" s="355"/>
      <c r="V53" s="355"/>
      <c r="W53" s="355"/>
      <c r="X53" s="355"/>
      <c r="Y53" s="355"/>
      <c r="Z53" s="355"/>
      <c r="AA53" s="355"/>
      <c r="AB53" s="355"/>
      <c r="AC53" s="355"/>
      <c r="AD53" s="355"/>
      <c r="AE53" s="355"/>
      <c r="AF53" s="355"/>
      <c r="AG53" s="355"/>
      <c r="AH53" s="355"/>
      <c r="AI53" s="355"/>
      <c r="AJ53" s="355"/>
      <c r="AK53" s="355"/>
      <c r="AL53" s="355"/>
      <c r="AM53" s="355"/>
      <c r="AN53" s="355"/>
      <c r="AO53" s="355"/>
      <c r="AP53" s="355"/>
      <c r="AQ53" s="355"/>
      <c r="AR53" s="355"/>
      <c r="AS53" s="355"/>
      <c r="AT53" s="355"/>
      <c r="AU53" s="355"/>
      <c r="AV53" s="355"/>
      <c r="AW53" s="355"/>
      <c r="AX53" s="355"/>
      <c r="AY53" s="355"/>
      <c r="AZ53" s="355"/>
      <c r="BA53" s="355"/>
      <c r="BB53" s="355"/>
      <c r="BC53" s="355"/>
      <c r="BD53" s="355"/>
      <c r="BE53" s="355"/>
      <c r="BF53" s="355"/>
      <c r="BG53" s="355"/>
      <c r="BH53" s="355"/>
      <c r="BI53" s="355"/>
      <c r="BJ53" s="355"/>
      <c r="BK53" s="355"/>
      <c r="BL53" s="355"/>
      <c r="BM53" s="355"/>
      <c r="BN53" s="355"/>
      <c r="BO53" s="355"/>
      <c r="BP53" s="355"/>
      <c r="BQ53" s="355"/>
      <c r="BR53" s="355"/>
      <c r="BS53" s="355"/>
      <c r="BT53" s="355"/>
      <c r="BU53" s="355"/>
      <c r="BV53" s="355"/>
      <c r="BW53" s="355"/>
      <c r="BX53" s="355"/>
      <c r="BY53" s="355"/>
      <c r="BZ53" s="355"/>
      <c r="CA53" s="355"/>
      <c r="CB53" s="355"/>
      <c r="CC53" s="355"/>
      <c r="CD53" s="355"/>
      <c r="CE53" s="355"/>
      <c r="CF53" s="355"/>
      <c r="CG53" s="355"/>
      <c r="CH53" s="355"/>
      <c r="CI53" s="355"/>
      <c r="CJ53" s="355"/>
      <c r="CK53" s="355"/>
      <c r="CL53" s="355"/>
      <c r="CM53" s="355"/>
      <c r="CN53" s="355"/>
      <c r="CO53" s="355"/>
      <c r="CP53" s="355"/>
      <c r="CQ53" s="355"/>
      <c r="CR53" s="355"/>
      <c r="CS53" s="355"/>
      <c r="CT53" s="355"/>
      <c r="CU53" s="355"/>
      <c r="CV53" s="355"/>
      <c r="CW53" s="355"/>
      <c r="CX53" s="355"/>
      <c r="CY53" s="355"/>
      <c r="CZ53" s="355"/>
      <c r="DA53" s="355"/>
      <c r="DB53" s="355"/>
      <c r="DC53" s="355"/>
      <c r="DD53" s="355"/>
      <c r="DE53" s="355"/>
      <c r="DF53" s="355"/>
      <c r="DG53" s="355"/>
      <c r="DH53" s="355"/>
      <c r="DI53" s="355"/>
    </row>
    <row r="54" spans="5:113" x14ac:dyDescent="0.15"/>
    <row r="55" spans="5:113" x14ac:dyDescent="0.15"/>
    <row r="56" spans="5:113" x14ac:dyDescent="0.15"/>
  </sheetData>
  <mergeCells count="446">
    <mergeCell ref="B1:DI1"/>
    <mergeCell ref="AY3:BM3"/>
    <mergeCell ref="BN3:BU3"/>
    <mergeCell ref="BV3:CC3"/>
    <mergeCell ref="CD3:CS3"/>
    <mergeCell ref="CT3:DA3"/>
    <mergeCell ref="DB3:DI3"/>
    <mergeCell ref="AY4:BM4"/>
    <mergeCell ref="BN4:BU4"/>
    <mergeCell ref="BV4:CC4"/>
    <mergeCell ref="CD4:CS4"/>
    <mergeCell ref="CT4:DA4"/>
    <mergeCell ref="DB4:DI4"/>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DB7:DI7"/>
    <mergeCell ref="AM8:AT8"/>
    <mergeCell ref="AU8:AX8"/>
    <mergeCell ref="AY8:BM8"/>
    <mergeCell ref="BN8:BU8"/>
    <mergeCell ref="BV8:CC8"/>
    <mergeCell ref="CD8:CS8"/>
    <mergeCell ref="CT8:DA8"/>
    <mergeCell ref="DB8:DI8"/>
    <mergeCell ref="BN9:BU9"/>
    <mergeCell ref="BV9:CC9"/>
    <mergeCell ref="CD9:CS9"/>
    <mergeCell ref="CT9:DA9"/>
    <mergeCell ref="AM7:AT7"/>
    <mergeCell ref="AU7:AX7"/>
    <mergeCell ref="AY7:BM7"/>
    <mergeCell ref="BN7:BU7"/>
    <mergeCell ref="BV7:CC7"/>
    <mergeCell ref="CD7:CS7"/>
    <mergeCell ref="CT7:DA7"/>
    <mergeCell ref="BN12:BU12"/>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9:Q9"/>
    <mergeCell ref="R9:V9"/>
    <mergeCell ref="AM9:AT9"/>
    <mergeCell ref="AU9:AX9"/>
    <mergeCell ref="AY9:BM9"/>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2:Q12"/>
    <mergeCell ref="R12:V12"/>
    <mergeCell ref="W12:AB12"/>
    <mergeCell ref="AC12:AG12"/>
    <mergeCell ref="AH12:AL12"/>
    <mergeCell ref="AM12:AT12"/>
    <mergeCell ref="AU12:AX12"/>
    <mergeCell ref="AY12:BM12"/>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4:Q14"/>
    <mergeCell ref="R14:V14"/>
    <mergeCell ref="AC14:AG14"/>
    <mergeCell ref="AH14:AL14"/>
    <mergeCell ref="AM14:AT14"/>
    <mergeCell ref="AU14:AX14"/>
    <mergeCell ref="AY14:BM14"/>
    <mergeCell ref="BN14:BU14"/>
    <mergeCell ref="BV14:CC14"/>
    <mergeCell ref="L16:Q16"/>
    <mergeCell ref="R16:V16"/>
    <mergeCell ref="AC16:AG16"/>
    <mergeCell ref="AH16:AL16"/>
    <mergeCell ref="AM16:AT16"/>
    <mergeCell ref="AU16:AX16"/>
    <mergeCell ref="AY16:BM16"/>
    <mergeCell ref="BN16:BU16"/>
    <mergeCell ref="BV16:CC16"/>
    <mergeCell ref="M17:Q17"/>
    <mergeCell ref="R17:V17"/>
    <mergeCell ref="AC17:AG17"/>
    <mergeCell ref="AH17:AL17"/>
    <mergeCell ref="AM17:AT17"/>
    <mergeCell ref="AU17:AX17"/>
    <mergeCell ref="AY17:BM17"/>
    <mergeCell ref="BN17:BU17"/>
    <mergeCell ref="BV17:CC17"/>
    <mergeCell ref="B18:K18"/>
    <mergeCell ref="L18:V18"/>
    <mergeCell ref="AC18:AG18"/>
    <mergeCell ref="AH18:AL18"/>
    <mergeCell ref="AM18:AT18"/>
    <mergeCell ref="AU18:AX18"/>
    <mergeCell ref="AY18:BM18"/>
    <mergeCell ref="BN18:BU18"/>
    <mergeCell ref="BV18:CC18"/>
    <mergeCell ref="B20:K20"/>
    <mergeCell ref="L20:V20"/>
    <mergeCell ref="AC20:AG20"/>
    <mergeCell ref="AH20:AL20"/>
    <mergeCell ref="AM20:AT20"/>
    <mergeCell ref="AU20:AX20"/>
    <mergeCell ref="AY20:BM20"/>
    <mergeCell ref="BN20:BU20"/>
    <mergeCell ref="BV20:CC20"/>
    <mergeCell ref="W19:AB20"/>
    <mergeCell ref="B19:K19"/>
    <mergeCell ref="L19:V19"/>
    <mergeCell ref="AC19:AG19"/>
    <mergeCell ref="AH19:AL19"/>
    <mergeCell ref="AM19:AT19"/>
    <mergeCell ref="AU19:AX19"/>
    <mergeCell ref="AY19:BM19"/>
    <mergeCell ref="BN19:BU19"/>
    <mergeCell ref="BV19:CC19"/>
    <mergeCell ref="B21:AX21"/>
    <mergeCell ref="AY21:BM21"/>
    <mergeCell ref="BN21:BU21"/>
    <mergeCell ref="BV21:CC21"/>
    <mergeCell ref="AY22:BM22"/>
    <mergeCell ref="BN22:BU22"/>
    <mergeCell ref="BV22:CC22"/>
    <mergeCell ref="AY23:BM23"/>
    <mergeCell ref="BN23:BU23"/>
    <mergeCell ref="BV23:CC23"/>
    <mergeCell ref="E24:K24"/>
    <mergeCell ref="L24:P24"/>
    <mergeCell ref="Q24:V24"/>
    <mergeCell ref="Z24:AG24"/>
    <mergeCell ref="AH24:AL24"/>
    <mergeCell ref="AM24:AR24"/>
    <mergeCell ref="AS24:AX24"/>
    <mergeCell ref="AY24:BM24"/>
    <mergeCell ref="BN24:BU24"/>
    <mergeCell ref="E25:K25"/>
    <mergeCell ref="L25:P25"/>
    <mergeCell ref="Q25:V25"/>
    <mergeCell ref="Z25:AG25"/>
    <mergeCell ref="AH25:AL25"/>
    <mergeCell ref="AM25:AR25"/>
    <mergeCell ref="AS25:AX25"/>
    <mergeCell ref="AY25:BM25"/>
    <mergeCell ref="BN25:BU25"/>
    <mergeCell ref="E26:K26"/>
    <mergeCell ref="L26:P26"/>
    <mergeCell ref="Q26:V26"/>
    <mergeCell ref="Z26:AG26"/>
    <mergeCell ref="AH26:AL26"/>
    <mergeCell ref="AM26:AR26"/>
    <mergeCell ref="AS26:AX26"/>
    <mergeCell ref="AY26:BM26"/>
    <mergeCell ref="BN26:BU26"/>
    <mergeCell ref="E27:K27"/>
    <mergeCell ref="L27:P27"/>
    <mergeCell ref="Q27:V27"/>
    <mergeCell ref="Z27:AG27"/>
    <mergeCell ref="AH27:AL27"/>
    <mergeCell ref="AM27:AR27"/>
    <mergeCell ref="AS27:AX27"/>
    <mergeCell ref="AY27:BM27"/>
    <mergeCell ref="BN27:BU27"/>
    <mergeCell ref="E30:K30"/>
    <mergeCell ref="L30:P30"/>
    <mergeCell ref="Q30:V30"/>
    <mergeCell ref="W30:AG30"/>
    <mergeCell ref="AH30:AX30"/>
    <mergeCell ref="BC30:BM30"/>
    <mergeCell ref="BN30:BU30"/>
    <mergeCell ref="BV30:CC30"/>
    <mergeCell ref="C32:S32"/>
    <mergeCell ref="U32:AK32"/>
    <mergeCell ref="AM32:BC32"/>
    <mergeCell ref="BE32:BU32"/>
    <mergeCell ref="BW32:CM32"/>
    <mergeCell ref="B22:D30"/>
    <mergeCell ref="BV28:CC28"/>
    <mergeCell ref="E29:K29"/>
    <mergeCell ref="L29:P29"/>
    <mergeCell ref="Q29:V29"/>
    <mergeCell ref="Z29:AG29"/>
    <mergeCell ref="AH29:AL29"/>
    <mergeCell ref="AM29:AR29"/>
    <mergeCell ref="AS29:AX29"/>
    <mergeCell ref="BC29:BM29"/>
    <mergeCell ref="BN29:BU29"/>
    <mergeCell ref="CO32:DE32"/>
    <mergeCell ref="C33:D33"/>
    <mergeCell ref="E33:S33"/>
    <mergeCell ref="U33:V33"/>
    <mergeCell ref="W33:AK33"/>
    <mergeCell ref="AM33:AN33"/>
    <mergeCell ref="AO33:BC33"/>
    <mergeCell ref="BE33:BF33"/>
    <mergeCell ref="BG33:BU33"/>
    <mergeCell ref="BW33:BX33"/>
    <mergeCell ref="BY33:CM33"/>
    <mergeCell ref="CO33:CP33"/>
    <mergeCell ref="CQ33:DE33"/>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5:D35"/>
    <mergeCell ref="E35:S35"/>
    <mergeCell ref="U35:V35"/>
    <mergeCell ref="W35:AK35"/>
    <mergeCell ref="AM35:AN35"/>
    <mergeCell ref="AO35:BC35"/>
    <mergeCell ref="BE35:BF35"/>
    <mergeCell ref="BG35:BU35"/>
    <mergeCell ref="BW35:BX35"/>
    <mergeCell ref="W37:AK37"/>
    <mergeCell ref="AM37:AN37"/>
    <mergeCell ref="AO37:BC37"/>
    <mergeCell ref="BE37:BF37"/>
    <mergeCell ref="BG37:BU37"/>
    <mergeCell ref="BW37:BX37"/>
    <mergeCell ref="BY35:CM35"/>
    <mergeCell ref="CO35:CP35"/>
    <mergeCell ref="CQ35:DE35"/>
    <mergeCell ref="AO39:BC39"/>
    <mergeCell ref="BE39:BF39"/>
    <mergeCell ref="BG39:BU39"/>
    <mergeCell ref="BW39:BX39"/>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7:D37"/>
    <mergeCell ref="E37:S37"/>
    <mergeCell ref="U37:V37"/>
    <mergeCell ref="BG41:BU41"/>
    <mergeCell ref="BW41:BX41"/>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39:D39"/>
    <mergeCell ref="E39:S39"/>
    <mergeCell ref="U39:V39"/>
    <mergeCell ref="W39:AK39"/>
    <mergeCell ref="AM39:AN39"/>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1:D41"/>
    <mergeCell ref="E41:S41"/>
    <mergeCell ref="U41:V41"/>
    <mergeCell ref="W41:AK41"/>
    <mergeCell ref="AM41:AN41"/>
    <mergeCell ref="AO41:BC41"/>
    <mergeCell ref="BE41:BF41"/>
    <mergeCell ref="C43:D43"/>
    <mergeCell ref="E43:S43"/>
    <mergeCell ref="U43:V43"/>
    <mergeCell ref="W43:AK43"/>
    <mergeCell ref="AM43:AN43"/>
    <mergeCell ref="AO43:BC43"/>
    <mergeCell ref="BE43:BF43"/>
    <mergeCell ref="BG43:BU43"/>
    <mergeCell ref="BW43:BX43"/>
    <mergeCell ref="BY43:CM43"/>
    <mergeCell ref="CO43:CP43"/>
    <mergeCell ref="CQ43:DE43"/>
    <mergeCell ref="DG43:DH43"/>
    <mergeCell ref="E46:DI46"/>
    <mergeCell ref="E47:DI47"/>
    <mergeCell ref="E48:DI48"/>
    <mergeCell ref="E49:DI49"/>
    <mergeCell ref="E50:DI50"/>
    <mergeCell ref="E51:DI51"/>
    <mergeCell ref="E52:DI52"/>
    <mergeCell ref="E53:DI53"/>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W22:Y29"/>
    <mergeCell ref="BV29:CC29"/>
    <mergeCell ref="E28:K28"/>
    <mergeCell ref="L28:P28"/>
    <mergeCell ref="Q28:V28"/>
    <mergeCell ref="Z28:AG28"/>
    <mergeCell ref="AH28:AL28"/>
    <mergeCell ref="AM28:AR28"/>
    <mergeCell ref="AS28:AX28"/>
    <mergeCell ref="BC28:BM28"/>
    <mergeCell ref="BN28:BU28"/>
    <mergeCell ref="CE24:CS25"/>
    <mergeCell ref="CT24:DA25"/>
    <mergeCell ref="DB24:DI25"/>
    <mergeCell ref="CE26:CS27"/>
    <mergeCell ref="CT26:DA27"/>
    <mergeCell ref="DB26:DI27"/>
    <mergeCell ref="AY28:BB30"/>
    <mergeCell ref="CE28:CS29"/>
    <mergeCell ref="CT28:DA29"/>
    <mergeCell ref="DB28:DI29"/>
    <mergeCell ref="BV26:CC26"/>
    <mergeCell ref="BV27:CC27"/>
    <mergeCell ref="BV24:CC24"/>
    <mergeCell ref="BV25:CC25"/>
  </mergeCells>
  <phoneticPr fontId="5"/>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50"/>
  <sheetViews>
    <sheetView showGridLines="0" workbookViewId="0"/>
  </sheetViews>
  <sheetFormatPr defaultColWidth="0" defaultRowHeight="11.25" customHeight="1" zeroHeight="1" x14ac:dyDescent="0.15"/>
  <cols>
    <col min="1" max="1" width="1.625" style="1" customWidth="1"/>
    <col min="2" max="2" width="2.375" style="1" customWidth="1"/>
    <col min="3" max="16" width="2.625" style="1" customWidth="1"/>
    <col min="17" max="17" width="2.375" style="1" customWidth="1"/>
    <col min="18" max="95" width="1.625" style="1" customWidth="1"/>
    <col min="96" max="133" width="1.625" style="37" customWidth="1"/>
    <col min="134" max="143" width="1.625" style="1" customWidth="1"/>
    <col min="144" max="144" width="0" style="1" hidden="1" customWidth="1"/>
    <col min="145" max="16384" width="0" style="1" hidden="1"/>
  </cols>
  <sheetData>
    <row r="1" spans="2:143" ht="22.5" customHeight="1" x14ac:dyDescent="0.15">
      <c r="B1" s="39"/>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647" t="s">
        <v>165</v>
      </c>
      <c r="DI1" s="648"/>
      <c r="DJ1" s="648"/>
      <c r="DK1" s="648"/>
      <c r="DL1" s="648"/>
      <c r="DM1" s="648"/>
      <c r="DN1" s="649"/>
      <c r="DO1" s="1"/>
      <c r="DP1" s="647" t="s">
        <v>197</v>
      </c>
      <c r="DQ1" s="648"/>
      <c r="DR1" s="648"/>
      <c r="DS1" s="648"/>
      <c r="DT1" s="648"/>
      <c r="DU1" s="648"/>
      <c r="DV1" s="648"/>
      <c r="DW1" s="648"/>
      <c r="DX1" s="648"/>
      <c r="DY1" s="648"/>
      <c r="DZ1" s="648"/>
      <c r="EA1" s="648"/>
      <c r="EB1" s="648"/>
      <c r="EC1" s="649"/>
      <c r="ED1" s="2"/>
      <c r="EE1" s="2"/>
      <c r="EF1" s="2"/>
      <c r="EG1" s="2"/>
      <c r="EH1" s="2"/>
      <c r="EI1" s="2"/>
      <c r="EJ1" s="2"/>
      <c r="EK1" s="2"/>
      <c r="EL1" s="2"/>
      <c r="EM1" s="2"/>
    </row>
    <row r="2" spans="2:143" ht="22.5" customHeight="1" x14ac:dyDescent="0.15">
      <c r="B2" s="40" t="s">
        <v>304</v>
      </c>
      <c r="R2" s="44"/>
      <c r="S2" s="44"/>
      <c r="T2" s="44"/>
      <c r="U2" s="44"/>
      <c r="V2" s="44"/>
      <c r="W2" s="44"/>
      <c r="X2" s="44"/>
      <c r="Y2" s="44"/>
      <c r="Z2" s="44"/>
      <c r="AA2" s="44"/>
      <c r="AB2" s="44"/>
      <c r="AC2" s="44"/>
      <c r="AE2" s="45"/>
      <c r="AF2" s="45"/>
      <c r="AG2" s="45"/>
      <c r="AH2" s="45"/>
      <c r="AI2" s="45"/>
      <c r="AJ2" s="44"/>
      <c r="AK2" s="44"/>
      <c r="AL2" s="44"/>
      <c r="AM2" s="44"/>
      <c r="AN2" s="44"/>
      <c r="AO2" s="44"/>
      <c r="AP2" s="44"/>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x14ac:dyDescent="0.15">
      <c r="B3" s="481" t="s">
        <v>121</v>
      </c>
      <c r="C3" s="482"/>
      <c r="D3" s="482"/>
      <c r="E3" s="482"/>
      <c r="F3" s="482"/>
      <c r="G3" s="482"/>
      <c r="H3" s="482"/>
      <c r="I3" s="482"/>
      <c r="J3" s="482"/>
      <c r="K3" s="482"/>
      <c r="L3" s="482"/>
      <c r="M3" s="482"/>
      <c r="N3" s="482"/>
      <c r="O3" s="482"/>
      <c r="P3" s="482"/>
      <c r="Q3" s="482"/>
      <c r="R3" s="482"/>
      <c r="S3" s="482"/>
      <c r="T3" s="482"/>
      <c r="U3" s="482"/>
      <c r="V3" s="482"/>
      <c r="W3" s="482"/>
      <c r="X3" s="482"/>
      <c r="Y3" s="482"/>
      <c r="Z3" s="482"/>
      <c r="AA3" s="482"/>
      <c r="AB3" s="482"/>
      <c r="AC3" s="482"/>
      <c r="AD3" s="482"/>
      <c r="AE3" s="482"/>
      <c r="AF3" s="482"/>
      <c r="AG3" s="482"/>
      <c r="AH3" s="482"/>
      <c r="AI3" s="482"/>
      <c r="AJ3" s="482"/>
      <c r="AK3" s="482"/>
      <c r="AL3" s="482"/>
      <c r="AM3" s="482"/>
      <c r="AN3" s="482"/>
      <c r="AO3" s="482"/>
      <c r="AP3" s="481" t="s">
        <v>306</v>
      </c>
      <c r="AQ3" s="482"/>
      <c r="AR3" s="482"/>
      <c r="AS3" s="482"/>
      <c r="AT3" s="482"/>
      <c r="AU3" s="482"/>
      <c r="AV3" s="482"/>
      <c r="AW3" s="482"/>
      <c r="AX3" s="482"/>
      <c r="AY3" s="482"/>
      <c r="AZ3" s="482"/>
      <c r="BA3" s="482"/>
      <c r="BB3" s="482"/>
      <c r="BC3" s="482"/>
      <c r="BD3" s="482"/>
      <c r="BE3" s="482"/>
      <c r="BF3" s="482"/>
      <c r="BG3" s="482"/>
      <c r="BH3" s="482"/>
      <c r="BI3" s="482"/>
      <c r="BJ3" s="482"/>
      <c r="BK3" s="482"/>
      <c r="BL3" s="482"/>
      <c r="BM3" s="482"/>
      <c r="BN3" s="482"/>
      <c r="BO3" s="482"/>
      <c r="BP3" s="482"/>
      <c r="BQ3" s="482"/>
      <c r="BR3" s="482"/>
      <c r="BS3" s="482"/>
      <c r="BT3" s="482"/>
      <c r="BU3" s="482"/>
      <c r="BV3" s="482"/>
      <c r="BW3" s="482"/>
      <c r="BX3" s="482"/>
      <c r="BY3" s="482"/>
      <c r="BZ3" s="482"/>
      <c r="CA3" s="482"/>
      <c r="CB3" s="524"/>
      <c r="CD3" s="481" t="s">
        <v>307</v>
      </c>
      <c r="CE3" s="482"/>
      <c r="CF3" s="482"/>
      <c r="CG3" s="482"/>
      <c r="CH3" s="482"/>
      <c r="CI3" s="482"/>
      <c r="CJ3" s="482"/>
      <c r="CK3" s="482"/>
      <c r="CL3" s="482"/>
      <c r="CM3" s="482"/>
      <c r="CN3" s="482"/>
      <c r="CO3" s="482"/>
      <c r="CP3" s="482"/>
      <c r="CQ3" s="482"/>
      <c r="CR3" s="482"/>
      <c r="CS3" s="482"/>
      <c r="CT3" s="482"/>
      <c r="CU3" s="482"/>
      <c r="CV3" s="482"/>
      <c r="CW3" s="482"/>
      <c r="CX3" s="482"/>
      <c r="CY3" s="482"/>
      <c r="CZ3" s="482"/>
      <c r="DA3" s="482"/>
      <c r="DB3" s="482"/>
      <c r="DC3" s="482"/>
      <c r="DD3" s="482"/>
      <c r="DE3" s="482"/>
      <c r="DF3" s="482"/>
      <c r="DG3" s="482"/>
      <c r="DH3" s="482"/>
      <c r="DI3" s="482"/>
      <c r="DJ3" s="482"/>
      <c r="DK3" s="482"/>
      <c r="DL3" s="482"/>
      <c r="DM3" s="482"/>
      <c r="DN3" s="482"/>
      <c r="DO3" s="482"/>
      <c r="DP3" s="482"/>
      <c r="DQ3" s="482"/>
      <c r="DR3" s="482"/>
      <c r="DS3" s="482"/>
      <c r="DT3" s="482"/>
      <c r="DU3" s="482"/>
      <c r="DV3" s="482"/>
      <c r="DW3" s="482"/>
      <c r="DX3" s="482"/>
      <c r="DY3" s="482"/>
      <c r="DZ3" s="482"/>
      <c r="EA3" s="482"/>
      <c r="EB3" s="482"/>
      <c r="EC3" s="524"/>
    </row>
    <row r="4" spans="2:143" ht="11.25" customHeight="1" x14ac:dyDescent="0.15">
      <c r="B4" s="481" t="s">
        <v>6</v>
      </c>
      <c r="C4" s="482"/>
      <c r="D4" s="482"/>
      <c r="E4" s="482"/>
      <c r="F4" s="482"/>
      <c r="G4" s="482"/>
      <c r="H4" s="482"/>
      <c r="I4" s="482"/>
      <c r="J4" s="482"/>
      <c r="K4" s="482"/>
      <c r="L4" s="482"/>
      <c r="M4" s="482"/>
      <c r="N4" s="482"/>
      <c r="O4" s="482"/>
      <c r="P4" s="482"/>
      <c r="Q4" s="524"/>
      <c r="R4" s="481" t="s">
        <v>311</v>
      </c>
      <c r="S4" s="482"/>
      <c r="T4" s="482"/>
      <c r="U4" s="482"/>
      <c r="V4" s="482"/>
      <c r="W4" s="482"/>
      <c r="X4" s="482"/>
      <c r="Y4" s="524"/>
      <c r="Z4" s="481" t="s">
        <v>313</v>
      </c>
      <c r="AA4" s="482"/>
      <c r="AB4" s="482"/>
      <c r="AC4" s="524"/>
      <c r="AD4" s="481" t="s">
        <v>257</v>
      </c>
      <c r="AE4" s="482"/>
      <c r="AF4" s="482"/>
      <c r="AG4" s="482"/>
      <c r="AH4" s="482"/>
      <c r="AI4" s="482"/>
      <c r="AJ4" s="482"/>
      <c r="AK4" s="524"/>
      <c r="AL4" s="481" t="s">
        <v>313</v>
      </c>
      <c r="AM4" s="482"/>
      <c r="AN4" s="482"/>
      <c r="AO4" s="524"/>
      <c r="AP4" s="650" t="s">
        <v>315</v>
      </c>
      <c r="AQ4" s="650"/>
      <c r="AR4" s="650"/>
      <c r="AS4" s="650"/>
      <c r="AT4" s="650"/>
      <c r="AU4" s="650"/>
      <c r="AV4" s="650"/>
      <c r="AW4" s="650"/>
      <c r="AX4" s="650"/>
      <c r="AY4" s="650"/>
      <c r="AZ4" s="650"/>
      <c r="BA4" s="650"/>
      <c r="BB4" s="650"/>
      <c r="BC4" s="650"/>
      <c r="BD4" s="650"/>
      <c r="BE4" s="650"/>
      <c r="BF4" s="650"/>
      <c r="BG4" s="650" t="s">
        <v>295</v>
      </c>
      <c r="BH4" s="650"/>
      <c r="BI4" s="650"/>
      <c r="BJ4" s="650"/>
      <c r="BK4" s="650"/>
      <c r="BL4" s="650"/>
      <c r="BM4" s="650"/>
      <c r="BN4" s="650"/>
      <c r="BO4" s="650" t="s">
        <v>313</v>
      </c>
      <c r="BP4" s="650"/>
      <c r="BQ4" s="650"/>
      <c r="BR4" s="650"/>
      <c r="BS4" s="650" t="s">
        <v>162</v>
      </c>
      <c r="BT4" s="650"/>
      <c r="BU4" s="650"/>
      <c r="BV4" s="650"/>
      <c r="BW4" s="650"/>
      <c r="BX4" s="650"/>
      <c r="BY4" s="650"/>
      <c r="BZ4" s="650"/>
      <c r="CA4" s="650"/>
      <c r="CB4" s="650"/>
      <c r="CD4" s="481" t="s">
        <v>317</v>
      </c>
      <c r="CE4" s="482"/>
      <c r="CF4" s="482"/>
      <c r="CG4" s="482"/>
      <c r="CH4" s="482"/>
      <c r="CI4" s="482"/>
      <c r="CJ4" s="482"/>
      <c r="CK4" s="482"/>
      <c r="CL4" s="482"/>
      <c r="CM4" s="482"/>
      <c r="CN4" s="482"/>
      <c r="CO4" s="482"/>
      <c r="CP4" s="482"/>
      <c r="CQ4" s="482"/>
      <c r="CR4" s="482"/>
      <c r="CS4" s="482"/>
      <c r="CT4" s="482"/>
      <c r="CU4" s="482"/>
      <c r="CV4" s="482"/>
      <c r="CW4" s="482"/>
      <c r="CX4" s="482"/>
      <c r="CY4" s="482"/>
      <c r="CZ4" s="482"/>
      <c r="DA4" s="482"/>
      <c r="DB4" s="482"/>
      <c r="DC4" s="482"/>
      <c r="DD4" s="482"/>
      <c r="DE4" s="482"/>
      <c r="DF4" s="482"/>
      <c r="DG4" s="482"/>
      <c r="DH4" s="482"/>
      <c r="DI4" s="482"/>
      <c r="DJ4" s="482"/>
      <c r="DK4" s="482"/>
      <c r="DL4" s="482"/>
      <c r="DM4" s="482"/>
      <c r="DN4" s="482"/>
      <c r="DO4" s="482"/>
      <c r="DP4" s="482"/>
      <c r="DQ4" s="482"/>
      <c r="DR4" s="482"/>
      <c r="DS4" s="482"/>
      <c r="DT4" s="482"/>
      <c r="DU4" s="482"/>
      <c r="DV4" s="482"/>
      <c r="DW4" s="482"/>
      <c r="DX4" s="482"/>
      <c r="DY4" s="482"/>
      <c r="DZ4" s="482"/>
      <c r="EA4" s="482"/>
      <c r="EB4" s="482"/>
      <c r="EC4" s="524"/>
    </row>
    <row r="5" spans="2:143" s="38" customFormat="1" ht="11.25" customHeight="1" x14ac:dyDescent="0.15">
      <c r="B5" s="614" t="s">
        <v>310</v>
      </c>
      <c r="C5" s="615"/>
      <c r="D5" s="615"/>
      <c r="E5" s="615"/>
      <c r="F5" s="615"/>
      <c r="G5" s="615"/>
      <c r="H5" s="615"/>
      <c r="I5" s="615"/>
      <c r="J5" s="615"/>
      <c r="K5" s="615"/>
      <c r="L5" s="615"/>
      <c r="M5" s="615"/>
      <c r="N5" s="615"/>
      <c r="O5" s="615"/>
      <c r="P5" s="615"/>
      <c r="Q5" s="616"/>
      <c r="R5" s="611">
        <v>519319</v>
      </c>
      <c r="S5" s="612"/>
      <c r="T5" s="612"/>
      <c r="U5" s="612"/>
      <c r="V5" s="612"/>
      <c r="W5" s="612"/>
      <c r="X5" s="612"/>
      <c r="Y5" s="634"/>
      <c r="Z5" s="645">
        <v>6.2</v>
      </c>
      <c r="AA5" s="645"/>
      <c r="AB5" s="645"/>
      <c r="AC5" s="645"/>
      <c r="AD5" s="646">
        <v>519319</v>
      </c>
      <c r="AE5" s="646"/>
      <c r="AF5" s="646"/>
      <c r="AG5" s="646"/>
      <c r="AH5" s="646"/>
      <c r="AI5" s="646"/>
      <c r="AJ5" s="646"/>
      <c r="AK5" s="646"/>
      <c r="AL5" s="635">
        <v>13.8</v>
      </c>
      <c r="AM5" s="621"/>
      <c r="AN5" s="621"/>
      <c r="AO5" s="638"/>
      <c r="AP5" s="614" t="s">
        <v>318</v>
      </c>
      <c r="AQ5" s="615"/>
      <c r="AR5" s="615"/>
      <c r="AS5" s="615"/>
      <c r="AT5" s="615"/>
      <c r="AU5" s="615"/>
      <c r="AV5" s="615"/>
      <c r="AW5" s="615"/>
      <c r="AX5" s="615"/>
      <c r="AY5" s="615"/>
      <c r="AZ5" s="615"/>
      <c r="BA5" s="615"/>
      <c r="BB5" s="615"/>
      <c r="BC5" s="615"/>
      <c r="BD5" s="615"/>
      <c r="BE5" s="615"/>
      <c r="BF5" s="616"/>
      <c r="BG5" s="571">
        <v>518309</v>
      </c>
      <c r="BH5" s="584"/>
      <c r="BI5" s="584"/>
      <c r="BJ5" s="584"/>
      <c r="BK5" s="584"/>
      <c r="BL5" s="584"/>
      <c r="BM5" s="584"/>
      <c r="BN5" s="585"/>
      <c r="BO5" s="594">
        <v>99.8</v>
      </c>
      <c r="BP5" s="594"/>
      <c r="BQ5" s="594"/>
      <c r="BR5" s="594"/>
      <c r="BS5" s="595" t="s">
        <v>202</v>
      </c>
      <c r="BT5" s="595"/>
      <c r="BU5" s="595"/>
      <c r="BV5" s="595"/>
      <c r="BW5" s="595"/>
      <c r="BX5" s="595"/>
      <c r="BY5" s="595"/>
      <c r="BZ5" s="595"/>
      <c r="CA5" s="595"/>
      <c r="CB5" s="628"/>
      <c r="CD5" s="481" t="s">
        <v>315</v>
      </c>
      <c r="CE5" s="482"/>
      <c r="CF5" s="482"/>
      <c r="CG5" s="482"/>
      <c r="CH5" s="482"/>
      <c r="CI5" s="482"/>
      <c r="CJ5" s="482"/>
      <c r="CK5" s="482"/>
      <c r="CL5" s="482"/>
      <c r="CM5" s="482"/>
      <c r="CN5" s="482"/>
      <c r="CO5" s="482"/>
      <c r="CP5" s="482"/>
      <c r="CQ5" s="524"/>
      <c r="CR5" s="481" t="s">
        <v>320</v>
      </c>
      <c r="CS5" s="482"/>
      <c r="CT5" s="482"/>
      <c r="CU5" s="482"/>
      <c r="CV5" s="482"/>
      <c r="CW5" s="482"/>
      <c r="CX5" s="482"/>
      <c r="CY5" s="524"/>
      <c r="CZ5" s="481" t="s">
        <v>313</v>
      </c>
      <c r="DA5" s="482"/>
      <c r="DB5" s="482"/>
      <c r="DC5" s="524"/>
      <c r="DD5" s="481" t="s">
        <v>322</v>
      </c>
      <c r="DE5" s="482"/>
      <c r="DF5" s="482"/>
      <c r="DG5" s="482"/>
      <c r="DH5" s="482"/>
      <c r="DI5" s="482"/>
      <c r="DJ5" s="482"/>
      <c r="DK5" s="482"/>
      <c r="DL5" s="482"/>
      <c r="DM5" s="482"/>
      <c r="DN5" s="482"/>
      <c r="DO5" s="482"/>
      <c r="DP5" s="524"/>
      <c r="DQ5" s="481" t="s">
        <v>324</v>
      </c>
      <c r="DR5" s="482"/>
      <c r="DS5" s="482"/>
      <c r="DT5" s="482"/>
      <c r="DU5" s="482"/>
      <c r="DV5" s="482"/>
      <c r="DW5" s="482"/>
      <c r="DX5" s="482"/>
      <c r="DY5" s="482"/>
      <c r="DZ5" s="482"/>
      <c r="EA5" s="482"/>
      <c r="EB5" s="482"/>
      <c r="EC5" s="524"/>
    </row>
    <row r="6" spans="2:143" ht="11.25" customHeight="1" x14ac:dyDescent="0.15">
      <c r="B6" s="568" t="s">
        <v>325</v>
      </c>
      <c r="C6" s="569"/>
      <c r="D6" s="569"/>
      <c r="E6" s="569"/>
      <c r="F6" s="569"/>
      <c r="G6" s="569"/>
      <c r="H6" s="569"/>
      <c r="I6" s="569"/>
      <c r="J6" s="569"/>
      <c r="K6" s="569"/>
      <c r="L6" s="569"/>
      <c r="M6" s="569"/>
      <c r="N6" s="569"/>
      <c r="O6" s="569"/>
      <c r="P6" s="569"/>
      <c r="Q6" s="570"/>
      <c r="R6" s="571">
        <v>66423</v>
      </c>
      <c r="S6" s="584"/>
      <c r="T6" s="584"/>
      <c r="U6" s="584"/>
      <c r="V6" s="584"/>
      <c r="W6" s="584"/>
      <c r="X6" s="584"/>
      <c r="Y6" s="585"/>
      <c r="Z6" s="594">
        <v>0.8</v>
      </c>
      <c r="AA6" s="594"/>
      <c r="AB6" s="594"/>
      <c r="AC6" s="594"/>
      <c r="AD6" s="595">
        <v>66423</v>
      </c>
      <c r="AE6" s="595"/>
      <c r="AF6" s="595"/>
      <c r="AG6" s="595"/>
      <c r="AH6" s="595"/>
      <c r="AI6" s="595"/>
      <c r="AJ6" s="595"/>
      <c r="AK6" s="595"/>
      <c r="AL6" s="574">
        <v>1.8</v>
      </c>
      <c r="AM6" s="586"/>
      <c r="AN6" s="586"/>
      <c r="AO6" s="596"/>
      <c r="AP6" s="568" t="s">
        <v>110</v>
      </c>
      <c r="AQ6" s="569"/>
      <c r="AR6" s="569"/>
      <c r="AS6" s="569"/>
      <c r="AT6" s="569"/>
      <c r="AU6" s="569"/>
      <c r="AV6" s="569"/>
      <c r="AW6" s="569"/>
      <c r="AX6" s="569"/>
      <c r="AY6" s="569"/>
      <c r="AZ6" s="569"/>
      <c r="BA6" s="569"/>
      <c r="BB6" s="569"/>
      <c r="BC6" s="569"/>
      <c r="BD6" s="569"/>
      <c r="BE6" s="569"/>
      <c r="BF6" s="570"/>
      <c r="BG6" s="571">
        <v>518309</v>
      </c>
      <c r="BH6" s="584"/>
      <c r="BI6" s="584"/>
      <c r="BJ6" s="584"/>
      <c r="BK6" s="584"/>
      <c r="BL6" s="584"/>
      <c r="BM6" s="584"/>
      <c r="BN6" s="585"/>
      <c r="BO6" s="594">
        <v>99.8</v>
      </c>
      <c r="BP6" s="594"/>
      <c r="BQ6" s="594"/>
      <c r="BR6" s="594"/>
      <c r="BS6" s="595" t="s">
        <v>202</v>
      </c>
      <c r="BT6" s="595"/>
      <c r="BU6" s="595"/>
      <c r="BV6" s="595"/>
      <c r="BW6" s="595"/>
      <c r="BX6" s="595"/>
      <c r="BY6" s="595"/>
      <c r="BZ6" s="595"/>
      <c r="CA6" s="595"/>
      <c r="CB6" s="628"/>
      <c r="CD6" s="614" t="s">
        <v>326</v>
      </c>
      <c r="CE6" s="615"/>
      <c r="CF6" s="615"/>
      <c r="CG6" s="615"/>
      <c r="CH6" s="615"/>
      <c r="CI6" s="615"/>
      <c r="CJ6" s="615"/>
      <c r="CK6" s="615"/>
      <c r="CL6" s="615"/>
      <c r="CM6" s="615"/>
      <c r="CN6" s="615"/>
      <c r="CO6" s="615"/>
      <c r="CP6" s="615"/>
      <c r="CQ6" s="616"/>
      <c r="CR6" s="571">
        <v>63756</v>
      </c>
      <c r="CS6" s="584"/>
      <c r="CT6" s="584"/>
      <c r="CU6" s="584"/>
      <c r="CV6" s="584"/>
      <c r="CW6" s="584"/>
      <c r="CX6" s="584"/>
      <c r="CY6" s="585"/>
      <c r="CZ6" s="635">
        <v>0.8</v>
      </c>
      <c r="DA6" s="621"/>
      <c r="DB6" s="621"/>
      <c r="DC6" s="636"/>
      <c r="DD6" s="577" t="s">
        <v>202</v>
      </c>
      <c r="DE6" s="584"/>
      <c r="DF6" s="584"/>
      <c r="DG6" s="584"/>
      <c r="DH6" s="584"/>
      <c r="DI6" s="584"/>
      <c r="DJ6" s="584"/>
      <c r="DK6" s="584"/>
      <c r="DL6" s="584"/>
      <c r="DM6" s="584"/>
      <c r="DN6" s="584"/>
      <c r="DO6" s="584"/>
      <c r="DP6" s="585"/>
      <c r="DQ6" s="577">
        <v>63756</v>
      </c>
      <c r="DR6" s="584"/>
      <c r="DS6" s="584"/>
      <c r="DT6" s="584"/>
      <c r="DU6" s="584"/>
      <c r="DV6" s="584"/>
      <c r="DW6" s="584"/>
      <c r="DX6" s="584"/>
      <c r="DY6" s="584"/>
      <c r="DZ6" s="584"/>
      <c r="EA6" s="584"/>
      <c r="EB6" s="584"/>
      <c r="EC6" s="606"/>
    </row>
    <row r="7" spans="2:143" ht="11.25" customHeight="1" x14ac:dyDescent="0.15">
      <c r="B7" s="568" t="s">
        <v>48</v>
      </c>
      <c r="C7" s="569"/>
      <c r="D7" s="569"/>
      <c r="E7" s="569"/>
      <c r="F7" s="569"/>
      <c r="G7" s="569"/>
      <c r="H7" s="569"/>
      <c r="I7" s="569"/>
      <c r="J7" s="569"/>
      <c r="K7" s="569"/>
      <c r="L7" s="569"/>
      <c r="M7" s="569"/>
      <c r="N7" s="569"/>
      <c r="O7" s="569"/>
      <c r="P7" s="569"/>
      <c r="Q7" s="570"/>
      <c r="R7" s="571">
        <v>1048</v>
      </c>
      <c r="S7" s="584"/>
      <c r="T7" s="584"/>
      <c r="U7" s="584"/>
      <c r="V7" s="584"/>
      <c r="W7" s="584"/>
      <c r="X7" s="584"/>
      <c r="Y7" s="585"/>
      <c r="Z7" s="594">
        <v>0</v>
      </c>
      <c r="AA7" s="594"/>
      <c r="AB7" s="594"/>
      <c r="AC7" s="594"/>
      <c r="AD7" s="595">
        <v>1048</v>
      </c>
      <c r="AE7" s="595"/>
      <c r="AF7" s="595"/>
      <c r="AG7" s="595"/>
      <c r="AH7" s="595"/>
      <c r="AI7" s="595"/>
      <c r="AJ7" s="595"/>
      <c r="AK7" s="595"/>
      <c r="AL7" s="574">
        <v>0</v>
      </c>
      <c r="AM7" s="586"/>
      <c r="AN7" s="586"/>
      <c r="AO7" s="596"/>
      <c r="AP7" s="568" t="s">
        <v>327</v>
      </c>
      <c r="AQ7" s="569"/>
      <c r="AR7" s="569"/>
      <c r="AS7" s="569"/>
      <c r="AT7" s="569"/>
      <c r="AU7" s="569"/>
      <c r="AV7" s="569"/>
      <c r="AW7" s="569"/>
      <c r="AX7" s="569"/>
      <c r="AY7" s="569"/>
      <c r="AZ7" s="569"/>
      <c r="BA7" s="569"/>
      <c r="BB7" s="569"/>
      <c r="BC7" s="569"/>
      <c r="BD7" s="569"/>
      <c r="BE7" s="569"/>
      <c r="BF7" s="570"/>
      <c r="BG7" s="571">
        <v>215970</v>
      </c>
      <c r="BH7" s="584"/>
      <c r="BI7" s="584"/>
      <c r="BJ7" s="584"/>
      <c r="BK7" s="584"/>
      <c r="BL7" s="584"/>
      <c r="BM7" s="584"/>
      <c r="BN7" s="585"/>
      <c r="BO7" s="594">
        <v>41.6</v>
      </c>
      <c r="BP7" s="594"/>
      <c r="BQ7" s="594"/>
      <c r="BR7" s="594"/>
      <c r="BS7" s="595" t="s">
        <v>202</v>
      </c>
      <c r="BT7" s="595"/>
      <c r="BU7" s="595"/>
      <c r="BV7" s="595"/>
      <c r="BW7" s="595"/>
      <c r="BX7" s="595"/>
      <c r="BY7" s="595"/>
      <c r="BZ7" s="595"/>
      <c r="CA7" s="595"/>
      <c r="CB7" s="628"/>
      <c r="CD7" s="568" t="s">
        <v>329</v>
      </c>
      <c r="CE7" s="569"/>
      <c r="CF7" s="569"/>
      <c r="CG7" s="569"/>
      <c r="CH7" s="569"/>
      <c r="CI7" s="569"/>
      <c r="CJ7" s="569"/>
      <c r="CK7" s="569"/>
      <c r="CL7" s="569"/>
      <c r="CM7" s="569"/>
      <c r="CN7" s="569"/>
      <c r="CO7" s="569"/>
      <c r="CP7" s="569"/>
      <c r="CQ7" s="570"/>
      <c r="CR7" s="571">
        <v>1087877</v>
      </c>
      <c r="CS7" s="584"/>
      <c r="CT7" s="584"/>
      <c r="CU7" s="584"/>
      <c r="CV7" s="584"/>
      <c r="CW7" s="584"/>
      <c r="CX7" s="584"/>
      <c r="CY7" s="585"/>
      <c r="CZ7" s="594">
        <v>13.8</v>
      </c>
      <c r="DA7" s="594"/>
      <c r="DB7" s="594"/>
      <c r="DC7" s="594"/>
      <c r="DD7" s="577">
        <v>154414</v>
      </c>
      <c r="DE7" s="584"/>
      <c r="DF7" s="584"/>
      <c r="DG7" s="584"/>
      <c r="DH7" s="584"/>
      <c r="DI7" s="584"/>
      <c r="DJ7" s="584"/>
      <c r="DK7" s="584"/>
      <c r="DL7" s="584"/>
      <c r="DM7" s="584"/>
      <c r="DN7" s="584"/>
      <c r="DO7" s="584"/>
      <c r="DP7" s="585"/>
      <c r="DQ7" s="577">
        <v>814558</v>
      </c>
      <c r="DR7" s="584"/>
      <c r="DS7" s="584"/>
      <c r="DT7" s="584"/>
      <c r="DU7" s="584"/>
      <c r="DV7" s="584"/>
      <c r="DW7" s="584"/>
      <c r="DX7" s="584"/>
      <c r="DY7" s="584"/>
      <c r="DZ7" s="584"/>
      <c r="EA7" s="584"/>
      <c r="EB7" s="584"/>
      <c r="EC7" s="606"/>
    </row>
    <row r="8" spans="2:143" ht="11.25" customHeight="1" x14ac:dyDescent="0.15">
      <c r="B8" s="568" t="s">
        <v>330</v>
      </c>
      <c r="C8" s="569"/>
      <c r="D8" s="569"/>
      <c r="E8" s="569"/>
      <c r="F8" s="569"/>
      <c r="G8" s="569"/>
      <c r="H8" s="569"/>
      <c r="I8" s="569"/>
      <c r="J8" s="569"/>
      <c r="K8" s="569"/>
      <c r="L8" s="569"/>
      <c r="M8" s="569"/>
      <c r="N8" s="569"/>
      <c r="O8" s="569"/>
      <c r="P8" s="569"/>
      <c r="Q8" s="570"/>
      <c r="R8" s="571">
        <v>3021</v>
      </c>
      <c r="S8" s="584"/>
      <c r="T8" s="584"/>
      <c r="U8" s="584"/>
      <c r="V8" s="584"/>
      <c r="W8" s="584"/>
      <c r="X8" s="584"/>
      <c r="Y8" s="585"/>
      <c r="Z8" s="594">
        <v>0</v>
      </c>
      <c r="AA8" s="594"/>
      <c r="AB8" s="594"/>
      <c r="AC8" s="594"/>
      <c r="AD8" s="595">
        <v>3021</v>
      </c>
      <c r="AE8" s="595"/>
      <c r="AF8" s="595"/>
      <c r="AG8" s="595"/>
      <c r="AH8" s="595"/>
      <c r="AI8" s="595"/>
      <c r="AJ8" s="595"/>
      <c r="AK8" s="595"/>
      <c r="AL8" s="574">
        <v>0.1</v>
      </c>
      <c r="AM8" s="586"/>
      <c r="AN8" s="586"/>
      <c r="AO8" s="596"/>
      <c r="AP8" s="568" t="s">
        <v>112</v>
      </c>
      <c r="AQ8" s="569"/>
      <c r="AR8" s="569"/>
      <c r="AS8" s="569"/>
      <c r="AT8" s="569"/>
      <c r="AU8" s="569"/>
      <c r="AV8" s="569"/>
      <c r="AW8" s="569"/>
      <c r="AX8" s="569"/>
      <c r="AY8" s="569"/>
      <c r="AZ8" s="569"/>
      <c r="BA8" s="569"/>
      <c r="BB8" s="569"/>
      <c r="BC8" s="569"/>
      <c r="BD8" s="569"/>
      <c r="BE8" s="569"/>
      <c r="BF8" s="570"/>
      <c r="BG8" s="571">
        <v>9566</v>
      </c>
      <c r="BH8" s="584"/>
      <c r="BI8" s="584"/>
      <c r="BJ8" s="584"/>
      <c r="BK8" s="584"/>
      <c r="BL8" s="584"/>
      <c r="BM8" s="584"/>
      <c r="BN8" s="585"/>
      <c r="BO8" s="594">
        <v>1.8</v>
      </c>
      <c r="BP8" s="594"/>
      <c r="BQ8" s="594"/>
      <c r="BR8" s="594"/>
      <c r="BS8" s="595" t="s">
        <v>202</v>
      </c>
      <c r="BT8" s="595"/>
      <c r="BU8" s="595"/>
      <c r="BV8" s="595"/>
      <c r="BW8" s="595"/>
      <c r="BX8" s="595"/>
      <c r="BY8" s="595"/>
      <c r="BZ8" s="595"/>
      <c r="CA8" s="595"/>
      <c r="CB8" s="628"/>
      <c r="CD8" s="568" t="s">
        <v>332</v>
      </c>
      <c r="CE8" s="569"/>
      <c r="CF8" s="569"/>
      <c r="CG8" s="569"/>
      <c r="CH8" s="569"/>
      <c r="CI8" s="569"/>
      <c r="CJ8" s="569"/>
      <c r="CK8" s="569"/>
      <c r="CL8" s="569"/>
      <c r="CM8" s="569"/>
      <c r="CN8" s="569"/>
      <c r="CO8" s="569"/>
      <c r="CP8" s="569"/>
      <c r="CQ8" s="570"/>
      <c r="CR8" s="571">
        <v>2010306</v>
      </c>
      <c r="CS8" s="584"/>
      <c r="CT8" s="584"/>
      <c r="CU8" s="584"/>
      <c r="CV8" s="584"/>
      <c r="CW8" s="584"/>
      <c r="CX8" s="584"/>
      <c r="CY8" s="585"/>
      <c r="CZ8" s="594">
        <v>25.5</v>
      </c>
      <c r="DA8" s="594"/>
      <c r="DB8" s="594"/>
      <c r="DC8" s="594"/>
      <c r="DD8" s="577">
        <v>414686</v>
      </c>
      <c r="DE8" s="584"/>
      <c r="DF8" s="584"/>
      <c r="DG8" s="584"/>
      <c r="DH8" s="584"/>
      <c r="DI8" s="584"/>
      <c r="DJ8" s="584"/>
      <c r="DK8" s="584"/>
      <c r="DL8" s="584"/>
      <c r="DM8" s="584"/>
      <c r="DN8" s="584"/>
      <c r="DO8" s="584"/>
      <c r="DP8" s="585"/>
      <c r="DQ8" s="577">
        <v>1003363</v>
      </c>
      <c r="DR8" s="584"/>
      <c r="DS8" s="584"/>
      <c r="DT8" s="584"/>
      <c r="DU8" s="584"/>
      <c r="DV8" s="584"/>
      <c r="DW8" s="584"/>
      <c r="DX8" s="584"/>
      <c r="DY8" s="584"/>
      <c r="DZ8" s="584"/>
      <c r="EA8" s="584"/>
      <c r="EB8" s="584"/>
      <c r="EC8" s="606"/>
    </row>
    <row r="9" spans="2:143" ht="11.25" customHeight="1" x14ac:dyDescent="0.15">
      <c r="B9" s="568" t="s">
        <v>333</v>
      </c>
      <c r="C9" s="569"/>
      <c r="D9" s="569"/>
      <c r="E9" s="569"/>
      <c r="F9" s="569"/>
      <c r="G9" s="569"/>
      <c r="H9" s="569"/>
      <c r="I9" s="569"/>
      <c r="J9" s="569"/>
      <c r="K9" s="569"/>
      <c r="L9" s="569"/>
      <c r="M9" s="569"/>
      <c r="N9" s="569"/>
      <c r="O9" s="569"/>
      <c r="P9" s="569"/>
      <c r="Q9" s="570"/>
      <c r="R9" s="571">
        <v>4015</v>
      </c>
      <c r="S9" s="584"/>
      <c r="T9" s="584"/>
      <c r="U9" s="584"/>
      <c r="V9" s="584"/>
      <c r="W9" s="584"/>
      <c r="X9" s="584"/>
      <c r="Y9" s="585"/>
      <c r="Z9" s="594">
        <v>0</v>
      </c>
      <c r="AA9" s="594"/>
      <c r="AB9" s="594"/>
      <c r="AC9" s="594"/>
      <c r="AD9" s="595">
        <v>4015</v>
      </c>
      <c r="AE9" s="595"/>
      <c r="AF9" s="595"/>
      <c r="AG9" s="595"/>
      <c r="AH9" s="595"/>
      <c r="AI9" s="595"/>
      <c r="AJ9" s="595"/>
      <c r="AK9" s="595"/>
      <c r="AL9" s="574">
        <v>0.1</v>
      </c>
      <c r="AM9" s="586"/>
      <c r="AN9" s="586"/>
      <c r="AO9" s="596"/>
      <c r="AP9" s="568" t="s">
        <v>335</v>
      </c>
      <c r="AQ9" s="569"/>
      <c r="AR9" s="569"/>
      <c r="AS9" s="569"/>
      <c r="AT9" s="569"/>
      <c r="AU9" s="569"/>
      <c r="AV9" s="569"/>
      <c r="AW9" s="569"/>
      <c r="AX9" s="569"/>
      <c r="AY9" s="569"/>
      <c r="AZ9" s="569"/>
      <c r="BA9" s="569"/>
      <c r="BB9" s="569"/>
      <c r="BC9" s="569"/>
      <c r="BD9" s="569"/>
      <c r="BE9" s="569"/>
      <c r="BF9" s="570"/>
      <c r="BG9" s="571">
        <v>186901</v>
      </c>
      <c r="BH9" s="584"/>
      <c r="BI9" s="584"/>
      <c r="BJ9" s="584"/>
      <c r="BK9" s="584"/>
      <c r="BL9" s="584"/>
      <c r="BM9" s="584"/>
      <c r="BN9" s="585"/>
      <c r="BO9" s="594">
        <v>36</v>
      </c>
      <c r="BP9" s="594"/>
      <c r="BQ9" s="594"/>
      <c r="BR9" s="594"/>
      <c r="BS9" s="595" t="s">
        <v>202</v>
      </c>
      <c r="BT9" s="595"/>
      <c r="BU9" s="595"/>
      <c r="BV9" s="595"/>
      <c r="BW9" s="595"/>
      <c r="BX9" s="595"/>
      <c r="BY9" s="595"/>
      <c r="BZ9" s="595"/>
      <c r="CA9" s="595"/>
      <c r="CB9" s="628"/>
      <c r="CD9" s="568" t="s">
        <v>337</v>
      </c>
      <c r="CE9" s="569"/>
      <c r="CF9" s="569"/>
      <c r="CG9" s="569"/>
      <c r="CH9" s="569"/>
      <c r="CI9" s="569"/>
      <c r="CJ9" s="569"/>
      <c r="CK9" s="569"/>
      <c r="CL9" s="569"/>
      <c r="CM9" s="569"/>
      <c r="CN9" s="569"/>
      <c r="CO9" s="569"/>
      <c r="CP9" s="569"/>
      <c r="CQ9" s="570"/>
      <c r="CR9" s="571">
        <v>523175</v>
      </c>
      <c r="CS9" s="584"/>
      <c r="CT9" s="584"/>
      <c r="CU9" s="584"/>
      <c r="CV9" s="584"/>
      <c r="CW9" s="584"/>
      <c r="CX9" s="584"/>
      <c r="CY9" s="585"/>
      <c r="CZ9" s="594">
        <v>6.6</v>
      </c>
      <c r="DA9" s="594"/>
      <c r="DB9" s="594"/>
      <c r="DC9" s="594"/>
      <c r="DD9" s="577">
        <v>84470</v>
      </c>
      <c r="DE9" s="584"/>
      <c r="DF9" s="584"/>
      <c r="DG9" s="584"/>
      <c r="DH9" s="584"/>
      <c r="DI9" s="584"/>
      <c r="DJ9" s="584"/>
      <c r="DK9" s="584"/>
      <c r="DL9" s="584"/>
      <c r="DM9" s="584"/>
      <c r="DN9" s="584"/>
      <c r="DO9" s="584"/>
      <c r="DP9" s="585"/>
      <c r="DQ9" s="577">
        <v>268224</v>
      </c>
      <c r="DR9" s="584"/>
      <c r="DS9" s="584"/>
      <c r="DT9" s="584"/>
      <c r="DU9" s="584"/>
      <c r="DV9" s="584"/>
      <c r="DW9" s="584"/>
      <c r="DX9" s="584"/>
      <c r="DY9" s="584"/>
      <c r="DZ9" s="584"/>
      <c r="EA9" s="584"/>
      <c r="EB9" s="584"/>
      <c r="EC9" s="606"/>
    </row>
    <row r="10" spans="2:143" ht="11.25" customHeight="1" x14ac:dyDescent="0.15">
      <c r="B10" s="568" t="s">
        <v>130</v>
      </c>
      <c r="C10" s="569"/>
      <c r="D10" s="569"/>
      <c r="E10" s="569"/>
      <c r="F10" s="569"/>
      <c r="G10" s="569"/>
      <c r="H10" s="569"/>
      <c r="I10" s="569"/>
      <c r="J10" s="569"/>
      <c r="K10" s="569"/>
      <c r="L10" s="569"/>
      <c r="M10" s="569"/>
      <c r="N10" s="569"/>
      <c r="O10" s="569"/>
      <c r="P10" s="569"/>
      <c r="Q10" s="570"/>
      <c r="R10" s="571" t="s">
        <v>202</v>
      </c>
      <c r="S10" s="584"/>
      <c r="T10" s="584"/>
      <c r="U10" s="584"/>
      <c r="V10" s="584"/>
      <c r="W10" s="584"/>
      <c r="X10" s="584"/>
      <c r="Y10" s="585"/>
      <c r="Z10" s="594" t="s">
        <v>202</v>
      </c>
      <c r="AA10" s="594"/>
      <c r="AB10" s="594"/>
      <c r="AC10" s="594"/>
      <c r="AD10" s="595" t="s">
        <v>202</v>
      </c>
      <c r="AE10" s="595"/>
      <c r="AF10" s="595"/>
      <c r="AG10" s="595"/>
      <c r="AH10" s="595"/>
      <c r="AI10" s="595"/>
      <c r="AJ10" s="595"/>
      <c r="AK10" s="595"/>
      <c r="AL10" s="574" t="s">
        <v>202</v>
      </c>
      <c r="AM10" s="586"/>
      <c r="AN10" s="586"/>
      <c r="AO10" s="596"/>
      <c r="AP10" s="568" t="s">
        <v>191</v>
      </c>
      <c r="AQ10" s="569"/>
      <c r="AR10" s="569"/>
      <c r="AS10" s="569"/>
      <c r="AT10" s="569"/>
      <c r="AU10" s="569"/>
      <c r="AV10" s="569"/>
      <c r="AW10" s="569"/>
      <c r="AX10" s="569"/>
      <c r="AY10" s="569"/>
      <c r="AZ10" s="569"/>
      <c r="BA10" s="569"/>
      <c r="BB10" s="569"/>
      <c r="BC10" s="569"/>
      <c r="BD10" s="569"/>
      <c r="BE10" s="569"/>
      <c r="BF10" s="570"/>
      <c r="BG10" s="571">
        <v>11607</v>
      </c>
      <c r="BH10" s="584"/>
      <c r="BI10" s="584"/>
      <c r="BJ10" s="584"/>
      <c r="BK10" s="584"/>
      <c r="BL10" s="584"/>
      <c r="BM10" s="584"/>
      <c r="BN10" s="585"/>
      <c r="BO10" s="594">
        <v>2.2000000000000002</v>
      </c>
      <c r="BP10" s="594"/>
      <c r="BQ10" s="594"/>
      <c r="BR10" s="594"/>
      <c r="BS10" s="595" t="s">
        <v>202</v>
      </c>
      <c r="BT10" s="595"/>
      <c r="BU10" s="595"/>
      <c r="BV10" s="595"/>
      <c r="BW10" s="595"/>
      <c r="BX10" s="595"/>
      <c r="BY10" s="595"/>
      <c r="BZ10" s="595"/>
      <c r="CA10" s="595"/>
      <c r="CB10" s="628"/>
      <c r="CD10" s="568" t="s">
        <v>45</v>
      </c>
      <c r="CE10" s="569"/>
      <c r="CF10" s="569"/>
      <c r="CG10" s="569"/>
      <c r="CH10" s="569"/>
      <c r="CI10" s="569"/>
      <c r="CJ10" s="569"/>
      <c r="CK10" s="569"/>
      <c r="CL10" s="569"/>
      <c r="CM10" s="569"/>
      <c r="CN10" s="569"/>
      <c r="CO10" s="569"/>
      <c r="CP10" s="569"/>
      <c r="CQ10" s="570"/>
      <c r="CR10" s="571" t="s">
        <v>202</v>
      </c>
      <c r="CS10" s="584"/>
      <c r="CT10" s="584"/>
      <c r="CU10" s="584"/>
      <c r="CV10" s="584"/>
      <c r="CW10" s="584"/>
      <c r="CX10" s="584"/>
      <c r="CY10" s="585"/>
      <c r="CZ10" s="594" t="s">
        <v>202</v>
      </c>
      <c r="DA10" s="594"/>
      <c r="DB10" s="594"/>
      <c r="DC10" s="594"/>
      <c r="DD10" s="577" t="s">
        <v>202</v>
      </c>
      <c r="DE10" s="584"/>
      <c r="DF10" s="584"/>
      <c r="DG10" s="584"/>
      <c r="DH10" s="584"/>
      <c r="DI10" s="584"/>
      <c r="DJ10" s="584"/>
      <c r="DK10" s="584"/>
      <c r="DL10" s="584"/>
      <c r="DM10" s="584"/>
      <c r="DN10" s="584"/>
      <c r="DO10" s="584"/>
      <c r="DP10" s="585"/>
      <c r="DQ10" s="577" t="s">
        <v>202</v>
      </c>
      <c r="DR10" s="584"/>
      <c r="DS10" s="584"/>
      <c r="DT10" s="584"/>
      <c r="DU10" s="584"/>
      <c r="DV10" s="584"/>
      <c r="DW10" s="584"/>
      <c r="DX10" s="584"/>
      <c r="DY10" s="584"/>
      <c r="DZ10" s="584"/>
      <c r="EA10" s="584"/>
      <c r="EB10" s="584"/>
      <c r="EC10" s="606"/>
    </row>
    <row r="11" spans="2:143" ht="11.25" customHeight="1" x14ac:dyDescent="0.15">
      <c r="B11" s="568" t="s">
        <v>108</v>
      </c>
      <c r="C11" s="569"/>
      <c r="D11" s="569"/>
      <c r="E11" s="569"/>
      <c r="F11" s="569"/>
      <c r="G11" s="569"/>
      <c r="H11" s="569"/>
      <c r="I11" s="569"/>
      <c r="J11" s="569"/>
      <c r="K11" s="569"/>
      <c r="L11" s="569"/>
      <c r="M11" s="569"/>
      <c r="N11" s="569"/>
      <c r="O11" s="569"/>
      <c r="P11" s="569"/>
      <c r="Q11" s="570"/>
      <c r="R11" s="571">
        <v>154238</v>
      </c>
      <c r="S11" s="584"/>
      <c r="T11" s="584"/>
      <c r="U11" s="584"/>
      <c r="V11" s="584"/>
      <c r="W11" s="584"/>
      <c r="X11" s="584"/>
      <c r="Y11" s="585"/>
      <c r="Z11" s="574">
        <v>1.8</v>
      </c>
      <c r="AA11" s="586"/>
      <c r="AB11" s="586"/>
      <c r="AC11" s="587"/>
      <c r="AD11" s="577">
        <v>154238</v>
      </c>
      <c r="AE11" s="584"/>
      <c r="AF11" s="584"/>
      <c r="AG11" s="584"/>
      <c r="AH11" s="584"/>
      <c r="AI11" s="584"/>
      <c r="AJ11" s="584"/>
      <c r="AK11" s="585"/>
      <c r="AL11" s="574">
        <v>4.0999999999999996</v>
      </c>
      <c r="AM11" s="586"/>
      <c r="AN11" s="586"/>
      <c r="AO11" s="596"/>
      <c r="AP11" s="568" t="s">
        <v>339</v>
      </c>
      <c r="AQ11" s="569"/>
      <c r="AR11" s="569"/>
      <c r="AS11" s="569"/>
      <c r="AT11" s="569"/>
      <c r="AU11" s="569"/>
      <c r="AV11" s="569"/>
      <c r="AW11" s="569"/>
      <c r="AX11" s="569"/>
      <c r="AY11" s="569"/>
      <c r="AZ11" s="569"/>
      <c r="BA11" s="569"/>
      <c r="BB11" s="569"/>
      <c r="BC11" s="569"/>
      <c r="BD11" s="569"/>
      <c r="BE11" s="569"/>
      <c r="BF11" s="570"/>
      <c r="BG11" s="571">
        <v>7896</v>
      </c>
      <c r="BH11" s="584"/>
      <c r="BI11" s="584"/>
      <c r="BJ11" s="584"/>
      <c r="BK11" s="584"/>
      <c r="BL11" s="584"/>
      <c r="BM11" s="584"/>
      <c r="BN11" s="585"/>
      <c r="BO11" s="594">
        <v>1.5</v>
      </c>
      <c r="BP11" s="594"/>
      <c r="BQ11" s="594"/>
      <c r="BR11" s="594"/>
      <c r="BS11" s="595" t="s">
        <v>202</v>
      </c>
      <c r="BT11" s="595"/>
      <c r="BU11" s="595"/>
      <c r="BV11" s="595"/>
      <c r="BW11" s="595"/>
      <c r="BX11" s="595"/>
      <c r="BY11" s="595"/>
      <c r="BZ11" s="595"/>
      <c r="CA11" s="595"/>
      <c r="CB11" s="628"/>
      <c r="CD11" s="568" t="s">
        <v>342</v>
      </c>
      <c r="CE11" s="569"/>
      <c r="CF11" s="569"/>
      <c r="CG11" s="569"/>
      <c r="CH11" s="569"/>
      <c r="CI11" s="569"/>
      <c r="CJ11" s="569"/>
      <c r="CK11" s="569"/>
      <c r="CL11" s="569"/>
      <c r="CM11" s="569"/>
      <c r="CN11" s="569"/>
      <c r="CO11" s="569"/>
      <c r="CP11" s="569"/>
      <c r="CQ11" s="570"/>
      <c r="CR11" s="571">
        <v>395418</v>
      </c>
      <c r="CS11" s="584"/>
      <c r="CT11" s="584"/>
      <c r="CU11" s="584"/>
      <c r="CV11" s="584"/>
      <c r="CW11" s="584"/>
      <c r="CX11" s="584"/>
      <c r="CY11" s="585"/>
      <c r="CZ11" s="594">
        <v>5</v>
      </c>
      <c r="DA11" s="594"/>
      <c r="DB11" s="594"/>
      <c r="DC11" s="594"/>
      <c r="DD11" s="577">
        <v>109732</v>
      </c>
      <c r="DE11" s="584"/>
      <c r="DF11" s="584"/>
      <c r="DG11" s="584"/>
      <c r="DH11" s="584"/>
      <c r="DI11" s="584"/>
      <c r="DJ11" s="584"/>
      <c r="DK11" s="584"/>
      <c r="DL11" s="584"/>
      <c r="DM11" s="584"/>
      <c r="DN11" s="584"/>
      <c r="DO11" s="584"/>
      <c r="DP11" s="585"/>
      <c r="DQ11" s="577">
        <v>240089</v>
      </c>
      <c r="DR11" s="584"/>
      <c r="DS11" s="584"/>
      <c r="DT11" s="584"/>
      <c r="DU11" s="584"/>
      <c r="DV11" s="584"/>
      <c r="DW11" s="584"/>
      <c r="DX11" s="584"/>
      <c r="DY11" s="584"/>
      <c r="DZ11" s="584"/>
      <c r="EA11" s="584"/>
      <c r="EB11" s="584"/>
      <c r="EC11" s="606"/>
    </row>
    <row r="12" spans="2:143" ht="11.25" customHeight="1" x14ac:dyDescent="0.15">
      <c r="B12" s="568" t="s">
        <v>145</v>
      </c>
      <c r="C12" s="569"/>
      <c r="D12" s="569"/>
      <c r="E12" s="569"/>
      <c r="F12" s="569"/>
      <c r="G12" s="569"/>
      <c r="H12" s="569"/>
      <c r="I12" s="569"/>
      <c r="J12" s="569"/>
      <c r="K12" s="569"/>
      <c r="L12" s="569"/>
      <c r="M12" s="569"/>
      <c r="N12" s="569"/>
      <c r="O12" s="569"/>
      <c r="P12" s="569"/>
      <c r="Q12" s="570"/>
      <c r="R12" s="571" t="s">
        <v>202</v>
      </c>
      <c r="S12" s="584"/>
      <c r="T12" s="584"/>
      <c r="U12" s="584"/>
      <c r="V12" s="584"/>
      <c r="W12" s="584"/>
      <c r="X12" s="584"/>
      <c r="Y12" s="585"/>
      <c r="Z12" s="594" t="s">
        <v>202</v>
      </c>
      <c r="AA12" s="594"/>
      <c r="AB12" s="594"/>
      <c r="AC12" s="594"/>
      <c r="AD12" s="595" t="s">
        <v>202</v>
      </c>
      <c r="AE12" s="595"/>
      <c r="AF12" s="595"/>
      <c r="AG12" s="595"/>
      <c r="AH12" s="595"/>
      <c r="AI12" s="595"/>
      <c r="AJ12" s="595"/>
      <c r="AK12" s="595"/>
      <c r="AL12" s="574" t="s">
        <v>202</v>
      </c>
      <c r="AM12" s="586"/>
      <c r="AN12" s="586"/>
      <c r="AO12" s="596"/>
      <c r="AP12" s="568" t="s">
        <v>343</v>
      </c>
      <c r="AQ12" s="569"/>
      <c r="AR12" s="569"/>
      <c r="AS12" s="569"/>
      <c r="AT12" s="569"/>
      <c r="AU12" s="569"/>
      <c r="AV12" s="569"/>
      <c r="AW12" s="569"/>
      <c r="AX12" s="569"/>
      <c r="AY12" s="569"/>
      <c r="AZ12" s="569"/>
      <c r="BA12" s="569"/>
      <c r="BB12" s="569"/>
      <c r="BC12" s="569"/>
      <c r="BD12" s="569"/>
      <c r="BE12" s="569"/>
      <c r="BF12" s="570"/>
      <c r="BG12" s="571">
        <v>234154</v>
      </c>
      <c r="BH12" s="584"/>
      <c r="BI12" s="584"/>
      <c r="BJ12" s="584"/>
      <c r="BK12" s="584"/>
      <c r="BL12" s="584"/>
      <c r="BM12" s="584"/>
      <c r="BN12" s="585"/>
      <c r="BO12" s="594">
        <v>45.1</v>
      </c>
      <c r="BP12" s="594"/>
      <c r="BQ12" s="594"/>
      <c r="BR12" s="594"/>
      <c r="BS12" s="595" t="s">
        <v>202</v>
      </c>
      <c r="BT12" s="595"/>
      <c r="BU12" s="595"/>
      <c r="BV12" s="595"/>
      <c r="BW12" s="595"/>
      <c r="BX12" s="595"/>
      <c r="BY12" s="595"/>
      <c r="BZ12" s="595"/>
      <c r="CA12" s="595"/>
      <c r="CB12" s="628"/>
      <c r="CD12" s="568" t="s">
        <v>94</v>
      </c>
      <c r="CE12" s="569"/>
      <c r="CF12" s="569"/>
      <c r="CG12" s="569"/>
      <c r="CH12" s="569"/>
      <c r="CI12" s="569"/>
      <c r="CJ12" s="569"/>
      <c r="CK12" s="569"/>
      <c r="CL12" s="569"/>
      <c r="CM12" s="569"/>
      <c r="CN12" s="569"/>
      <c r="CO12" s="569"/>
      <c r="CP12" s="569"/>
      <c r="CQ12" s="570"/>
      <c r="CR12" s="571">
        <v>225219</v>
      </c>
      <c r="CS12" s="584"/>
      <c r="CT12" s="584"/>
      <c r="CU12" s="584"/>
      <c r="CV12" s="584"/>
      <c r="CW12" s="584"/>
      <c r="CX12" s="584"/>
      <c r="CY12" s="585"/>
      <c r="CZ12" s="594">
        <v>2.9</v>
      </c>
      <c r="DA12" s="594"/>
      <c r="DB12" s="594"/>
      <c r="DC12" s="594"/>
      <c r="DD12" s="577">
        <v>73280</v>
      </c>
      <c r="DE12" s="584"/>
      <c r="DF12" s="584"/>
      <c r="DG12" s="584"/>
      <c r="DH12" s="584"/>
      <c r="DI12" s="584"/>
      <c r="DJ12" s="584"/>
      <c r="DK12" s="584"/>
      <c r="DL12" s="584"/>
      <c r="DM12" s="584"/>
      <c r="DN12" s="584"/>
      <c r="DO12" s="584"/>
      <c r="DP12" s="585"/>
      <c r="DQ12" s="577">
        <v>181745</v>
      </c>
      <c r="DR12" s="584"/>
      <c r="DS12" s="584"/>
      <c r="DT12" s="584"/>
      <c r="DU12" s="584"/>
      <c r="DV12" s="584"/>
      <c r="DW12" s="584"/>
      <c r="DX12" s="584"/>
      <c r="DY12" s="584"/>
      <c r="DZ12" s="584"/>
      <c r="EA12" s="584"/>
      <c r="EB12" s="584"/>
      <c r="EC12" s="606"/>
    </row>
    <row r="13" spans="2:143" ht="11.25" customHeight="1" x14ac:dyDescent="0.15">
      <c r="B13" s="568" t="s">
        <v>344</v>
      </c>
      <c r="C13" s="569"/>
      <c r="D13" s="569"/>
      <c r="E13" s="569"/>
      <c r="F13" s="569"/>
      <c r="G13" s="569"/>
      <c r="H13" s="569"/>
      <c r="I13" s="569"/>
      <c r="J13" s="569"/>
      <c r="K13" s="569"/>
      <c r="L13" s="569"/>
      <c r="M13" s="569"/>
      <c r="N13" s="569"/>
      <c r="O13" s="569"/>
      <c r="P13" s="569"/>
      <c r="Q13" s="570"/>
      <c r="R13" s="571" t="s">
        <v>202</v>
      </c>
      <c r="S13" s="584"/>
      <c r="T13" s="584"/>
      <c r="U13" s="584"/>
      <c r="V13" s="584"/>
      <c r="W13" s="584"/>
      <c r="X13" s="584"/>
      <c r="Y13" s="585"/>
      <c r="Z13" s="594" t="s">
        <v>202</v>
      </c>
      <c r="AA13" s="594"/>
      <c r="AB13" s="594"/>
      <c r="AC13" s="594"/>
      <c r="AD13" s="595" t="s">
        <v>202</v>
      </c>
      <c r="AE13" s="595"/>
      <c r="AF13" s="595"/>
      <c r="AG13" s="595"/>
      <c r="AH13" s="595"/>
      <c r="AI13" s="595"/>
      <c r="AJ13" s="595"/>
      <c r="AK13" s="595"/>
      <c r="AL13" s="574" t="s">
        <v>202</v>
      </c>
      <c r="AM13" s="586"/>
      <c r="AN13" s="586"/>
      <c r="AO13" s="596"/>
      <c r="AP13" s="568" t="s">
        <v>345</v>
      </c>
      <c r="AQ13" s="569"/>
      <c r="AR13" s="569"/>
      <c r="AS13" s="569"/>
      <c r="AT13" s="569"/>
      <c r="AU13" s="569"/>
      <c r="AV13" s="569"/>
      <c r="AW13" s="569"/>
      <c r="AX13" s="569"/>
      <c r="AY13" s="569"/>
      <c r="AZ13" s="569"/>
      <c r="BA13" s="569"/>
      <c r="BB13" s="569"/>
      <c r="BC13" s="569"/>
      <c r="BD13" s="569"/>
      <c r="BE13" s="569"/>
      <c r="BF13" s="570"/>
      <c r="BG13" s="571">
        <v>229906</v>
      </c>
      <c r="BH13" s="584"/>
      <c r="BI13" s="584"/>
      <c r="BJ13" s="584"/>
      <c r="BK13" s="584"/>
      <c r="BL13" s="584"/>
      <c r="BM13" s="584"/>
      <c r="BN13" s="585"/>
      <c r="BO13" s="594">
        <v>44.3</v>
      </c>
      <c r="BP13" s="594"/>
      <c r="BQ13" s="594"/>
      <c r="BR13" s="594"/>
      <c r="BS13" s="595" t="s">
        <v>202</v>
      </c>
      <c r="BT13" s="595"/>
      <c r="BU13" s="595"/>
      <c r="BV13" s="595"/>
      <c r="BW13" s="595"/>
      <c r="BX13" s="595"/>
      <c r="BY13" s="595"/>
      <c r="BZ13" s="595"/>
      <c r="CA13" s="595"/>
      <c r="CB13" s="628"/>
      <c r="CD13" s="568" t="s">
        <v>348</v>
      </c>
      <c r="CE13" s="569"/>
      <c r="CF13" s="569"/>
      <c r="CG13" s="569"/>
      <c r="CH13" s="569"/>
      <c r="CI13" s="569"/>
      <c r="CJ13" s="569"/>
      <c r="CK13" s="569"/>
      <c r="CL13" s="569"/>
      <c r="CM13" s="569"/>
      <c r="CN13" s="569"/>
      <c r="CO13" s="569"/>
      <c r="CP13" s="569"/>
      <c r="CQ13" s="570"/>
      <c r="CR13" s="571">
        <v>558955</v>
      </c>
      <c r="CS13" s="584"/>
      <c r="CT13" s="584"/>
      <c r="CU13" s="584"/>
      <c r="CV13" s="584"/>
      <c r="CW13" s="584"/>
      <c r="CX13" s="584"/>
      <c r="CY13" s="585"/>
      <c r="CZ13" s="594">
        <v>7.1</v>
      </c>
      <c r="DA13" s="594"/>
      <c r="DB13" s="594"/>
      <c r="DC13" s="594"/>
      <c r="DD13" s="577">
        <v>431957</v>
      </c>
      <c r="DE13" s="584"/>
      <c r="DF13" s="584"/>
      <c r="DG13" s="584"/>
      <c r="DH13" s="584"/>
      <c r="DI13" s="584"/>
      <c r="DJ13" s="584"/>
      <c r="DK13" s="584"/>
      <c r="DL13" s="584"/>
      <c r="DM13" s="584"/>
      <c r="DN13" s="584"/>
      <c r="DO13" s="584"/>
      <c r="DP13" s="585"/>
      <c r="DQ13" s="577">
        <v>201997</v>
      </c>
      <c r="DR13" s="584"/>
      <c r="DS13" s="584"/>
      <c r="DT13" s="584"/>
      <c r="DU13" s="584"/>
      <c r="DV13" s="584"/>
      <c r="DW13" s="584"/>
      <c r="DX13" s="584"/>
      <c r="DY13" s="584"/>
      <c r="DZ13" s="584"/>
      <c r="EA13" s="584"/>
      <c r="EB13" s="584"/>
      <c r="EC13" s="606"/>
    </row>
    <row r="14" spans="2:143" ht="11.25" customHeight="1" x14ac:dyDescent="0.15">
      <c r="B14" s="568" t="s">
        <v>349</v>
      </c>
      <c r="C14" s="569"/>
      <c r="D14" s="569"/>
      <c r="E14" s="569"/>
      <c r="F14" s="569"/>
      <c r="G14" s="569"/>
      <c r="H14" s="569"/>
      <c r="I14" s="569"/>
      <c r="J14" s="569"/>
      <c r="K14" s="569"/>
      <c r="L14" s="569"/>
      <c r="M14" s="569"/>
      <c r="N14" s="569"/>
      <c r="O14" s="569"/>
      <c r="P14" s="569"/>
      <c r="Q14" s="570"/>
      <c r="R14" s="571" t="s">
        <v>202</v>
      </c>
      <c r="S14" s="584"/>
      <c r="T14" s="584"/>
      <c r="U14" s="584"/>
      <c r="V14" s="584"/>
      <c r="W14" s="584"/>
      <c r="X14" s="584"/>
      <c r="Y14" s="585"/>
      <c r="Z14" s="594" t="s">
        <v>202</v>
      </c>
      <c r="AA14" s="594"/>
      <c r="AB14" s="594"/>
      <c r="AC14" s="594"/>
      <c r="AD14" s="595" t="s">
        <v>202</v>
      </c>
      <c r="AE14" s="595"/>
      <c r="AF14" s="595"/>
      <c r="AG14" s="595"/>
      <c r="AH14" s="595"/>
      <c r="AI14" s="595"/>
      <c r="AJ14" s="595"/>
      <c r="AK14" s="595"/>
      <c r="AL14" s="574" t="s">
        <v>202</v>
      </c>
      <c r="AM14" s="586"/>
      <c r="AN14" s="586"/>
      <c r="AO14" s="596"/>
      <c r="AP14" s="568" t="s">
        <v>218</v>
      </c>
      <c r="AQ14" s="569"/>
      <c r="AR14" s="569"/>
      <c r="AS14" s="569"/>
      <c r="AT14" s="569"/>
      <c r="AU14" s="569"/>
      <c r="AV14" s="569"/>
      <c r="AW14" s="569"/>
      <c r="AX14" s="569"/>
      <c r="AY14" s="569"/>
      <c r="AZ14" s="569"/>
      <c r="BA14" s="569"/>
      <c r="BB14" s="569"/>
      <c r="BC14" s="569"/>
      <c r="BD14" s="569"/>
      <c r="BE14" s="569"/>
      <c r="BF14" s="570"/>
      <c r="BG14" s="571">
        <v>27729</v>
      </c>
      <c r="BH14" s="584"/>
      <c r="BI14" s="584"/>
      <c r="BJ14" s="584"/>
      <c r="BK14" s="584"/>
      <c r="BL14" s="584"/>
      <c r="BM14" s="584"/>
      <c r="BN14" s="585"/>
      <c r="BO14" s="594">
        <v>5.3</v>
      </c>
      <c r="BP14" s="594"/>
      <c r="BQ14" s="594"/>
      <c r="BR14" s="594"/>
      <c r="BS14" s="595" t="s">
        <v>202</v>
      </c>
      <c r="BT14" s="595"/>
      <c r="BU14" s="595"/>
      <c r="BV14" s="595"/>
      <c r="BW14" s="595"/>
      <c r="BX14" s="595"/>
      <c r="BY14" s="595"/>
      <c r="BZ14" s="595"/>
      <c r="CA14" s="595"/>
      <c r="CB14" s="628"/>
      <c r="CD14" s="568" t="s">
        <v>351</v>
      </c>
      <c r="CE14" s="569"/>
      <c r="CF14" s="569"/>
      <c r="CG14" s="569"/>
      <c r="CH14" s="569"/>
      <c r="CI14" s="569"/>
      <c r="CJ14" s="569"/>
      <c r="CK14" s="569"/>
      <c r="CL14" s="569"/>
      <c r="CM14" s="569"/>
      <c r="CN14" s="569"/>
      <c r="CO14" s="569"/>
      <c r="CP14" s="569"/>
      <c r="CQ14" s="570"/>
      <c r="CR14" s="571">
        <v>588503</v>
      </c>
      <c r="CS14" s="584"/>
      <c r="CT14" s="584"/>
      <c r="CU14" s="584"/>
      <c r="CV14" s="584"/>
      <c r="CW14" s="584"/>
      <c r="CX14" s="584"/>
      <c r="CY14" s="585"/>
      <c r="CZ14" s="594">
        <v>7.5</v>
      </c>
      <c r="DA14" s="594"/>
      <c r="DB14" s="594"/>
      <c r="DC14" s="594"/>
      <c r="DD14" s="577">
        <v>230224</v>
      </c>
      <c r="DE14" s="584"/>
      <c r="DF14" s="584"/>
      <c r="DG14" s="584"/>
      <c r="DH14" s="584"/>
      <c r="DI14" s="584"/>
      <c r="DJ14" s="584"/>
      <c r="DK14" s="584"/>
      <c r="DL14" s="584"/>
      <c r="DM14" s="584"/>
      <c r="DN14" s="584"/>
      <c r="DO14" s="584"/>
      <c r="DP14" s="585"/>
      <c r="DQ14" s="577">
        <v>326813</v>
      </c>
      <c r="DR14" s="584"/>
      <c r="DS14" s="584"/>
      <c r="DT14" s="584"/>
      <c r="DU14" s="584"/>
      <c r="DV14" s="584"/>
      <c r="DW14" s="584"/>
      <c r="DX14" s="584"/>
      <c r="DY14" s="584"/>
      <c r="DZ14" s="584"/>
      <c r="EA14" s="584"/>
      <c r="EB14" s="584"/>
      <c r="EC14" s="606"/>
    </row>
    <row r="15" spans="2:143" ht="11.25" customHeight="1" x14ac:dyDescent="0.15">
      <c r="B15" s="568" t="s">
        <v>319</v>
      </c>
      <c r="C15" s="569"/>
      <c r="D15" s="569"/>
      <c r="E15" s="569"/>
      <c r="F15" s="569"/>
      <c r="G15" s="569"/>
      <c r="H15" s="569"/>
      <c r="I15" s="569"/>
      <c r="J15" s="569"/>
      <c r="K15" s="569"/>
      <c r="L15" s="569"/>
      <c r="M15" s="569"/>
      <c r="N15" s="569"/>
      <c r="O15" s="569"/>
      <c r="P15" s="569"/>
      <c r="Q15" s="570"/>
      <c r="R15" s="571" t="s">
        <v>202</v>
      </c>
      <c r="S15" s="584"/>
      <c r="T15" s="584"/>
      <c r="U15" s="584"/>
      <c r="V15" s="584"/>
      <c r="W15" s="584"/>
      <c r="X15" s="584"/>
      <c r="Y15" s="585"/>
      <c r="Z15" s="594" t="s">
        <v>202</v>
      </c>
      <c r="AA15" s="594"/>
      <c r="AB15" s="594"/>
      <c r="AC15" s="594"/>
      <c r="AD15" s="595" t="s">
        <v>202</v>
      </c>
      <c r="AE15" s="595"/>
      <c r="AF15" s="595"/>
      <c r="AG15" s="595"/>
      <c r="AH15" s="595"/>
      <c r="AI15" s="595"/>
      <c r="AJ15" s="595"/>
      <c r="AK15" s="595"/>
      <c r="AL15" s="574" t="s">
        <v>202</v>
      </c>
      <c r="AM15" s="586"/>
      <c r="AN15" s="586"/>
      <c r="AO15" s="596"/>
      <c r="AP15" s="568" t="s">
        <v>139</v>
      </c>
      <c r="AQ15" s="569"/>
      <c r="AR15" s="569"/>
      <c r="AS15" s="569"/>
      <c r="AT15" s="569"/>
      <c r="AU15" s="569"/>
      <c r="AV15" s="569"/>
      <c r="AW15" s="569"/>
      <c r="AX15" s="569"/>
      <c r="AY15" s="569"/>
      <c r="AZ15" s="569"/>
      <c r="BA15" s="569"/>
      <c r="BB15" s="569"/>
      <c r="BC15" s="569"/>
      <c r="BD15" s="569"/>
      <c r="BE15" s="569"/>
      <c r="BF15" s="570"/>
      <c r="BG15" s="571">
        <v>40456</v>
      </c>
      <c r="BH15" s="584"/>
      <c r="BI15" s="584"/>
      <c r="BJ15" s="584"/>
      <c r="BK15" s="584"/>
      <c r="BL15" s="584"/>
      <c r="BM15" s="584"/>
      <c r="BN15" s="585"/>
      <c r="BO15" s="594">
        <v>7.8</v>
      </c>
      <c r="BP15" s="594"/>
      <c r="BQ15" s="594"/>
      <c r="BR15" s="594"/>
      <c r="BS15" s="595" t="s">
        <v>202</v>
      </c>
      <c r="BT15" s="595"/>
      <c r="BU15" s="595"/>
      <c r="BV15" s="595"/>
      <c r="BW15" s="595"/>
      <c r="BX15" s="595"/>
      <c r="BY15" s="595"/>
      <c r="BZ15" s="595"/>
      <c r="CA15" s="595"/>
      <c r="CB15" s="628"/>
      <c r="CD15" s="568" t="s">
        <v>352</v>
      </c>
      <c r="CE15" s="569"/>
      <c r="CF15" s="569"/>
      <c r="CG15" s="569"/>
      <c r="CH15" s="569"/>
      <c r="CI15" s="569"/>
      <c r="CJ15" s="569"/>
      <c r="CK15" s="569"/>
      <c r="CL15" s="569"/>
      <c r="CM15" s="569"/>
      <c r="CN15" s="569"/>
      <c r="CO15" s="569"/>
      <c r="CP15" s="569"/>
      <c r="CQ15" s="570"/>
      <c r="CR15" s="571">
        <v>582009</v>
      </c>
      <c r="CS15" s="584"/>
      <c r="CT15" s="584"/>
      <c r="CU15" s="584"/>
      <c r="CV15" s="584"/>
      <c r="CW15" s="584"/>
      <c r="CX15" s="584"/>
      <c r="CY15" s="585"/>
      <c r="CZ15" s="594">
        <v>7.4</v>
      </c>
      <c r="DA15" s="594"/>
      <c r="DB15" s="594"/>
      <c r="DC15" s="594"/>
      <c r="DD15" s="577">
        <v>70269</v>
      </c>
      <c r="DE15" s="584"/>
      <c r="DF15" s="584"/>
      <c r="DG15" s="584"/>
      <c r="DH15" s="584"/>
      <c r="DI15" s="584"/>
      <c r="DJ15" s="584"/>
      <c r="DK15" s="584"/>
      <c r="DL15" s="584"/>
      <c r="DM15" s="584"/>
      <c r="DN15" s="584"/>
      <c r="DO15" s="584"/>
      <c r="DP15" s="585"/>
      <c r="DQ15" s="577">
        <v>308190</v>
      </c>
      <c r="DR15" s="584"/>
      <c r="DS15" s="584"/>
      <c r="DT15" s="584"/>
      <c r="DU15" s="584"/>
      <c r="DV15" s="584"/>
      <c r="DW15" s="584"/>
      <c r="DX15" s="584"/>
      <c r="DY15" s="584"/>
      <c r="DZ15" s="584"/>
      <c r="EA15" s="584"/>
      <c r="EB15" s="584"/>
      <c r="EC15" s="606"/>
    </row>
    <row r="16" spans="2:143" ht="11.25" customHeight="1" x14ac:dyDescent="0.15">
      <c r="B16" s="568" t="s">
        <v>353</v>
      </c>
      <c r="C16" s="569"/>
      <c r="D16" s="569"/>
      <c r="E16" s="569"/>
      <c r="F16" s="569"/>
      <c r="G16" s="569"/>
      <c r="H16" s="569"/>
      <c r="I16" s="569"/>
      <c r="J16" s="569"/>
      <c r="K16" s="569"/>
      <c r="L16" s="569"/>
      <c r="M16" s="569"/>
      <c r="N16" s="569"/>
      <c r="O16" s="569"/>
      <c r="P16" s="569"/>
      <c r="Q16" s="570"/>
      <c r="R16" s="571">
        <v>2217</v>
      </c>
      <c r="S16" s="584"/>
      <c r="T16" s="584"/>
      <c r="U16" s="584"/>
      <c r="V16" s="584"/>
      <c r="W16" s="584"/>
      <c r="X16" s="584"/>
      <c r="Y16" s="585"/>
      <c r="Z16" s="594">
        <v>0</v>
      </c>
      <c r="AA16" s="594"/>
      <c r="AB16" s="594"/>
      <c r="AC16" s="594"/>
      <c r="AD16" s="595">
        <v>2217</v>
      </c>
      <c r="AE16" s="595"/>
      <c r="AF16" s="595"/>
      <c r="AG16" s="595"/>
      <c r="AH16" s="595"/>
      <c r="AI16" s="595"/>
      <c r="AJ16" s="595"/>
      <c r="AK16" s="595"/>
      <c r="AL16" s="574">
        <v>0.1</v>
      </c>
      <c r="AM16" s="586"/>
      <c r="AN16" s="586"/>
      <c r="AO16" s="596"/>
      <c r="AP16" s="568" t="s">
        <v>354</v>
      </c>
      <c r="AQ16" s="569"/>
      <c r="AR16" s="569"/>
      <c r="AS16" s="569"/>
      <c r="AT16" s="569"/>
      <c r="AU16" s="569"/>
      <c r="AV16" s="569"/>
      <c r="AW16" s="569"/>
      <c r="AX16" s="569"/>
      <c r="AY16" s="569"/>
      <c r="AZ16" s="569"/>
      <c r="BA16" s="569"/>
      <c r="BB16" s="569"/>
      <c r="BC16" s="569"/>
      <c r="BD16" s="569"/>
      <c r="BE16" s="569"/>
      <c r="BF16" s="570"/>
      <c r="BG16" s="571" t="s">
        <v>202</v>
      </c>
      <c r="BH16" s="584"/>
      <c r="BI16" s="584"/>
      <c r="BJ16" s="584"/>
      <c r="BK16" s="584"/>
      <c r="BL16" s="584"/>
      <c r="BM16" s="584"/>
      <c r="BN16" s="585"/>
      <c r="BO16" s="594" t="s">
        <v>202</v>
      </c>
      <c r="BP16" s="594"/>
      <c r="BQ16" s="594"/>
      <c r="BR16" s="594"/>
      <c r="BS16" s="595" t="s">
        <v>202</v>
      </c>
      <c r="BT16" s="595"/>
      <c r="BU16" s="595"/>
      <c r="BV16" s="595"/>
      <c r="BW16" s="595"/>
      <c r="BX16" s="595"/>
      <c r="BY16" s="595"/>
      <c r="BZ16" s="595"/>
      <c r="CA16" s="595"/>
      <c r="CB16" s="628"/>
      <c r="CD16" s="568" t="s">
        <v>355</v>
      </c>
      <c r="CE16" s="569"/>
      <c r="CF16" s="569"/>
      <c r="CG16" s="569"/>
      <c r="CH16" s="569"/>
      <c r="CI16" s="569"/>
      <c r="CJ16" s="569"/>
      <c r="CK16" s="569"/>
      <c r="CL16" s="569"/>
      <c r="CM16" s="569"/>
      <c r="CN16" s="569"/>
      <c r="CO16" s="569"/>
      <c r="CP16" s="569"/>
      <c r="CQ16" s="570"/>
      <c r="CR16" s="571">
        <v>125926</v>
      </c>
      <c r="CS16" s="584"/>
      <c r="CT16" s="584"/>
      <c r="CU16" s="584"/>
      <c r="CV16" s="584"/>
      <c r="CW16" s="584"/>
      <c r="CX16" s="584"/>
      <c r="CY16" s="585"/>
      <c r="CZ16" s="594">
        <v>1.6</v>
      </c>
      <c r="DA16" s="594"/>
      <c r="DB16" s="594"/>
      <c r="DC16" s="594"/>
      <c r="DD16" s="577" t="s">
        <v>202</v>
      </c>
      <c r="DE16" s="584"/>
      <c r="DF16" s="584"/>
      <c r="DG16" s="584"/>
      <c r="DH16" s="584"/>
      <c r="DI16" s="584"/>
      <c r="DJ16" s="584"/>
      <c r="DK16" s="584"/>
      <c r="DL16" s="584"/>
      <c r="DM16" s="584"/>
      <c r="DN16" s="584"/>
      <c r="DO16" s="584"/>
      <c r="DP16" s="585"/>
      <c r="DQ16" s="577">
        <v>99687</v>
      </c>
      <c r="DR16" s="584"/>
      <c r="DS16" s="584"/>
      <c r="DT16" s="584"/>
      <c r="DU16" s="584"/>
      <c r="DV16" s="584"/>
      <c r="DW16" s="584"/>
      <c r="DX16" s="584"/>
      <c r="DY16" s="584"/>
      <c r="DZ16" s="584"/>
      <c r="EA16" s="584"/>
      <c r="EB16" s="584"/>
      <c r="EC16" s="606"/>
    </row>
    <row r="17" spans="2:133" ht="11.25" customHeight="1" x14ac:dyDescent="0.15">
      <c r="B17" s="568" t="s">
        <v>357</v>
      </c>
      <c r="C17" s="569"/>
      <c r="D17" s="569"/>
      <c r="E17" s="569"/>
      <c r="F17" s="569"/>
      <c r="G17" s="569"/>
      <c r="H17" s="569"/>
      <c r="I17" s="569"/>
      <c r="J17" s="569"/>
      <c r="K17" s="569"/>
      <c r="L17" s="569"/>
      <c r="M17" s="569"/>
      <c r="N17" s="569"/>
      <c r="O17" s="569"/>
      <c r="P17" s="569"/>
      <c r="Q17" s="570"/>
      <c r="R17" s="571">
        <v>5486</v>
      </c>
      <c r="S17" s="584"/>
      <c r="T17" s="584"/>
      <c r="U17" s="584"/>
      <c r="V17" s="584"/>
      <c r="W17" s="584"/>
      <c r="X17" s="584"/>
      <c r="Y17" s="585"/>
      <c r="Z17" s="594">
        <v>0.1</v>
      </c>
      <c r="AA17" s="594"/>
      <c r="AB17" s="594"/>
      <c r="AC17" s="594"/>
      <c r="AD17" s="595">
        <v>5486</v>
      </c>
      <c r="AE17" s="595"/>
      <c r="AF17" s="595"/>
      <c r="AG17" s="595"/>
      <c r="AH17" s="595"/>
      <c r="AI17" s="595"/>
      <c r="AJ17" s="595"/>
      <c r="AK17" s="595"/>
      <c r="AL17" s="574">
        <v>0.1</v>
      </c>
      <c r="AM17" s="586"/>
      <c r="AN17" s="586"/>
      <c r="AO17" s="596"/>
      <c r="AP17" s="568" t="s">
        <v>358</v>
      </c>
      <c r="AQ17" s="569"/>
      <c r="AR17" s="569"/>
      <c r="AS17" s="569"/>
      <c r="AT17" s="569"/>
      <c r="AU17" s="569"/>
      <c r="AV17" s="569"/>
      <c r="AW17" s="569"/>
      <c r="AX17" s="569"/>
      <c r="AY17" s="569"/>
      <c r="AZ17" s="569"/>
      <c r="BA17" s="569"/>
      <c r="BB17" s="569"/>
      <c r="BC17" s="569"/>
      <c r="BD17" s="569"/>
      <c r="BE17" s="569"/>
      <c r="BF17" s="570"/>
      <c r="BG17" s="571" t="s">
        <v>202</v>
      </c>
      <c r="BH17" s="584"/>
      <c r="BI17" s="584"/>
      <c r="BJ17" s="584"/>
      <c r="BK17" s="584"/>
      <c r="BL17" s="584"/>
      <c r="BM17" s="584"/>
      <c r="BN17" s="585"/>
      <c r="BO17" s="594" t="s">
        <v>202</v>
      </c>
      <c r="BP17" s="594"/>
      <c r="BQ17" s="594"/>
      <c r="BR17" s="594"/>
      <c r="BS17" s="595" t="s">
        <v>202</v>
      </c>
      <c r="BT17" s="595"/>
      <c r="BU17" s="595"/>
      <c r="BV17" s="595"/>
      <c r="BW17" s="595"/>
      <c r="BX17" s="595"/>
      <c r="BY17" s="595"/>
      <c r="BZ17" s="595"/>
      <c r="CA17" s="595"/>
      <c r="CB17" s="628"/>
      <c r="CD17" s="568" t="s">
        <v>360</v>
      </c>
      <c r="CE17" s="569"/>
      <c r="CF17" s="569"/>
      <c r="CG17" s="569"/>
      <c r="CH17" s="569"/>
      <c r="CI17" s="569"/>
      <c r="CJ17" s="569"/>
      <c r="CK17" s="569"/>
      <c r="CL17" s="569"/>
      <c r="CM17" s="569"/>
      <c r="CN17" s="569"/>
      <c r="CO17" s="569"/>
      <c r="CP17" s="569"/>
      <c r="CQ17" s="570"/>
      <c r="CR17" s="571">
        <v>1723714</v>
      </c>
      <c r="CS17" s="584"/>
      <c r="CT17" s="584"/>
      <c r="CU17" s="584"/>
      <c r="CV17" s="584"/>
      <c r="CW17" s="584"/>
      <c r="CX17" s="584"/>
      <c r="CY17" s="585"/>
      <c r="CZ17" s="594">
        <v>21.9</v>
      </c>
      <c r="DA17" s="594"/>
      <c r="DB17" s="594"/>
      <c r="DC17" s="594"/>
      <c r="DD17" s="577" t="s">
        <v>202</v>
      </c>
      <c r="DE17" s="584"/>
      <c r="DF17" s="584"/>
      <c r="DG17" s="584"/>
      <c r="DH17" s="584"/>
      <c r="DI17" s="584"/>
      <c r="DJ17" s="584"/>
      <c r="DK17" s="584"/>
      <c r="DL17" s="584"/>
      <c r="DM17" s="584"/>
      <c r="DN17" s="584"/>
      <c r="DO17" s="584"/>
      <c r="DP17" s="585"/>
      <c r="DQ17" s="577">
        <v>1709657</v>
      </c>
      <c r="DR17" s="584"/>
      <c r="DS17" s="584"/>
      <c r="DT17" s="584"/>
      <c r="DU17" s="584"/>
      <c r="DV17" s="584"/>
      <c r="DW17" s="584"/>
      <c r="DX17" s="584"/>
      <c r="DY17" s="584"/>
      <c r="DZ17" s="584"/>
      <c r="EA17" s="584"/>
      <c r="EB17" s="584"/>
      <c r="EC17" s="606"/>
    </row>
    <row r="18" spans="2:133" ht="11.25" customHeight="1" x14ac:dyDescent="0.15">
      <c r="B18" s="568" t="s">
        <v>361</v>
      </c>
      <c r="C18" s="569"/>
      <c r="D18" s="569"/>
      <c r="E18" s="569"/>
      <c r="F18" s="569"/>
      <c r="G18" s="569"/>
      <c r="H18" s="569"/>
      <c r="I18" s="569"/>
      <c r="J18" s="569"/>
      <c r="K18" s="569"/>
      <c r="L18" s="569"/>
      <c r="M18" s="569"/>
      <c r="N18" s="569"/>
      <c r="O18" s="569"/>
      <c r="P18" s="569"/>
      <c r="Q18" s="570"/>
      <c r="R18" s="571">
        <v>7362</v>
      </c>
      <c r="S18" s="584"/>
      <c r="T18" s="584"/>
      <c r="U18" s="584"/>
      <c r="V18" s="584"/>
      <c r="W18" s="584"/>
      <c r="X18" s="584"/>
      <c r="Y18" s="585"/>
      <c r="Z18" s="594">
        <v>0.1</v>
      </c>
      <c r="AA18" s="594"/>
      <c r="AB18" s="594"/>
      <c r="AC18" s="594"/>
      <c r="AD18" s="595">
        <v>7362</v>
      </c>
      <c r="AE18" s="595"/>
      <c r="AF18" s="595"/>
      <c r="AG18" s="595"/>
      <c r="AH18" s="595"/>
      <c r="AI18" s="595"/>
      <c r="AJ18" s="595"/>
      <c r="AK18" s="595"/>
      <c r="AL18" s="574">
        <v>0.20000000298023224</v>
      </c>
      <c r="AM18" s="586"/>
      <c r="AN18" s="586"/>
      <c r="AO18" s="596"/>
      <c r="AP18" s="568" t="s">
        <v>104</v>
      </c>
      <c r="AQ18" s="569"/>
      <c r="AR18" s="569"/>
      <c r="AS18" s="569"/>
      <c r="AT18" s="569"/>
      <c r="AU18" s="569"/>
      <c r="AV18" s="569"/>
      <c r="AW18" s="569"/>
      <c r="AX18" s="569"/>
      <c r="AY18" s="569"/>
      <c r="AZ18" s="569"/>
      <c r="BA18" s="569"/>
      <c r="BB18" s="569"/>
      <c r="BC18" s="569"/>
      <c r="BD18" s="569"/>
      <c r="BE18" s="569"/>
      <c r="BF18" s="570"/>
      <c r="BG18" s="571" t="s">
        <v>202</v>
      </c>
      <c r="BH18" s="584"/>
      <c r="BI18" s="584"/>
      <c r="BJ18" s="584"/>
      <c r="BK18" s="584"/>
      <c r="BL18" s="584"/>
      <c r="BM18" s="584"/>
      <c r="BN18" s="585"/>
      <c r="BO18" s="594" t="s">
        <v>202</v>
      </c>
      <c r="BP18" s="594"/>
      <c r="BQ18" s="594"/>
      <c r="BR18" s="594"/>
      <c r="BS18" s="595" t="s">
        <v>202</v>
      </c>
      <c r="BT18" s="595"/>
      <c r="BU18" s="595"/>
      <c r="BV18" s="595"/>
      <c r="BW18" s="595"/>
      <c r="BX18" s="595"/>
      <c r="BY18" s="595"/>
      <c r="BZ18" s="595"/>
      <c r="CA18" s="595"/>
      <c r="CB18" s="628"/>
      <c r="CD18" s="568" t="s">
        <v>362</v>
      </c>
      <c r="CE18" s="569"/>
      <c r="CF18" s="569"/>
      <c r="CG18" s="569"/>
      <c r="CH18" s="569"/>
      <c r="CI18" s="569"/>
      <c r="CJ18" s="569"/>
      <c r="CK18" s="569"/>
      <c r="CL18" s="569"/>
      <c r="CM18" s="569"/>
      <c r="CN18" s="569"/>
      <c r="CO18" s="569"/>
      <c r="CP18" s="569"/>
      <c r="CQ18" s="570"/>
      <c r="CR18" s="571" t="s">
        <v>202</v>
      </c>
      <c r="CS18" s="584"/>
      <c r="CT18" s="584"/>
      <c r="CU18" s="584"/>
      <c r="CV18" s="584"/>
      <c r="CW18" s="584"/>
      <c r="CX18" s="584"/>
      <c r="CY18" s="585"/>
      <c r="CZ18" s="594" t="s">
        <v>202</v>
      </c>
      <c r="DA18" s="594"/>
      <c r="DB18" s="594"/>
      <c r="DC18" s="594"/>
      <c r="DD18" s="577" t="s">
        <v>202</v>
      </c>
      <c r="DE18" s="584"/>
      <c r="DF18" s="584"/>
      <c r="DG18" s="584"/>
      <c r="DH18" s="584"/>
      <c r="DI18" s="584"/>
      <c r="DJ18" s="584"/>
      <c r="DK18" s="584"/>
      <c r="DL18" s="584"/>
      <c r="DM18" s="584"/>
      <c r="DN18" s="584"/>
      <c r="DO18" s="584"/>
      <c r="DP18" s="585"/>
      <c r="DQ18" s="577" t="s">
        <v>202</v>
      </c>
      <c r="DR18" s="584"/>
      <c r="DS18" s="584"/>
      <c r="DT18" s="584"/>
      <c r="DU18" s="584"/>
      <c r="DV18" s="584"/>
      <c r="DW18" s="584"/>
      <c r="DX18" s="584"/>
      <c r="DY18" s="584"/>
      <c r="DZ18" s="584"/>
      <c r="EA18" s="584"/>
      <c r="EB18" s="584"/>
      <c r="EC18" s="606"/>
    </row>
    <row r="19" spans="2:133" ht="11.25" customHeight="1" x14ac:dyDescent="0.15">
      <c r="B19" s="568" t="s">
        <v>363</v>
      </c>
      <c r="C19" s="569"/>
      <c r="D19" s="569"/>
      <c r="E19" s="569"/>
      <c r="F19" s="569"/>
      <c r="G19" s="569"/>
      <c r="H19" s="569"/>
      <c r="I19" s="569"/>
      <c r="J19" s="569"/>
      <c r="K19" s="569"/>
      <c r="L19" s="569"/>
      <c r="M19" s="569"/>
      <c r="N19" s="569"/>
      <c r="O19" s="569"/>
      <c r="P19" s="569"/>
      <c r="Q19" s="570"/>
      <c r="R19" s="571">
        <v>1802</v>
      </c>
      <c r="S19" s="584"/>
      <c r="T19" s="584"/>
      <c r="U19" s="584"/>
      <c r="V19" s="584"/>
      <c r="W19" s="584"/>
      <c r="X19" s="584"/>
      <c r="Y19" s="585"/>
      <c r="Z19" s="594">
        <v>0</v>
      </c>
      <c r="AA19" s="594"/>
      <c r="AB19" s="594"/>
      <c r="AC19" s="594"/>
      <c r="AD19" s="595">
        <v>1802</v>
      </c>
      <c r="AE19" s="595"/>
      <c r="AF19" s="595"/>
      <c r="AG19" s="595"/>
      <c r="AH19" s="595"/>
      <c r="AI19" s="595"/>
      <c r="AJ19" s="595"/>
      <c r="AK19" s="595"/>
      <c r="AL19" s="574">
        <v>0</v>
      </c>
      <c r="AM19" s="586"/>
      <c r="AN19" s="586"/>
      <c r="AO19" s="596"/>
      <c r="AP19" s="568" t="s">
        <v>255</v>
      </c>
      <c r="AQ19" s="569"/>
      <c r="AR19" s="569"/>
      <c r="AS19" s="569"/>
      <c r="AT19" s="569"/>
      <c r="AU19" s="569"/>
      <c r="AV19" s="569"/>
      <c r="AW19" s="569"/>
      <c r="AX19" s="569"/>
      <c r="AY19" s="569"/>
      <c r="AZ19" s="569"/>
      <c r="BA19" s="569"/>
      <c r="BB19" s="569"/>
      <c r="BC19" s="569"/>
      <c r="BD19" s="569"/>
      <c r="BE19" s="569"/>
      <c r="BF19" s="570"/>
      <c r="BG19" s="571">
        <v>1010</v>
      </c>
      <c r="BH19" s="584"/>
      <c r="BI19" s="584"/>
      <c r="BJ19" s="584"/>
      <c r="BK19" s="584"/>
      <c r="BL19" s="584"/>
      <c r="BM19" s="584"/>
      <c r="BN19" s="585"/>
      <c r="BO19" s="594">
        <v>0.2</v>
      </c>
      <c r="BP19" s="594"/>
      <c r="BQ19" s="594"/>
      <c r="BR19" s="594"/>
      <c r="BS19" s="595" t="s">
        <v>202</v>
      </c>
      <c r="BT19" s="595"/>
      <c r="BU19" s="595"/>
      <c r="BV19" s="595"/>
      <c r="BW19" s="595"/>
      <c r="BX19" s="595"/>
      <c r="BY19" s="595"/>
      <c r="BZ19" s="595"/>
      <c r="CA19" s="595"/>
      <c r="CB19" s="628"/>
      <c r="CD19" s="568" t="s">
        <v>364</v>
      </c>
      <c r="CE19" s="569"/>
      <c r="CF19" s="569"/>
      <c r="CG19" s="569"/>
      <c r="CH19" s="569"/>
      <c r="CI19" s="569"/>
      <c r="CJ19" s="569"/>
      <c r="CK19" s="569"/>
      <c r="CL19" s="569"/>
      <c r="CM19" s="569"/>
      <c r="CN19" s="569"/>
      <c r="CO19" s="569"/>
      <c r="CP19" s="569"/>
      <c r="CQ19" s="570"/>
      <c r="CR19" s="571" t="s">
        <v>202</v>
      </c>
      <c r="CS19" s="584"/>
      <c r="CT19" s="584"/>
      <c r="CU19" s="584"/>
      <c r="CV19" s="584"/>
      <c r="CW19" s="584"/>
      <c r="CX19" s="584"/>
      <c r="CY19" s="585"/>
      <c r="CZ19" s="594" t="s">
        <v>202</v>
      </c>
      <c r="DA19" s="594"/>
      <c r="DB19" s="594"/>
      <c r="DC19" s="594"/>
      <c r="DD19" s="577" t="s">
        <v>202</v>
      </c>
      <c r="DE19" s="584"/>
      <c r="DF19" s="584"/>
      <c r="DG19" s="584"/>
      <c r="DH19" s="584"/>
      <c r="DI19" s="584"/>
      <c r="DJ19" s="584"/>
      <c r="DK19" s="584"/>
      <c r="DL19" s="584"/>
      <c r="DM19" s="584"/>
      <c r="DN19" s="584"/>
      <c r="DO19" s="584"/>
      <c r="DP19" s="585"/>
      <c r="DQ19" s="577" t="s">
        <v>202</v>
      </c>
      <c r="DR19" s="584"/>
      <c r="DS19" s="584"/>
      <c r="DT19" s="584"/>
      <c r="DU19" s="584"/>
      <c r="DV19" s="584"/>
      <c r="DW19" s="584"/>
      <c r="DX19" s="584"/>
      <c r="DY19" s="584"/>
      <c r="DZ19" s="584"/>
      <c r="EA19" s="584"/>
      <c r="EB19" s="584"/>
      <c r="EC19" s="606"/>
    </row>
    <row r="20" spans="2:133" ht="11.25" customHeight="1" x14ac:dyDescent="0.15">
      <c r="B20" s="568" t="s">
        <v>81</v>
      </c>
      <c r="C20" s="569"/>
      <c r="D20" s="569"/>
      <c r="E20" s="569"/>
      <c r="F20" s="569"/>
      <c r="G20" s="569"/>
      <c r="H20" s="569"/>
      <c r="I20" s="569"/>
      <c r="J20" s="569"/>
      <c r="K20" s="569"/>
      <c r="L20" s="569"/>
      <c r="M20" s="569"/>
      <c r="N20" s="569"/>
      <c r="O20" s="569"/>
      <c r="P20" s="569"/>
      <c r="Q20" s="570"/>
      <c r="R20" s="571">
        <v>716</v>
      </c>
      <c r="S20" s="584"/>
      <c r="T20" s="584"/>
      <c r="U20" s="584"/>
      <c r="V20" s="584"/>
      <c r="W20" s="584"/>
      <c r="X20" s="584"/>
      <c r="Y20" s="585"/>
      <c r="Z20" s="594">
        <v>0</v>
      </c>
      <c r="AA20" s="594"/>
      <c r="AB20" s="594"/>
      <c r="AC20" s="594"/>
      <c r="AD20" s="595">
        <v>716</v>
      </c>
      <c r="AE20" s="595"/>
      <c r="AF20" s="595"/>
      <c r="AG20" s="595"/>
      <c r="AH20" s="595"/>
      <c r="AI20" s="595"/>
      <c r="AJ20" s="595"/>
      <c r="AK20" s="595"/>
      <c r="AL20" s="574">
        <v>0</v>
      </c>
      <c r="AM20" s="586"/>
      <c r="AN20" s="586"/>
      <c r="AO20" s="596"/>
      <c r="AP20" s="568" t="s">
        <v>365</v>
      </c>
      <c r="AQ20" s="569"/>
      <c r="AR20" s="569"/>
      <c r="AS20" s="569"/>
      <c r="AT20" s="569"/>
      <c r="AU20" s="569"/>
      <c r="AV20" s="569"/>
      <c r="AW20" s="569"/>
      <c r="AX20" s="569"/>
      <c r="AY20" s="569"/>
      <c r="AZ20" s="569"/>
      <c r="BA20" s="569"/>
      <c r="BB20" s="569"/>
      <c r="BC20" s="569"/>
      <c r="BD20" s="569"/>
      <c r="BE20" s="569"/>
      <c r="BF20" s="570"/>
      <c r="BG20" s="571">
        <v>1010</v>
      </c>
      <c r="BH20" s="584"/>
      <c r="BI20" s="584"/>
      <c r="BJ20" s="584"/>
      <c r="BK20" s="584"/>
      <c r="BL20" s="584"/>
      <c r="BM20" s="584"/>
      <c r="BN20" s="585"/>
      <c r="BO20" s="594">
        <v>0.2</v>
      </c>
      <c r="BP20" s="594"/>
      <c r="BQ20" s="594"/>
      <c r="BR20" s="594"/>
      <c r="BS20" s="595" t="s">
        <v>202</v>
      </c>
      <c r="BT20" s="595"/>
      <c r="BU20" s="595"/>
      <c r="BV20" s="595"/>
      <c r="BW20" s="595"/>
      <c r="BX20" s="595"/>
      <c r="BY20" s="595"/>
      <c r="BZ20" s="595"/>
      <c r="CA20" s="595"/>
      <c r="CB20" s="628"/>
      <c r="CD20" s="568" t="s">
        <v>193</v>
      </c>
      <c r="CE20" s="569"/>
      <c r="CF20" s="569"/>
      <c r="CG20" s="569"/>
      <c r="CH20" s="569"/>
      <c r="CI20" s="569"/>
      <c r="CJ20" s="569"/>
      <c r="CK20" s="569"/>
      <c r="CL20" s="569"/>
      <c r="CM20" s="569"/>
      <c r="CN20" s="569"/>
      <c r="CO20" s="569"/>
      <c r="CP20" s="569"/>
      <c r="CQ20" s="570"/>
      <c r="CR20" s="571">
        <v>7884858</v>
      </c>
      <c r="CS20" s="584"/>
      <c r="CT20" s="584"/>
      <c r="CU20" s="584"/>
      <c r="CV20" s="584"/>
      <c r="CW20" s="584"/>
      <c r="CX20" s="584"/>
      <c r="CY20" s="585"/>
      <c r="CZ20" s="594">
        <v>100</v>
      </c>
      <c r="DA20" s="594"/>
      <c r="DB20" s="594"/>
      <c r="DC20" s="594"/>
      <c r="DD20" s="577">
        <v>1569032</v>
      </c>
      <c r="DE20" s="584"/>
      <c r="DF20" s="584"/>
      <c r="DG20" s="584"/>
      <c r="DH20" s="584"/>
      <c r="DI20" s="584"/>
      <c r="DJ20" s="584"/>
      <c r="DK20" s="584"/>
      <c r="DL20" s="584"/>
      <c r="DM20" s="584"/>
      <c r="DN20" s="584"/>
      <c r="DO20" s="584"/>
      <c r="DP20" s="585"/>
      <c r="DQ20" s="577">
        <v>5218079</v>
      </c>
      <c r="DR20" s="584"/>
      <c r="DS20" s="584"/>
      <c r="DT20" s="584"/>
      <c r="DU20" s="584"/>
      <c r="DV20" s="584"/>
      <c r="DW20" s="584"/>
      <c r="DX20" s="584"/>
      <c r="DY20" s="584"/>
      <c r="DZ20" s="584"/>
      <c r="EA20" s="584"/>
      <c r="EB20" s="584"/>
      <c r="EC20" s="606"/>
    </row>
    <row r="21" spans="2:133" ht="11.25" customHeight="1" x14ac:dyDescent="0.15">
      <c r="B21" s="568" t="s">
        <v>367</v>
      </c>
      <c r="C21" s="569"/>
      <c r="D21" s="569"/>
      <c r="E21" s="569"/>
      <c r="F21" s="569"/>
      <c r="G21" s="569"/>
      <c r="H21" s="569"/>
      <c r="I21" s="569"/>
      <c r="J21" s="569"/>
      <c r="K21" s="569"/>
      <c r="L21" s="569"/>
      <c r="M21" s="569"/>
      <c r="N21" s="569"/>
      <c r="O21" s="569"/>
      <c r="P21" s="569"/>
      <c r="Q21" s="570"/>
      <c r="R21" s="571">
        <v>369</v>
      </c>
      <c r="S21" s="584"/>
      <c r="T21" s="584"/>
      <c r="U21" s="584"/>
      <c r="V21" s="584"/>
      <c r="W21" s="584"/>
      <c r="X21" s="584"/>
      <c r="Y21" s="585"/>
      <c r="Z21" s="594">
        <v>0</v>
      </c>
      <c r="AA21" s="594"/>
      <c r="AB21" s="594"/>
      <c r="AC21" s="594"/>
      <c r="AD21" s="595">
        <v>369</v>
      </c>
      <c r="AE21" s="595"/>
      <c r="AF21" s="595"/>
      <c r="AG21" s="595"/>
      <c r="AH21" s="595"/>
      <c r="AI21" s="595"/>
      <c r="AJ21" s="595"/>
      <c r="AK21" s="595"/>
      <c r="AL21" s="574">
        <v>0</v>
      </c>
      <c r="AM21" s="586"/>
      <c r="AN21" s="586"/>
      <c r="AO21" s="596"/>
      <c r="AP21" s="568" t="s">
        <v>369</v>
      </c>
      <c r="AQ21" s="629"/>
      <c r="AR21" s="629"/>
      <c r="AS21" s="629"/>
      <c r="AT21" s="629"/>
      <c r="AU21" s="629"/>
      <c r="AV21" s="629"/>
      <c r="AW21" s="629"/>
      <c r="AX21" s="629"/>
      <c r="AY21" s="629"/>
      <c r="AZ21" s="629"/>
      <c r="BA21" s="629"/>
      <c r="BB21" s="629"/>
      <c r="BC21" s="629"/>
      <c r="BD21" s="629"/>
      <c r="BE21" s="629"/>
      <c r="BF21" s="630"/>
      <c r="BG21" s="571">
        <v>1010</v>
      </c>
      <c r="BH21" s="584"/>
      <c r="BI21" s="584"/>
      <c r="BJ21" s="584"/>
      <c r="BK21" s="584"/>
      <c r="BL21" s="584"/>
      <c r="BM21" s="584"/>
      <c r="BN21" s="585"/>
      <c r="BO21" s="594">
        <v>0.2</v>
      </c>
      <c r="BP21" s="594"/>
      <c r="BQ21" s="594"/>
      <c r="BR21" s="594"/>
      <c r="BS21" s="595" t="s">
        <v>202</v>
      </c>
      <c r="BT21" s="595"/>
      <c r="BU21" s="595"/>
      <c r="BV21" s="595"/>
      <c r="BW21" s="595"/>
      <c r="BX21" s="595"/>
      <c r="BY21" s="595"/>
      <c r="BZ21" s="595"/>
      <c r="CA21" s="595"/>
      <c r="CB21" s="628"/>
      <c r="CD21" s="546"/>
      <c r="CE21" s="547"/>
      <c r="CF21" s="547"/>
      <c r="CG21" s="547"/>
      <c r="CH21" s="547"/>
      <c r="CI21" s="547"/>
      <c r="CJ21" s="547"/>
      <c r="CK21" s="547"/>
      <c r="CL21" s="547"/>
      <c r="CM21" s="547"/>
      <c r="CN21" s="547"/>
      <c r="CO21" s="547"/>
      <c r="CP21" s="547"/>
      <c r="CQ21" s="548"/>
      <c r="CR21" s="639"/>
      <c r="CS21" s="640"/>
      <c r="CT21" s="640"/>
      <c r="CU21" s="640"/>
      <c r="CV21" s="640"/>
      <c r="CW21" s="640"/>
      <c r="CX21" s="640"/>
      <c r="CY21" s="641"/>
      <c r="CZ21" s="642"/>
      <c r="DA21" s="642"/>
      <c r="DB21" s="642"/>
      <c r="DC21" s="642"/>
      <c r="DD21" s="643"/>
      <c r="DE21" s="640"/>
      <c r="DF21" s="640"/>
      <c r="DG21" s="640"/>
      <c r="DH21" s="640"/>
      <c r="DI21" s="640"/>
      <c r="DJ21" s="640"/>
      <c r="DK21" s="640"/>
      <c r="DL21" s="640"/>
      <c r="DM21" s="640"/>
      <c r="DN21" s="640"/>
      <c r="DO21" s="640"/>
      <c r="DP21" s="641"/>
      <c r="DQ21" s="643"/>
      <c r="DR21" s="640"/>
      <c r="DS21" s="640"/>
      <c r="DT21" s="640"/>
      <c r="DU21" s="640"/>
      <c r="DV21" s="640"/>
      <c r="DW21" s="640"/>
      <c r="DX21" s="640"/>
      <c r="DY21" s="640"/>
      <c r="DZ21" s="640"/>
      <c r="EA21" s="640"/>
      <c r="EB21" s="640"/>
      <c r="EC21" s="644"/>
    </row>
    <row r="22" spans="2:133" ht="11.25" customHeight="1" x14ac:dyDescent="0.15">
      <c r="B22" s="617" t="s">
        <v>148</v>
      </c>
      <c r="C22" s="618"/>
      <c r="D22" s="618"/>
      <c r="E22" s="618"/>
      <c r="F22" s="618"/>
      <c r="G22" s="618"/>
      <c r="H22" s="618"/>
      <c r="I22" s="618"/>
      <c r="J22" s="618"/>
      <c r="K22" s="618"/>
      <c r="L22" s="618"/>
      <c r="M22" s="618"/>
      <c r="N22" s="618"/>
      <c r="O22" s="618"/>
      <c r="P22" s="618"/>
      <c r="Q22" s="619"/>
      <c r="R22" s="571">
        <v>4475</v>
      </c>
      <c r="S22" s="584"/>
      <c r="T22" s="584"/>
      <c r="U22" s="584"/>
      <c r="V22" s="584"/>
      <c r="W22" s="584"/>
      <c r="X22" s="584"/>
      <c r="Y22" s="585"/>
      <c r="Z22" s="594">
        <v>0.1</v>
      </c>
      <c r="AA22" s="594"/>
      <c r="AB22" s="594"/>
      <c r="AC22" s="594"/>
      <c r="AD22" s="595">
        <v>4475</v>
      </c>
      <c r="AE22" s="595"/>
      <c r="AF22" s="595"/>
      <c r="AG22" s="595"/>
      <c r="AH22" s="595"/>
      <c r="AI22" s="595"/>
      <c r="AJ22" s="595"/>
      <c r="AK22" s="595"/>
      <c r="AL22" s="574">
        <v>0.10000000149011612</v>
      </c>
      <c r="AM22" s="586"/>
      <c r="AN22" s="586"/>
      <c r="AO22" s="596"/>
      <c r="AP22" s="568" t="s">
        <v>370</v>
      </c>
      <c r="AQ22" s="629"/>
      <c r="AR22" s="629"/>
      <c r="AS22" s="629"/>
      <c r="AT22" s="629"/>
      <c r="AU22" s="629"/>
      <c r="AV22" s="629"/>
      <c r="AW22" s="629"/>
      <c r="AX22" s="629"/>
      <c r="AY22" s="629"/>
      <c r="AZ22" s="629"/>
      <c r="BA22" s="629"/>
      <c r="BB22" s="629"/>
      <c r="BC22" s="629"/>
      <c r="BD22" s="629"/>
      <c r="BE22" s="629"/>
      <c r="BF22" s="630"/>
      <c r="BG22" s="571" t="s">
        <v>202</v>
      </c>
      <c r="BH22" s="584"/>
      <c r="BI22" s="584"/>
      <c r="BJ22" s="584"/>
      <c r="BK22" s="584"/>
      <c r="BL22" s="584"/>
      <c r="BM22" s="584"/>
      <c r="BN22" s="585"/>
      <c r="BO22" s="594" t="s">
        <v>202</v>
      </c>
      <c r="BP22" s="594"/>
      <c r="BQ22" s="594"/>
      <c r="BR22" s="594"/>
      <c r="BS22" s="595" t="s">
        <v>202</v>
      </c>
      <c r="BT22" s="595"/>
      <c r="BU22" s="595"/>
      <c r="BV22" s="595"/>
      <c r="BW22" s="595"/>
      <c r="BX22" s="595"/>
      <c r="BY22" s="595"/>
      <c r="BZ22" s="595"/>
      <c r="CA22" s="595"/>
      <c r="CB22" s="628"/>
      <c r="CD22" s="481" t="s">
        <v>373</v>
      </c>
      <c r="CE22" s="482"/>
      <c r="CF22" s="482"/>
      <c r="CG22" s="482"/>
      <c r="CH22" s="482"/>
      <c r="CI22" s="482"/>
      <c r="CJ22" s="482"/>
      <c r="CK22" s="482"/>
      <c r="CL22" s="482"/>
      <c r="CM22" s="482"/>
      <c r="CN22" s="482"/>
      <c r="CO22" s="482"/>
      <c r="CP22" s="482"/>
      <c r="CQ22" s="482"/>
      <c r="CR22" s="482"/>
      <c r="CS22" s="482"/>
      <c r="CT22" s="482"/>
      <c r="CU22" s="482"/>
      <c r="CV22" s="482"/>
      <c r="CW22" s="482"/>
      <c r="CX22" s="482"/>
      <c r="CY22" s="482"/>
      <c r="CZ22" s="482"/>
      <c r="DA22" s="482"/>
      <c r="DB22" s="482"/>
      <c r="DC22" s="482"/>
      <c r="DD22" s="482"/>
      <c r="DE22" s="482"/>
      <c r="DF22" s="482"/>
      <c r="DG22" s="482"/>
      <c r="DH22" s="482"/>
      <c r="DI22" s="482"/>
      <c r="DJ22" s="482"/>
      <c r="DK22" s="482"/>
      <c r="DL22" s="482"/>
      <c r="DM22" s="482"/>
      <c r="DN22" s="482"/>
      <c r="DO22" s="482"/>
      <c r="DP22" s="482"/>
      <c r="DQ22" s="482"/>
      <c r="DR22" s="482"/>
      <c r="DS22" s="482"/>
      <c r="DT22" s="482"/>
      <c r="DU22" s="482"/>
      <c r="DV22" s="482"/>
      <c r="DW22" s="482"/>
      <c r="DX22" s="482"/>
      <c r="DY22" s="482"/>
      <c r="DZ22" s="482"/>
      <c r="EA22" s="482"/>
      <c r="EB22" s="482"/>
      <c r="EC22" s="524"/>
    </row>
    <row r="23" spans="2:133" ht="11.25" customHeight="1" x14ac:dyDescent="0.15">
      <c r="B23" s="568" t="s">
        <v>340</v>
      </c>
      <c r="C23" s="569"/>
      <c r="D23" s="569"/>
      <c r="E23" s="569"/>
      <c r="F23" s="569"/>
      <c r="G23" s="569"/>
      <c r="H23" s="569"/>
      <c r="I23" s="569"/>
      <c r="J23" s="569"/>
      <c r="K23" s="569"/>
      <c r="L23" s="569"/>
      <c r="M23" s="569"/>
      <c r="N23" s="569"/>
      <c r="O23" s="569"/>
      <c r="P23" s="569"/>
      <c r="Q23" s="570"/>
      <c r="R23" s="571">
        <v>3335755</v>
      </c>
      <c r="S23" s="584"/>
      <c r="T23" s="584"/>
      <c r="U23" s="584"/>
      <c r="V23" s="584"/>
      <c r="W23" s="584"/>
      <c r="X23" s="584"/>
      <c r="Y23" s="585"/>
      <c r="Z23" s="594">
        <v>39.700000000000003</v>
      </c>
      <c r="AA23" s="594"/>
      <c r="AB23" s="594"/>
      <c r="AC23" s="594"/>
      <c r="AD23" s="595">
        <v>2998432</v>
      </c>
      <c r="AE23" s="595"/>
      <c r="AF23" s="595"/>
      <c r="AG23" s="595"/>
      <c r="AH23" s="595"/>
      <c r="AI23" s="595"/>
      <c r="AJ23" s="595"/>
      <c r="AK23" s="595"/>
      <c r="AL23" s="574">
        <v>79.599999999999994</v>
      </c>
      <c r="AM23" s="586"/>
      <c r="AN23" s="586"/>
      <c r="AO23" s="596"/>
      <c r="AP23" s="568" t="s">
        <v>64</v>
      </c>
      <c r="AQ23" s="629"/>
      <c r="AR23" s="629"/>
      <c r="AS23" s="629"/>
      <c r="AT23" s="629"/>
      <c r="AU23" s="629"/>
      <c r="AV23" s="629"/>
      <c r="AW23" s="629"/>
      <c r="AX23" s="629"/>
      <c r="AY23" s="629"/>
      <c r="AZ23" s="629"/>
      <c r="BA23" s="629"/>
      <c r="BB23" s="629"/>
      <c r="BC23" s="629"/>
      <c r="BD23" s="629"/>
      <c r="BE23" s="629"/>
      <c r="BF23" s="630"/>
      <c r="BG23" s="571" t="s">
        <v>202</v>
      </c>
      <c r="BH23" s="584"/>
      <c r="BI23" s="584"/>
      <c r="BJ23" s="584"/>
      <c r="BK23" s="584"/>
      <c r="BL23" s="584"/>
      <c r="BM23" s="584"/>
      <c r="BN23" s="585"/>
      <c r="BO23" s="594" t="s">
        <v>202</v>
      </c>
      <c r="BP23" s="594"/>
      <c r="BQ23" s="594"/>
      <c r="BR23" s="594"/>
      <c r="BS23" s="595" t="s">
        <v>202</v>
      </c>
      <c r="BT23" s="595"/>
      <c r="BU23" s="595"/>
      <c r="BV23" s="595"/>
      <c r="BW23" s="595"/>
      <c r="BX23" s="595"/>
      <c r="BY23" s="595"/>
      <c r="BZ23" s="595"/>
      <c r="CA23" s="595"/>
      <c r="CB23" s="628"/>
      <c r="CD23" s="481" t="s">
        <v>315</v>
      </c>
      <c r="CE23" s="482"/>
      <c r="CF23" s="482"/>
      <c r="CG23" s="482"/>
      <c r="CH23" s="482"/>
      <c r="CI23" s="482"/>
      <c r="CJ23" s="482"/>
      <c r="CK23" s="482"/>
      <c r="CL23" s="482"/>
      <c r="CM23" s="482"/>
      <c r="CN23" s="482"/>
      <c r="CO23" s="482"/>
      <c r="CP23" s="482"/>
      <c r="CQ23" s="524"/>
      <c r="CR23" s="481" t="s">
        <v>291</v>
      </c>
      <c r="CS23" s="482"/>
      <c r="CT23" s="482"/>
      <c r="CU23" s="482"/>
      <c r="CV23" s="482"/>
      <c r="CW23" s="482"/>
      <c r="CX23" s="482"/>
      <c r="CY23" s="524"/>
      <c r="CZ23" s="481" t="s">
        <v>374</v>
      </c>
      <c r="DA23" s="482"/>
      <c r="DB23" s="482"/>
      <c r="DC23" s="524"/>
      <c r="DD23" s="481" t="s">
        <v>303</v>
      </c>
      <c r="DE23" s="482"/>
      <c r="DF23" s="482"/>
      <c r="DG23" s="482"/>
      <c r="DH23" s="482"/>
      <c r="DI23" s="482"/>
      <c r="DJ23" s="482"/>
      <c r="DK23" s="524"/>
      <c r="DL23" s="631" t="s">
        <v>377</v>
      </c>
      <c r="DM23" s="632"/>
      <c r="DN23" s="632"/>
      <c r="DO23" s="632"/>
      <c r="DP23" s="632"/>
      <c r="DQ23" s="632"/>
      <c r="DR23" s="632"/>
      <c r="DS23" s="632"/>
      <c r="DT23" s="632"/>
      <c r="DU23" s="632"/>
      <c r="DV23" s="633"/>
      <c r="DW23" s="481" t="s">
        <v>378</v>
      </c>
      <c r="DX23" s="482"/>
      <c r="DY23" s="482"/>
      <c r="DZ23" s="482"/>
      <c r="EA23" s="482"/>
      <c r="EB23" s="482"/>
      <c r="EC23" s="524"/>
    </row>
    <row r="24" spans="2:133" ht="11.25" customHeight="1" x14ac:dyDescent="0.15">
      <c r="B24" s="568" t="s">
        <v>299</v>
      </c>
      <c r="C24" s="569"/>
      <c r="D24" s="569"/>
      <c r="E24" s="569"/>
      <c r="F24" s="569"/>
      <c r="G24" s="569"/>
      <c r="H24" s="569"/>
      <c r="I24" s="569"/>
      <c r="J24" s="569"/>
      <c r="K24" s="569"/>
      <c r="L24" s="569"/>
      <c r="M24" s="569"/>
      <c r="N24" s="569"/>
      <c r="O24" s="569"/>
      <c r="P24" s="569"/>
      <c r="Q24" s="570"/>
      <c r="R24" s="571">
        <v>2998432</v>
      </c>
      <c r="S24" s="584"/>
      <c r="T24" s="584"/>
      <c r="U24" s="584"/>
      <c r="V24" s="584"/>
      <c r="W24" s="584"/>
      <c r="X24" s="584"/>
      <c r="Y24" s="585"/>
      <c r="Z24" s="594">
        <v>35.6</v>
      </c>
      <c r="AA24" s="594"/>
      <c r="AB24" s="594"/>
      <c r="AC24" s="594"/>
      <c r="AD24" s="595">
        <v>2998432</v>
      </c>
      <c r="AE24" s="595"/>
      <c r="AF24" s="595"/>
      <c r="AG24" s="595"/>
      <c r="AH24" s="595"/>
      <c r="AI24" s="595"/>
      <c r="AJ24" s="595"/>
      <c r="AK24" s="595"/>
      <c r="AL24" s="574">
        <v>79.599999999999994</v>
      </c>
      <c r="AM24" s="586"/>
      <c r="AN24" s="586"/>
      <c r="AO24" s="596"/>
      <c r="AP24" s="568" t="s">
        <v>379</v>
      </c>
      <c r="AQ24" s="629"/>
      <c r="AR24" s="629"/>
      <c r="AS24" s="629"/>
      <c r="AT24" s="629"/>
      <c r="AU24" s="629"/>
      <c r="AV24" s="629"/>
      <c r="AW24" s="629"/>
      <c r="AX24" s="629"/>
      <c r="AY24" s="629"/>
      <c r="AZ24" s="629"/>
      <c r="BA24" s="629"/>
      <c r="BB24" s="629"/>
      <c r="BC24" s="629"/>
      <c r="BD24" s="629"/>
      <c r="BE24" s="629"/>
      <c r="BF24" s="630"/>
      <c r="BG24" s="571" t="s">
        <v>202</v>
      </c>
      <c r="BH24" s="584"/>
      <c r="BI24" s="584"/>
      <c r="BJ24" s="584"/>
      <c r="BK24" s="584"/>
      <c r="BL24" s="584"/>
      <c r="BM24" s="584"/>
      <c r="BN24" s="585"/>
      <c r="BO24" s="594" t="s">
        <v>202</v>
      </c>
      <c r="BP24" s="594"/>
      <c r="BQ24" s="594"/>
      <c r="BR24" s="594"/>
      <c r="BS24" s="595" t="s">
        <v>202</v>
      </c>
      <c r="BT24" s="595"/>
      <c r="BU24" s="595"/>
      <c r="BV24" s="595"/>
      <c r="BW24" s="595"/>
      <c r="BX24" s="595"/>
      <c r="BY24" s="595"/>
      <c r="BZ24" s="595"/>
      <c r="CA24" s="595"/>
      <c r="CB24" s="628"/>
      <c r="CD24" s="614" t="s">
        <v>380</v>
      </c>
      <c r="CE24" s="615"/>
      <c r="CF24" s="615"/>
      <c r="CG24" s="615"/>
      <c r="CH24" s="615"/>
      <c r="CI24" s="615"/>
      <c r="CJ24" s="615"/>
      <c r="CK24" s="615"/>
      <c r="CL24" s="615"/>
      <c r="CM24" s="615"/>
      <c r="CN24" s="615"/>
      <c r="CO24" s="615"/>
      <c r="CP24" s="615"/>
      <c r="CQ24" s="616"/>
      <c r="CR24" s="611">
        <v>3465668</v>
      </c>
      <c r="CS24" s="612"/>
      <c r="CT24" s="612"/>
      <c r="CU24" s="612"/>
      <c r="CV24" s="612"/>
      <c r="CW24" s="612"/>
      <c r="CX24" s="612"/>
      <c r="CY24" s="634"/>
      <c r="CZ24" s="635">
        <v>44</v>
      </c>
      <c r="DA24" s="621"/>
      <c r="DB24" s="621"/>
      <c r="DC24" s="636"/>
      <c r="DD24" s="637">
        <v>2927613</v>
      </c>
      <c r="DE24" s="612"/>
      <c r="DF24" s="612"/>
      <c r="DG24" s="612"/>
      <c r="DH24" s="612"/>
      <c r="DI24" s="612"/>
      <c r="DJ24" s="612"/>
      <c r="DK24" s="634"/>
      <c r="DL24" s="637">
        <v>2215157</v>
      </c>
      <c r="DM24" s="612"/>
      <c r="DN24" s="612"/>
      <c r="DO24" s="612"/>
      <c r="DP24" s="612"/>
      <c r="DQ24" s="612"/>
      <c r="DR24" s="612"/>
      <c r="DS24" s="612"/>
      <c r="DT24" s="612"/>
      <c r="DU24" s="612"/>
      <c r="DV24" s="634"/>
      <c r="DW24" s="635">
        <v>56.9</v>
      </c>
      <c r="DX24" s="621"/>
      <c r="DY24" s="621"/>
      <c r="DZ24" s="621"/>
      <c r="EA24" s="621"/>
      <c r="EB24" s="621"/>
      <c r="EC24" s="638"/>
    </row>
    <row r="25" spans="2:133" ht="11.25" customHeight="1" x14ac:dyDescent="0.15">
      <c r="B25" s="568" t="s">
        <v>297</v>
      </c>
      <c r="C25" s="569"/>
      <c r="D25" s="569"/>
      <c r="E25" s="569"/>
      <c r="F25" s="569"/>
      <c r="G25" s="569"/>
      <c r="H25" s="569"/>
      <c r="I25" s="569"/>
      <c r="J25" s="569"/>
      <c r="K25" s="569"/>
      <c r="L25" s="569"/>
      <c r="M25" s="569"/>
      <c r="N25" s="569"/>
      <c r="O25" s="569"/>
      <c r="P25" s="569"/>
      <c r="Q25" s="570"/>
      <c r="R25" s="571">
        <v>337323</v>
      </c>
      <c r="S25" s="584"/>
      <c r="T25" s="584"/>
      <c r="U25" s="584"/>
      <c r="V25" s="584"/>
      <c r="W25" s="584"/>
      <c r="X25" s="584"/>
      <c r="Y25" s="585"/>
      <c r="Z25" s="594">
        <v>4</v>
      </c>
      <c r="AA25" s="594"/>
      <c r="AB25" s="594"/>
      <c r="AC25" s="594"/>
      <c r="AD25" s="595" t="s">
        <v>202</v>
      </c>
      <c r="AE25" s="595"/>
      <c r="AF25" s="595"/>
      <c r="AG25" s="595"/>
      <c r="AH25" s="595"/>
      <c r="AI25" s="595"/>
      <c r="AJ25" s="595"/>
      <c r="AK25" s="595"/>
      <c r="AL25" s="574" t="s">
        <v>202</v>
      </c>
      <c r="AM25" s="586"/>
      <c r="AN25" s="586"/>
      <c r="AO25" s="596"/>
      <c r="AP25" s="568" t="s">
        <v>275</v>
      </c>
      <c r="AQ25" s="629"/>
      <c r="AR25" s="629"/>
      <c r="AS25" s="629"/>
      <c r="AT25" s="629"/>
      <c r="AU25" s="629"/>
      <c r="AV25" s="629"/>
      <c r="AW25" s="629"/>
      <c r="AX25" s="629"/>
      <c r="AY25" s="629"/>
      <c r="AZ25" s="629"/>
      <c r="BA25" s="629"/>
      <c r="BB25" s="629"/>
      <c r="BC25" s="629"/>
      <c r="BD25" s="629"/>
      <c r="BE25" s="629"/>
      <c r="BF25" s="630"/>
      <c r="BG25" s="571" t="s">
        <v>202</v>
      </c>
      <c r="BH25" s="584"/>
      <c r="BI25" s="584"/>
      <c r="BJ25" s="584"/>
      <c r="BK25" s="584"/>
      <c r="BL25" s="584"/>
      <c r="BM25" s="584"/>
      <c r="BN25" s="585"/>
      <c r="BO25" s="594" t="s">
        <v>202</v>
      </c>
      <c r="BP25" s="594"/>
      <c r="BQ25" s="594"/>
      <c r="BR25" s="594"/>
      <c r="BS25" s="595" t="s">
        <v>202</v>
      </c>
      <c r="BT25" s="595"/>
      <c r="BU25" s="595"/>
      <c r="BV25" s="595"/>
      <c r="BW25" s="595"/>
      <c r="BX25" s="595"/>
      <c r="BY25" s="595"/>
      <c r="BZ25" s="595"/>
      <c r="CA25" s="595"/>
      <c r="CB25" s="628"/>
      <c r="CD25" s="568" t="s">
        <v>200</v>
      </c>
      <c r="CE25" s="569"/>
      <c r="CF25" s="569"/>
      <c r="CG25" s="569"/>
      <c r="CH25" s="569"/>
      <c r="CI25" s="569"/>
      <c r="CJ25" s="569"/>
      <c r="CK25" s="569"/>
      <c r="CL25" s="569"/>
      <c r="CM25" s="569"/>
      <c r="CN25" s="569"/>
      <c r="CO25" s="569"/>
      <c r="CP25" s="569"/>
      <c r="CQ25" s="570"/>
      <c r="CR25" s="571">
        <v>1176232</v>
      </c>
      <c r="CS25" s="572"/>
      <c r="CT25" s="572"/>
      <c r="CU25" s="572"/>
      <c r="CV25" s="572"/>
      <c r="CW25" s="572"/>
      <c r="CX25" s="572"/>
      <c r="CY25" s="573"/>
      <c r="CZ25" s="574">
        <v>14.9</v>
      </c>
      <c r="DA25" s="575"/>
      <c r="DB25" s="575"/>
      <c r="DC25" s="576"/>
      <c r="DD25" s="577">
        <v>1052757</v>
      </c>
      <c r="DE25" s="572"/>
      <c r="DF25" s="572"/>
      <c r="DG25" s="572"/>
      <c r="DH25" s="572"/>
      <c r="DI25" s="572"/>
      <c r="DJ25" s="572"/>
      <c r="DK25" s="573"/>
      <c r="DL25" s="577">
        <v>934780</v>
      </c>
      <c r="DM25" s="572"/>
      <c r="DN25" s="572"/>
      <c r="DO25" s="572"/>
      <c r="DP25" s="572"/>
      <c r="DQ25" s="572"/>
      <c r="DR25" s="572"/>
      <c r="DS25" s="572"/>
      <c r="DT25" s="572"/>
      <c r="DU25" s="572"/>
      <c r="DV25" s="573"/>
      <c r="DW25" s="574">
        <v>24</v>
      </c>
      <c r="DX25" s="575"/>
      <c r="DY25" s="575"/>
      <c r="DZ25" s="575"/>
      <c r="EA25" s="575"/>
      <c r="EB25" s="575"/>
      <c r="EC25" s="607"/>
    </row>
    <row r="26" spans="2:133" ht="11.25" customHeight="1" x14ac:dyDescent="0.15">
      <c r="B26" s="568" t="s">
        <v>383</v>
      </c>
      <c r="C26" s="569"/>
      <c r="D26" s="569"/>
      <c r="E26" s="569"/>
      <c r="F26" s="569"/>
      <c r="G26" s="569"/>
      <c r="H26" s="569"/>
      <c r="I26" s="569"/>
      <c r="J26" s="569"/>
      <c r="K26" s="569"/>
      <c r="L26" s="569"/>
      <c r="M26" s="569"/>
      <c r="N26" s="569"/>
      <c r="O26" s="569"/>
      <c r="P26" s="569"/>
      <c r="Q26" s="570"/>
      <c r="R26" s="571" t="s">
        <v>202</v>
      </c>
      <c r="S26" s="584"/>
      <c r="T26" s="584"/>
      <c r="U26" s="584"/>
      <c r="V26" s="584"/>
      <c r="W26" s="584"/>
      <c r="X26" s="584"/>
      <c r="Y26" s="585"/>
      <c r="Z26" s="594" t="s">
        <v>202</v>
      </c>
      <c r="AA26" s="594"/>
      <c r="AB26" s="594"/>
      <c r="AC26" s="594"/>
      <c r="AD26" s="595" t="s">
        <v>202</v>
      </c>
      <c r="AE26" s="595"/>
      <c r="AF26" s="595"/>
      <c r="AG26" s="595"/>
      <c r="AH26" s="595"/>
      <c r="AI26" s="595"/>
      <c r="AJ26" s="595"/>
      <c r="AK26" s="595"/>
      <c r="AL26" s="574" t="s">
        <v>202</v>
      </c>
      <c r="AM26" s="586"/>
      <c r="AN26" s="586"/>
      <c r="AO26" s="596"/>
      <c r="AP26" s="568" t="s">
        <v>384</v>
      </c>
      <c r="AQ26" s="629"/>
      <c r="AR26" s="629"/>
      <c r="AS26" s="629"/>
      <c r="AT26" s="629"/>
      <c r="AU26" s="629"/>
      <c r="AV26" s="629"/>
      <c r="AW26" s="629"/>
      <c r="AX26" s="629"/>
      <c r="AY26" s="629"/>
      <c r="AZ26" s="629"/>
      <c r="BA26" s="629"/>
      <c r="BB26" s="629"/>
      <c r="BC26" s="629"/>
      <c r="BD26" s="629"/>
      <c r="BE26" s="629"/>
      <c r="BF26" s="630"/>
      <c r="BG26" s="571" t="s">
        <v>202</v>
      </c>
      <c r="BH26" s="584"/>
      <c r="BI26" s="584"/>
      <c r="BJ26" s="584"/>
      <c r="BK26" s="584"/>
      <c r="BL26" s="584"/>
      <c r="BM26" s="584"/>
      <c r="BN26" s="585"/>
      <c r="BO26" s="594" t="s">
        <v>202</v>
      </c>
      <c r="BP26" s="594"/>
      <c r="BQ26" s="594"/>
      <c r="BR26" s="594"/>
      <c r="BS26" s="595" t="s">
        <v>202</v>
      </c>
      <c r="BT26" s="595"/>
      <c r="BU26" s="595"/>
      <c r="BV26" s="595"/>
      <c r="BW26" s="595"/>
      <c r="BX26" s="595"/>
      <c r="BY26" s="595"/>
      <c r="BZ26" s="595"/>
      <c r="CA26" s="595"/>
      <c r="CB26" s="628"/>
      <c r="CD26" s="568" t="s">
        <v>113</v>
      </c>
      <c r="CE26" s="569"/>
      <c r="CF26" s="569"/>
      <c r="CG26" s="569"/>
      <c r="CH26" s="569"/>
      <c r="CI26" s="569"/>
      <c r="CJ26" s="569"/>
      <c r="CK26" s="569"/>
      <c r="CL26" s="569"/>
      <c r="CM26" s="569"/>
      <c r="CN26" s="569"/>
      <c r="CO26" s="569"/>
      <c r="CP26" s="569"/>
      <c r="CQ26" s="570"/>
      <c r="CR26" s="571">
        <v>641099</v>
      </c>
      <c r="CS26" s="584"/>
      <c r="CT26" s="584"/>
      <c r="CU26" s="584"/>
      <c r="CV26" s="584"/>
      <c r="CW26" s="584"/>
      <c r="CX26" s="584"/>
      <c r="CY26" s="585"/>
      <c r="CZ26" s="574">
        <v>8.1</v>
      </c>
      <c r="DA26" s="575"/>
      <c r="DB26" s="575"/>
      <c r="DC26" s="576"/>
      <c r="DD26" s="577">
        <v>581295</v>
      </c>
      <c r="DE26" s="584"/>
      <c r="DF26" s="584"/>
      <c r="DG26" s="584"/>
      <c r="DH26" s="584"/>
      <c r="DI26" s="584"/>
      <c r="DJ26" s="584"/>
      <c r="DK26" s="585"/>
      <c r="DL26" s="577" t="s">
        <v>202</v>
      </c>
      <c r="DM26" s="584"/>
      <c r="DN26" s="584"/>
      <c r="DO26" s="584"/>
      <c r="DP26" s="584"/>
      <c r="DQ26" s="584"/>
      <c r="DR26" s="584"/>
      <c r="DS26" s="584"/>
      <c r="DT26" s="584"/>
      <c r="DU26" s="584"/>
      <c r="DV26" s="585"/>
      <c r="DW26" s="574" t="s">
        <v>202</v>
      </c>
      <c r="DX26" s="575"/>
      <c r="DY26" s="575"/>
      <c r="DZ26" s="575"/>
      <c r="EA26" s="575"/>
      <c r="EB26" s="575"/>
      <c r="EC26" s="607"/>
    </row>
    <row r="27" spans="2:133" ht="11.25" customHeight="1" x14ac:dyDescent="0.15">
      <c r="B27" s="568" t="s">
        <v>86</v>
      </c>
      <c r="C27" s="569"/>
      <c r="D27" s="569"/>
      <c r="E27" s="569"/>
      <c r="F27" s="569"/>
      <c r="G27" s="569"/>
      <c r="H27" s="569"/>
      <c r="I27" s="569"/>
      <c r="J27" s="569"/>
      <c r="K27" s="569"/>
      <c r="L27" s="569"/>
      <c r="M27" s="569"/>
      <c r="N27" s="569"/>
      <c r="O27" s="569"/>
      <c r="P27" s="569"/>
      <c r="Q27" s="570"/>
      <c r="R27" s="571">
        <v>4098884</v>
      </c>
      <c r="S27" s="584"/>
      <c r="T27" s="584"/>
      <c r="U27" s="584"/>
      <c r="V27" s="584"/>
      <c r="W27" s="584"/>
      <c r="X27" s="584"/>
      <c r="Y27" s="585"/>
      <c r="Z27" s="594">
        <v>48.7</v>
      </c>
      <c r="AA27" s="594"/>
      <c r="AB27" s="594"/>
      <c r="AC27" s="594"/>
      <c r="AD27" s="595">
        <v>3761561</v>
      </c>
      <c r="AE27" s="595"/>
      <c r="AF27" s="595"/>
      <c r="AG27" s="595"/>
      <c r="AH27" s="595"/>
      <c r="AI27" s="595"/>
      <c r="AJ27" s="595"/>
      <c r="AK27" s="595"/>
      <c r="AL27" s="574">
        <v>99.800003051757813</v>
      </c>
      <c r="AM27" s="586"/>
      <c r="AN27" s="586"/>
      <c r="AO27" s="596"/>
      <c r="AP27" s="568" t="s">
        <v>386</v>
      </c>
      <c r="AQ27" s="569"/>
      <c r="AR27" s="569"/>
      <c r="AS27" s="569"/>
      <c r="AT27" s="569"/>
      <c r="AU27" s="569"/>
      <c r="AV27" s="569"/>
      <c r="AW27" s="569"/>
      <c r="AX27" s="569"/>
      <c r="AY27" s="569"/>
      <c r="AZ27" s="569"/>
      <c r="BA27" s="569"/>
      <c r="BB27" s="569"/>
      <c r="BC27" s="569"/>
      <c r="BD27" s="569"/>
      <c r="BE27" s="569"/>
      <c r="BF27" s="570"/>
      <c r="BG27" s="571">
        <v>519319</v>
      </c>
      <c r="BH27" s="584"/>
      <c r="BI27" s="584"/>
      <c r="BJ27" s="584"/>
      <c r="BK27" s="584"/>
      <c r="BL27" s="584"/>
      <c r="BM27" s="584"/>
      <c r="BN27" s="585"/>
      <c r="BO27" s="594">
        <v>100</v>
      </c>
      <c r="BP27" s="594"/>
      <c r="BQ27" s="594"/>
      <c r="BR27" s="594"/>
      <c r="BS27" s="595" t="s">
        <v>202</v>
      </c>
      <c r="BT27" s="595"/>
      <c r="BU27" s="595"/>
      <c r="BV27" s="595"/>
      <c r="BW27" s="595"/>
      <c r="BX27" s="595"/>
      <c r="BY27" s="595"/>
      <c r="BZ27" s="595"/>
      <c r="CA27" s="595"/>
      <c r="CB27" s="628"/>
      <c r="CD27" s="568" t="s">
        <v>225</v>
      </c>
      <c r="CE27" s="569"/>
      <c r="CF27" s="569"/>
      <c r="CG27" s="569"/>
      <c r="CH27" s="569"/>
      <c r="CI27" s="569"/>
      <c r="CJ27" s="569"/>
      <c r="CK27" s="569"/>
      <c r="CL27" s="569"/>
      <c r="CM27" s="569"/>
      <c r="CN27" s="569"/>
      <c r="CO27" s="569"/>
      <c r="CP27" s="569"/>
      <c r="CQ27" s="570"/>
      <c r="CR27" s="571">
        <v>565722</v>
      </c>
      <c r="CS27" s="572"/>
      <c r="CT27" s="572"/>
      <c r="CU27" s="572"/>
      <c r="CV27" s="572"/>
      <c r="CW27" s="572"/>
      <c r="CX27" s="572"/>
      <c r="CY27" s="573"/>
      <c r="CZ27" s="574">
        <v>7.2</v>
      </c>
      <c r="DA27" s="575"/>
      <c r="DB27" s="575"/>
      <c r="DC27" s="576"/>
      <c r="DD27" s="577">
        <v>165199</v>
      </c>
      <c r="DE27" s="572"/>
      <c r="DF27" s="572"/>
      <c r="DG27" s="572"/>
      <c r="DH27" s="572"/>
      <c r="DI27" s="572"/>
      <c r="DJ27" s="572"/>
      <c r="DK27" s="573"/>
      <c r="DL27" s="577">
        <v>159220</v>
      </c>
      <c r="DM27" s="572"/>
      <c r="DN27" s="572"/>
      <c r="DO27" s="572"/>
      <c r="DP27" s="572"/>
      <c r="DQ27" s="572"/>
      <c r="DR27" s="572"/>
      <c r="DS27" s="572"/>
      <c r="DT27" s="572"/>
      <c r="DU27" s="572"/>
      <c r="DV27" s="573"/>
      <c r="DW27" s="574">
        <v>4.0999999999999996</v>
      </c>
      <c r="DX27" s="575"/>
      <c r="DY27" s="575"/>
      <c r="DZ27" s="575"/>
      <c r="EA27" s="575"/>
      <c r="EB27" s="575"/>
      <c r="EC27" s="607"/>
    </row>
    <row r="28" spans="2:133" ht="11.25" customHeight="1" x14ac:dyDescent="0.15">
      <c r="B28" s="568" t="s">
        <v>388</v>
      </c>
      <c r="C28" s="569"/>
      <c r="D28" s="569"/>
      <c r="E28" s="569"/>
      <c r="F28" s="569"/>
      <c r="G28" s="569"/>
      <c r="H28" s="569"/>
      <c r="I28" s="569"/>
      <c r="J28" s="569"/>
      <c r="K28" s="569"/>
      <c r="L28" s="569"/>
      <c r="M28" s="569"/>
      <c r="N28" s="569"/>
      <c r="O28" s="569"/>
      <c r="P28" s="569"/>
      <c r="Q28" s="570"/>
      <c r="R28" s="571">
        <v>533</v>
      </c>
      <c r="S28" s="584"/>
      <c r="T28" s="584"/>
      <c r="U28" s="584"/>
      <c r="V28" s="584"/>
      <c r="W28" s="584"/>
      <c r="X28" s="584"/>
      <c r="Y28" s="585"/>
      <c r="Z28" s="594">
        <v>0</v>
      </c>
      <c r="AA28" s="594"/>
      <c r="AB28" s="594"/>
      <c r="AC28" s="594"/>
      <c r="AD28" s="595">
        <v>533</v>
      </c>
      <c r="AE28" s="595"/>
      <c r="AF28" s="595"/>
      <c r="AG28" s="595"/>
      <c r="AH28" s="595"/>
      <c r="AI28" s="595"/>
      <c r="AJ28" s="595"/>
      <c r="AK28" s="595"/>
      <c r="AL28" s="574">
        <v>0</v>
      </c>
      <c r="AM28" s="586"/>
      <c r="AN28" s="586"/>
      <c r="AO28" s="596"/>
      <c r="AP28" s="568"/>
      <c r="AQ28" s="569"/>
      <c r="AR28" s="569"/>
      <c r="AS28" s="569"/>
      <c r="AT28" s="569"/>
      <c r="AU28" s="569"/>
      <c r="AV28" s="569"/>
      <c r="AW28" s="569"/>
      <c r="AX28" s="569"/>
      <c r="AY28" s="569"/>
      <c r="AZ28" s="569"/>
      <c r="BA28" s="569"/>
      <c r="BB28" s="569"/>
      <c r="BC28" s="569"/>
      <c r="BD28" s="569"/>
      <c r="BE28" s="569"/>
      <c r="BF28" s="570"/>
      <c r="BG28" s="571"/>
      <c r="BH28" s="584"/>
      <c r="BI28" s="584"/>
      <c r="BJ28" s="584"/>
      <c r="BK28" s="584"/>
      <c r="BL28" s="584"/>
      <c r="BM28" s="584"/>
      <c r="BN28" s="585"/>
      <c r="BO28" s="594"/>
      <c r="BP28" s="594"/>
      <c r="BQ28" s="594"/>
      <c r="BR28" s="594"/>
      <c r="BS28" s="577"/>
      <c r="BT28" s="584"/>
      <c r="BU28" s="584"/>
      <c r="BV28" s="584"/>
      <c r="BW28" s="584"/>
      <c r="BX28" s="584"/>
      <c r="BY28" s="584"/>
      <c r="BZ28" s="584"/>
      <c r="CA28" s="584"/>
      <c r="CB28" s="606"/>
      <c r="CD28" s="568" t="s">
        <v>381</v>
      </c>
      <c r="CE28" s="569"/>
      <c r="CF28" s="569"/>
      <c r="CG28" s="569"/>
      <c r="CH28" s="569"/>
      <c r="CI28" s="569"/>
      <c r="CJ28" s="569"/>
      <c r="CK28" s="569"/>
      <c r="CL28" s="569"/>
      <c r="CM28" s="569"/>
      <c r="CN28" s="569"/>
      <c r="CO28" s="569"/>
      <c r="CP28" s="569"/>
      <c r="CQ28" s="570"/>
      <c r="CR28" s="571">
        <v>1723714</v>
      </c>
      <c r="CS28" s="584"/>
      <c r="CT28" s="584"/>
      <c r="CU28" s="584"/>
      <c r="CV28" s="584"/>
      <c r="CW28" s="584"/>
      <c r="CX28" s="584"/>
      <c r="CY28" s="585"/>
      <c r="CZ28" s="574">
        <v>21.9</v>
      </c>
      <c r="DA28" s="575"/>
      <c r="DB28" s="575"/>
      <c r="DC28" s="576"/>
      <c r="DD28" s="577">
        <v>1709657</v>
      </c>
      <c r="DE28" s="584"/>
      <c r="DF28" s="584"/>
      <c r="DG28" s="584"/>
      <c r="DH28" s="584"/>
      <c r="DI28" s="584"/>
      <c r="DJ28" s="584"/>
      <c r="DK28" s="585"/>
      <c r="DL28" s="577">
        <v>1121157</v>
      </c>
      <c r="DM28" s="584"/>
      <c r="DN28" s="584"/>
      <c r="DO28" s="584"/>
      <c r="DP28" s="584"/>
      <c r="DQ28" s="584"/>
      <c r="DR28" s="584"/>
      <c r="DS28" s="584"/>
      <c r="DT28" s="584"/>
      <c r="DU28" s="584"/>
      <c r="DV28" s="585"/>
      <c r="DW28" s="574">
        <v>28.8</v>
      </c>
      <c r="DX28" s="575"/>
      <c r="DY28" s="575"/>
      <c r="DZ28" s="575"/>
      <c r="EA28" s="575"/>
      <c r="EB28" s="575"/>
      <c r="EC28" s="607"/>
    </row>
    <row r="29" spans="2:133" ht="11.25" customHeight="1" x14ac:dyDescent="0.15">
      <c r="B29" s="568" t="s">
        <v>156</v>
      </c>
      <c r="C29" s="569"/>
      <c r="D29" s="569"/>
      <c r="E29" s="569"/>
      <c r="F29" s="569"/>
      <c r="G29" s="569"/>
      <c r="H29" s="569"/>
      <c r="I29" s="569"/>
      <c r="J29" s="569"/>
      <c r="K29" s="569"/>
      <c r="L29" s="569"/>
      <c r="M29" s="569"/>
      <c r="N29" s="569"/>
      <c r="O29" s="569"/>
      <c r="P29" s="569"/>
      <c r="Q29" s="570"/>
      <c r="R29" s="571">
        <v>34062</v>
      </c>
      <c r="S29" s="584"/>
      <c r="T29" s="584"/>
      <c r="U29" s="584"/>
      <c r="V29" s="584"/>
      <c r="W29" s="584"/>
      <c r="X29" s="584"/>
      <c r="Y29" s="585"/>
      <c r="Z29" s="594">
        <v>0.4</v>
      </c>
      <c r="AA29" s="594"/>
      <c r="AB29" s="594"/>
      <c r="AC29" s="594"/>
      <c r="AD29" s="595" t="s">
        <v>202</v>
      </c>
      <c r="AE29" s="595"/>
      <c r="AF29" s="595"/>
      <c r="AG29" s="595"/>
      <c r="AH29" s="595"/>
      <c r="AI29" s="595"/>
      <c r="AJ29" s="595"/>
      <c r="AK29" s="595"/>
      <c r="AL29" s="574" t="s">
        <v>202</v>
      </c>
      <c r="AM29" s="586"/>
      <c r="AN29" s="586"/>
      <c r="AO29" s="596"/>
      <c r="AP29" s="546"/>
      <c r="AQ29" s="547"/>
      <c r="AR29" s="547"/>
      <c r="AS29" s="547"/>
      <c r="AT29" s="547"/>
      <c r="AU29" s="547"/>
      <c r="AV29" s="547"/>
      <c r="AW29" s="547"/>
      <c r="AX29" s="547"/>
      <c r="AY29" s="547"/>
      <c r="AZ29" s="547"/>
      <c r="BA29" s="547"/>
      <c r="BB29" s="547"/>
      <c r="BC29" s="547"/>
      <c r="BD29" s="547"/>
      <c r="BE29" s="547"/>
      <c r="BF29" s="548"/>
      <c r="BG29" s="571"/>
      <c r="BH29" s="584"/>
      <c r="BI29" s="584"/>
      <c r="BJ29" s="584"/>
      <c r="BK29" s="584"/>
      <c r="BL29" s="584"/>
      <c r="BM29" s="584"/>
      <c r="BN29" s="585"/>
      <c r="BO29" s="594"/>
      <c r="BP29" s="594"/>
      <c r="BQ29" s="594"/>
      <c r="BR29" s="594"/>
      <c r="BS29" s="595"/>
      <c r="BT29" s="595"/>
      <c r="BU29" s="595"/>
      <c r="BV29" s="595"/>
      <c r="BW29" s="595"/>
      <c r="BX29" s="595"/>
      <c r="BY29" s="595"/>
      <c r="BZ29" s="595"/>
      <c r="CA29" s="595"/>
      <c r="CB29" s="628"/>
      <c r="CD29" s="346" t="s">
        <v>174</v>
      </c>
      <c r="CE29" s="348"/>
      <c r="CF29" s="568" t="s">
        <v>25</v>
      </c>
      <c r="CG29" s="569"/>
      <c r="CH29" s="569"/>
      <c r="CI29" s="569"/>
      <c r="CJ29" s="569"/>
      <c r="CK29" s="569"/>
      <c r="CL29" s="569"/>
      <c r="CM29" s="569"/>
      <c r="CN29" s="569"/>
      <c r="CO29" s="569"/>
      <c r="CP29" s="569"/>
      <c r="CQ29" s="570"/>
      <c r="CR29" s="571">
        <v>1723711</v>
      </c>
      <c r="CS29" s="572"/>
      <c r="CT29" s="572"/>
      <c r="CU29" s="572"/>
      <c r="CV29" s="572"/>
      <c r="CW29" s="572"/>
      <c r="CX29" s="572"/>
      <c r="CY29" s="573"/>
      <c r="CZ29" s="574">
        <v>21.9</v>
      </c>
      <c r="DA29" s="575"/>
      <c r="DB29" s="575"/>
      <c r="DC29" s="576"/>
      <c r="DD29" s="577">
        <v>1709654</v>
      </c>
      <c r="DE29" s="572"/>
      <c r="DF29" s="572"/>
      <c r="DG29" s="572"/>
      <c r="DH29" s="572"/>
      <c r="DI29" s="572"/>
      <c r="DJ29" s="572"/>
      <c r="DK29" s="573"/>
      <c r="DL29" s="577">
        <v>1121154</v>
      </c>
      <c r="DM29" s="572"/>
      <c r="DN29" s="572"/>
      <c r="DO29" s="572"/>
      <c r="DP29" s="572"/>
      <c r="DQ29" s="572"/>
      <c r="DR29" s="572"/>
      <c r="DS29" s="572"/>
      <c r="DT29" s="572"/>
      <c r="DU29" s="572"/>
      <c r="DV29" s="573"/>
      <c r="DW29" s="574">
        <v>28.8</v>
      </c>
      <c r="DX29" s="575"/>
      <c r="DY29" s="575"/>
      <c r="DZ29" s="575"/>
      <c r="EA29" s="575"/>
      <c r="EB29" s="575"/>
      <c r="EC29" s="607"/>
    </row>
    <row r="30" spans="2:133" ht="11.25" customHeight="1" x14ac:dyDescent="0.15">
      <c r="B30" s="568" t="s">
        <v>314</v>
      </c>
      <c r="C30" s="569"/>
      <c r="D30" s="569"/>
      <c r="E30" s="569"/>
      <c r="F30" s="569"/>
      <c r="G30" s="569"/>
      <c r="H30" s="569"/>
      <c r="I30" s="569"/>
      <c r="J30" s="569"/>
      <c r="K30" s="569"/>
      <c r="L30" s="569"/>
      <c r="M30" s="569"/>
      <c r="N30" s="569"/>
      <c r="O30" s="569"/>
      <c r="P30" s="569"/>
      <c r="Q30" s="570"/>
      <c r="R30" s="571">
        <v>56238</v>
      </c>
      <c r="S30" s="584"/>
      <c r="T30" s="584"/>
      <c r="U30" s="584"/>
      <c r="V30" s="584"/>
      <c r="W30" s="584"/>
      <c r="X30" s="584"/>
      <c r="Y30" s="585"/>
      <c r="Z30" s="594">
        <v>0.7</v>
      </c>
      <c r="AA30" s="594"/>
      <c r="AB30" s="594"/>
      <c r="AC30" s="594"/>
      <c r="AD30" s="595">
        <v>2379</v>
      </c>
      <c r="AE30" s="595"/>
      <c r="AF30" s="595"/>
      <c r="AG30" s="595"/>
      <c r="AH30" s="595"/>
      <c r="AI30" s="595"/>
      <c r="AJ30" s="595"/>
      <c r="AK30" s="595"/>
      <c r="AL30" s="574">
        <v>0.1</v>
      </c>
      <c r="AM30" s="586"/>
      <c r="AN30" s="586"/>
      <c r="AO30" s="596"/>
      <c r="AP30" s="481" t="s">
        <v>315</v>
      </c>
      <c r="AQ30" s="482"/>
      <c r="AR30" s="482"/>
      <c r="AS30" s="482"/>
      <c r="AT30" s="482"/>
      <c r="AU30" s="482"/>
      <c r="AV30" s="482"/>
      <c r="AW30" s="482"/>
      <c r="AX30" s="482"/>
      <c r="AY30" s="482"/>
      <c r="AZ30" s="482"/>
      <c r="BA30" s="482"/>
      <c r="BB30" s="482"/>
      <c r="BC30" s="482"/>
      <c r="BD30" s="482"/>
      <c r="BE30" s="482"/>
      <c r="BF30" s="524"/>
      <c r="BG30" s="481" t="s">
        <v>390</v>
      </c>
      <c r="BH30" s="626"/>
      <c r="BI30" s="626"/>
      <c r="BJ30" s="626"/>
      <c r="BK30" s="626"/>
      <c r="BL30" s="626"/>
      <c r="BM30" s="626"/>
      <c r="BN30" s="626"/>
      <c r="BO30" s="626"/>
      <c r="BP30" s="626"/>
      <c r="BQ30" s="627"/>
      <c r="BR30" s="481" t="s">
        <v>391</v>
      </c>
      <c r="BS30" s="626"/>
      <c r="BT30" s="626"/>
      <c r="BU30" s="626"/>
      <c r="BV30" s="626"/>
      <c r="BW30" s="626"/>
      <c r="BX30" s="626"/>
      <c r="BY30" s="626"/>
      <c r="BZ30" s="626"/>
      <c r="CA30" s="626"/>
      <c r="CB30" s="627"/>
      <c r="CD30" s="349"/>
      <c r="CE30" s="351"/>
      <c r="CF30" s="568" t="s">
        <v>392</v>
      </c>
      <c r="CG30" s="569"/>
      <c r="CH30" s="569"/>
      <c r="CI30" s="569"/>
      <c r="CJ30" s="569"/>
      <c r="CK30" s="569"/>
      <c r="CL30" s="569"/>
      <c r="CM30" s="569"/>
      <c r="CN30" s="569"/>
      <c r="CO30" s="569"/>
      <c r="CP30" s="569"/>
      <c r="CQ30" s="570"/>
      <c r="CR30" s="571">
        <v>1684221</v>
      </c>
      <c r="CS30" s="584"/>
      <c r="CT30" s="584"/>
      <c r="CU30" s="584"/>
      <c r="CV30" s="584"/>
      <c r="CW30" s="584"/>
      <c r="CX30" s="584"/>
      <c r="CY30" s="585"/>
      <c r="CZ30" s="574">
        <v>21.4</v>
      </c>
      <c r="DA30" s="575"/>
      <c r="DB30" s="575"/>
      <c r="DC30" s="576"/>
      <c r="DD30" s="577">
        <v>1671365</v>
      </c>
      <c r="DE30" s="584"/>
      <c r="DF30" s="584"/>
      <c r="DG30" s="584"/>
      <c r="DH30" s="584"/>
      <c r="DI30" s="584"/>
      <c r="DJ30" s="584"/>
      <c r="DK30" s="585"/>
      <c r="DL30" s="577">
        <v>1082865</v>
      </c>
      <c r="DM30" s="584"/>
      <c r="DN30" s="584"/>
      <c r="DO30" s="584"/>
      <c r="DP30" s="584"/>
      <c r="DQ30" s="584"/>
      <c r="DR30" s="584"/>
      <c r="DS30" s="584"/>
      <c r="DT30" s="584"/>
      <c r="DU30" s="584"/>
      <c r="DV30" s="585"/>
      <c r="DW30" s="574">
        <v>27.8</v>
      </c>
      <c r="DX30" s="575"/>
      <c r="DY30" s="575"/>
      <c r="DZ30" s="575"/>
      <c r="EA30" s="575"/>
      <c r="EB30" s="575"/>
      <c r="EC30" s="607"/>
    </row>
    <row r="31" spans="2:133" ht="11.25" customHeight="1" x14ac:dyDescent="0.15">
      <c r="B31" s="568" t="s">
        <v>20</v>
      </c>
      <c r="C31" s="569"/>
      <c r="D31" s="569"/>
      <c r="E31" s="569"/>
      <c r="F31" s="569"/>
      <c r="G31" s="569"/>
      <c r="H31" s="569"/>
      <c r="I31" s="569"/>
      <c r="J31" s="569"/>
      <c r="K31" s="569"/>
      <c r="L31" s="569"/>
      <c r="M31" s="569"/>
      <c r="N31" s="569"/>
      <c r="O31" s="569"/>
      <c r="P31" s="569"/>
      <c r="Q31" s="570"/>
      <c r="R31" s="571">
        <v>16894</v>
      </c>
      <c r="S31" s="584"/>
      <c r="T31" s="584"/>
      <c r="U31" s="584"/>
      <c r="V31" s="584"/>
      <c r="W31" s="584"/>
      <c r="X31" s="584"/>
      <c r="Y31" s="585"/>
      <c r="Z31" s="594">
        <v>0.2</v>
      </c>
      <c r="AA31" s="594"/>
      <c r="AB31" s="594"/>
      <c r="AC31" s="594"/>
      <c r="AD31" s="595" t="s">
        <v>202</v>
      </c>
      <c r="AE31" s="595"/>
      <c r="AF31" s="595"/>
      <c r="AG31" s="595"/>
      <c r="AH31" s="595"/>
      <c r="AI31" s="595"/>
      <c r="AJ31" s="595"/>
      <c r="AK31" s="595"/>
      <c r="AL31" s="574" t="s">
        <v>202</v>
      </c>
      <c r="AM31" s="586"/>
      <c r="AN31" s="586"/>
      <c r="AO31" s="596"/>
      <c r="AP31" s="338" t="s">
        <v>5</v>
      </c>
      <c r="AQ31" s="339"/>
      <c r="AR31" s="339"/>
      <c r="AS31" s="339"/>
      <c r="AT31" s="564" t="s">
        <v>393</v>
      </c>
      <c r="AU31" s="42"/>
      <c r="AV31" s="42"/>
      <c r="AW31" s="42"/>
      <c r="AX31" s="614" t="s">
        <v>276</v>
      </c>
      <c r="AY31" s="615"/>
      <c r="AZ31" s="615"/>
      <c r="BA31" s="615"/>
      <c r="BB31" s="615"/>
      <c r="BC31" s="615"/>
      <c r="BD31" s="615"/>
      <c r="BE31" s="615"/>
      <c r="BF31" s="616"/>
      <c r="BG31" s="625">
        <v>99</v>
      </c>
      <c r="BH31" s="622"/>
      <c r="BI31" s="622"/>
      <c r="BJ31" s="622"/>
      <c r="BK31" s="622"/>
      <c r="BL31" s="622"/>
      <c r="BM31" s="621">
        <v>97.3</v>
      </c>
      <c r="BN31" s="622"/>
      <c r="BO31" s="622"/>
      <c r="BP31" s="622"/>
      <c r="BQ31" s="623"/>
      <c r="BR31" s="625">
        <v>97.8</v>
      </c>
      <c r="BS31" s="622"/>
      <c r="BT31" s="622"/>
      <c r="BU31" s="622"/>
      <c r="BV31" s="622"/>
      <c r="BW31" s="622"/>
      <c r="BX31" s="621">
        <v>95.8</v>
      </c>
      <c r="BY31" s="622"/>
      <c r="BZ31" s="622"/>
      <c r="CA31" s="622"/>
      <c r="CB31" s="623"/>
      <c r="CD31" s="349"/>
      <c r="CE31" s="351"/>
      <c r="CF31" s="568" t="s">
        <v>316</v>
      </c>
      <c r="CG31" s="569"/>
      <c r="CH31" s="569"/>
      <c r="CI31" s="569"/>
      <c r="CJ31" s="569"/>
      <c r="CK31" s="569"/>
      <c r="CL31" s="569"/>
      <c r="CM31" s="569"/>
      <c r="CN31" s="569"/>
      <c r="CO31" s="569"/>
      <c r="CP31" s="569"/>
      <c r="CQ31" s="570"/>
      <c r="CR31" s="571">
        <v>39490</v>
      </c>
      <c r="CS31" s="572"/>
      <c r="CT31" s="572"/>
      <c r="CU31" s="572"/>
      <c r="CV31" s="572"/>
      <c r="CW31" s="572"/>
      <c r="CX31" s="572"/>
      <c r="CY31" s="573"/>
      <c r="CZ31" s="574">
        <v>0.5</v>
      </c>
      <c r="DA31" s="575"/>
      <c r="DB31" s="575"/>
      <c r="DC31" s="576"/>
      <c r="DD31" s="577">
        <v>38289</v>
      </c>
      <c r="DE31" s="572"/>
      <c r="DF31" s="572"/>
      <c r="DG31" s="572"/>
      <c r="DH31" s="572"/>
      <c r="DI31" s="572"/>
      <c r="DJ31" s="572"/>
      <c r="DK31" s="573"/>
      <c r="DL31" s="577">
        <v>38289</v>
      </c>
      <c r="DM31" s="572"/>
      <c r="DN31" s="572"/>
      <c r="DO31" s="572"/>
      <c r="DP31" s="572"/>
      <c r="DQ31" s="572"/>
      <c r="DR31" s="572"/>
      <c r="DS31" s="572"/>
      <c r="DT31" s="572"/>
      <c r="DU31" s="572"/>
      <c r="DV31" s="573"/>
      <c r="DW31" s="574">
        <v>1</v>
      </c>
      <c r="DX31" s="575"/>
      <c r="DY31" s="575"/>
      <c r="DZ31" s="575"/>
      <c r="EA31" s="575"/>
      <c r="EB31" s="575"/>
      <c r="EC31" s="607"/>
    </row>
    <row r="32" spans="2:133" ht="11.25" customHeight="1" x14ac:dyDescent="0.15">
      <c r="B32" s="568" t="s">
        <v>341</v>
      </c>
      <c r="C32" s="569"/>
      <c r="D32" s="569"/>
      <c r="E32" s="569"/>
      <c r="F32" s="569"/>
      <c r="G32" s="569"/>
      <c r="H32" s="569"/>
      <c r="I32" s="569"/>
      <c r="J32" s="569"/>
      <c r="K32" s="569"/>
      <c r="L32" s="569"/>
      <c r="M32" s="569"/>
      <c r="N32" s="569"/>
      <c r="O32" s="569"/>
      <c r="P32" s="569"/>
      <c r="Q32" s="570"/>
      <c r="R32" s="571">
        <v>1086333</v>
      </c>
      <c r="S32" s="584"/>
      <c r="T32" s="584"/>
      <c r="U32" s="584"/>
      <c r="V32" s="584"/>
      <c r="W32" s="584"/>
      <c r="X32" s="584"/>
      <c r="Y32" s="585"/>
      <c r="Z32" s="594">
        <v>12.9</v>
      </c>
      <c r="AA32" s="594"/>
      <c r="AB32" s="594"/>
      <c r="AC32" s="594"/>
      <c r="AD32" s="595" t="s">
        <v>202</v>
      </c>
      <c r="AE32" s="595"/>
      <c r="AF32" s="595"/>
      <c r="AG32" s="595"/>
      <c r="AH32" s="595"/>
      <c r="AI32" s="595"/>
      <c r="AJ32" s="595"/>
      <c r="AK32" s="595"/>
      <c r="AL32" s="574" t="s">
        <v>202</v>
      </c>
      <c r="AM32" s="586"/>
      <c r="AN32" s="586"/>
      <c r="AO32" s="596"/>
      <c r="AP32" s="562"/>
      <c r="AQ32" s="563"/>
      <c r="AR32" s="563"/>
      <c r="AS32" s="563"/>
      <c r="AT32" s="565"/>
      <c r="AU32" s="38" t="s">
        <v>247</v>
      </c>
      <c r="AV32" s="38"/>
      <c r="AW32" s="38"/>
      <c r="AX32" s="568" t="s">
        <v>292</v>
      </c>
      <c r="AY32" s="569"/>
      <c r="AZ32" s="569"/>
      <c r="BA32" s="569"/>
      <c r="BB32" s="569"/>
      <c r="BC32" s="569"/>
      <c r="BD32" s="569"/>
      <c r="BE32" s="569"/>
      <c r="BF32" s="570"/>
      <c r="BG32" s="624">
        <v>99.1</v>
      </c>
      <c r="BH32" s="572"/>
      <c r="BI32" s="572"/>
      <c r="BJ32" s="572"/>
      <c r="BK32" s="572"/>
      <c r="BL32" s="572"/>
      <c r="BM32" s="586">
        <v>98.2</v>
      </c>
      <c r="BN32" s="572"/>
      <c r="BO32" s="572"/>
      <c r="BP32" s="572"/>
      <c r="BQ32" s="605"/>
      <c r="BR32" s="624">
        <v>99.2</v>
      </c>
      <c r="BS32" s="572"/>
      <c r="BT32" s="572"/>
      <c r="BU32" s="572"/>
      <c r="BV32" s="572"/>
      <c r="BW32" s="572"/>
      <c r="BX32" s="586">
        <v>97.9</v>
      </c>
      <c r="BY32" s="572"/>
      <c r="BZ32" s="572"/>
      <c r="CA32" s="572"/>
      <c r="CB32" s="605"/>
      <c r="CD32" s="352"/>
      <c r="CE32" s="354"/>
      <c r="CF32" s="568" t="s">
        <v>394</v>
      </c>
      <c r="CG32" s="569"/>
      <c r="CH32" s="569"/>
      <c r="CI32" s="569"/>
      <c r="CJ32" s="569"/>
      <c r="CK32" s="569"/>
      <c r="CL32" s="569"/>
      <c r="CM32" s="569"/>
      <c r="CN32" s="569"/>
      <c r="CO32" s="569"/>
      <c r="CP32" s="569"/>
      <c r="CQ32" s="570"/>
      <c r="CR32" s="571">
        <v>3</v>
      </c>
      <c r="CS32" s="584"/>
      <c r="CT32" s="584"/>
      <c r="CU32" s="584"/>
      <c r="CV32" s="584"/>
      <c r="CW32" s="584"/>
      <c r="CX32" s="584"/>
      <c r="CY32" s="585"/>
      <c r="CZ32" s="574">
        <v>0</v>
      </c>
      <c r="DA32" s="575"/>
      <c r="DB32" s="575"/>
      <c r="DC32" s="576"/>
      <c r="DD32" s="577">
        <v>3</v>
      </c>
      <c r="DE32" s="584"/>
      <c r="DF32" s="584"/>
      <c r="DG32" s="584"/>
      <c r="DH32" s="584"/>
      <c r="DI32" s="584"/>
      <c r="DJ32" s="584"/>
      <c r="DK32" s="585"/>
      <c r="DL32" s="577">
        <v>3</v>
      </c>
      <c r="DM32" s="584"/>
      <c r="DN32" s="584"/>
      <c r="DO32" s="584"/>
      <c r="DP32" s="584"/>
      <c r="DQ32" s="584"/>
      <c r="DR32" s="584"/>
      <c r="DS32" s="584"/>
      <c r="DT32" s="584"/>
      <c r="DU32" s="584"/>
      <c r="DV32" s="585"/>
      <c r="DW32" s="574">
        <v>0</v>
      </c>
      <c r="DX32" s="575"/>
      <c r="DY32" s="575"/>
      <c r="DZ32" s="575"/>
      <c r="EA32" s="575"/>
      <c r="EB32" s="575"/>
      <c r="EC32" s="607"/>
    </row>
    <row r="33" spans="2:133" ht="11.25" customHeight="1" x14ac:dyDescent="0.15">
      <c r="B33" s="617" t="s">
        <v>56</v>
      </c>
      <c r="C33" s="618"/>
      <c r="D33" s="618"/>
      <c r="E33" s="618"/>
      <c r="F33" s="618"/>
      <c r="G33" s="618"/>
      <c r="H33" s="618"/>
      <c r="I33" s="618"/>
      <c r="J33" s="618"/>
      <c r="K33" s="618"/>
      <c r="L33" s="618"/>
      <c r="M33" s="618"/>
      <c r="N33" s="618"/>
      <c r="O33" s="618"/>
      <c r="P33" s="618"/>
      <c r="Q33" s="619"/>
      <c r="R33" s="571" t="s">
        <v>202</v>
      </c>
      <c r="S33" s="584"/>
      <c r="T33" s="584"/>
      <c r="U33" s="584"/>
      <c r="V33" s="584"/>
      <c r="W33" s="584"/>
      <c r="X33" s="584"/>
      <c r="Y33" s="585"/>
      <c r="Z33" s="594" t="s">
        <v>202</v>
      </c>
      <c r="AA33" s="594"/>
      <c r="AB33" s="594"/>
      <c r="AC33" s="594"/>
      <c r="AD33" s="595" t="s">
        <v>202</v>
      </c>
      <c r="AE33" s="595"/>
      <c r="AF33" s="595"/>
      <c r="AG33" s="595"/>
      <c r="AH33" s="595"/>
      <c r="AI33" s="595"/>
      <c r="AJ33" s="595"/>
      <c r="AK33" s="595"/>
      <c r="AL33" s="574" t="s">
        <v>202</v>
      </c>
      <c r="AM33" s="586"/>
      <c r="AN33" s="586"/>
      <c r="AO33" s="596"/>
      <c r="AP33" s="341"/>
      <c r="AQ33" s="342"/>
      <c r="AR33" s="342"/>
      <c r="AS33" s="342"/>
      <c r="AT33" s="566"/>
      <c r="AU33" s="43"/>
      <c r="AV33" s="43"/>
      <c r="AW33" s="43"/>
      <c r="AX33" s="546" t="s">
        <v>158</v>
      </c>
      <c r="AY33" s="547"/>
      <c r="AZ33" s="547"/>
      <c r="BA33" s="547"/>
      <c r="BB33" s="547"/>
      <c r="BC33" s="547"/>
      <c r="BD33" s="547"/>
      <c r="BE33" s="547"/>
      <c r="BF33" s="548"/>
      <c r="BG33" s="620">
        <v>98.8</v>
      </c>
      <c r="BH33" s="550"/>
      <c r="BI33" s="550"/>
      <c r="BJ33" s="550"/>
      <c r="BK33" s="550"/>
      <c r="BL33" s="550"/>
      <c r="BM33" s="592">
        <v>96.1</v>
      </c>
      <c r="BN33" s="550"/>
      <c r="BO33" s="550"/>
      <c r="BP33" s="550"/>
      <c r="BQ33" s="600"/>
      <c r="BR33" s="620">
        <v>95.9</v>
      </c>
      <c r="BS33" s="550"/>
      <c r="BT33" s="550"/>
      <c r="BU33" s="550"/>
      <c r="BV33" s="550"/>
      <c r="BW33" s="550"/>
      <c r="BX33" s="592">
        <v>93</v>
      </c>
      <c r="BY33" s="550"/>
      <c r="BZ33" s="550"/>
      <c r="CA33" s="550"/>
      <c r="CB33" s="600"/>
      <c r="CD33" s="568" t="s">
        <v>396</v>
      </c>
      <c r="CE33" s="569"/>
      <c r="CF33" s="569"/>
      <c r="CG33" s="569"/>
      <c r="CH33" s="569"/>
      <c r="CI33" s="569"/>
      <c r="CJ33" s="569"/>
      <c r="CK33" s="569"/>
      <c r="CL33" s="569"/>
      <c r="CM33" s="569"/>
      <c r="CN33" s="569"/>
      <c r="CO33" s="569"/>
      <c r="CP33" s="569"/>
      <c r="CQ33" s="570"/>
      <c r="CR33" s="571">
        <v>2724232</v>
      </c>
      <c r="CS33" s="572"/>
      <c r="CT33" s="572"/>
      <c r="CU33" s="572"/>
      <c r="CV33" s="572"/>
      <c r="CW33" s="572"/>
      <c r="CX33" s="572"/>
      <c r="CY33" s="573"/>
      <c r="CZ33" s="574">
        <v>34.6</v>
      </c>
      <c r="DA33" s="575"/>
      <c r="DB33" s="575"/>
      <c r="DC33" s="576"/>
      <c r="DD33" s="577">
        <v>1799863</v>
      </c>
      <c r="DE33" s="572"/>
      <c r="DF33" s="572"/>
      <c r="DG33" s="572"/>
      <c r="DH33" s="572"/>
      <c r="DI33" s="572"/>
      <c r="DJ33" s="572"/>
      <c r="DK33" s="573"/>
      <c r="DL33" s="577">
        <v>1116439</v>
      </c>
      <c r="DM33" s="572"/>
      <c r="DN33" s="572"/>
      <c r="DO33" s="572"/>
      <c r="DP33" s="572"/>
      <c r="DQ33" s="572"/>
      <c r="DR33" s="572"/>
      <c r="DS33" s="572"/>
      <c r="DT33" s="572"/>
      <c r="DU33" s="572"/>
      <c r="DV33" s="573"/>
      <c r="DW33" s="574">
        <v>28.7</v>
      </c>
      <c r="DX33" s="575"/>
      <c r="DY33" s="575"/>
      <c r="DZ33" s="575"/>
      <c r="EA33" s="575"/>
      <c r="EB33" s="575"/>
      <c r="EC33" s="607"/>
    </row>
    <row r="34" spans="2:133" ht="11.25" customHeight="1" x14ac:dyDescent="0.15">
      <c r="B34" s="568" t="s">
        <v>399</v>
      </c>
      <c r="C34" s="569"/>
      <c r="D34" s="569"/>
      <c r="E34" s="569"/>
      <c r="F34" s="569"/>
      <c r="G34" s="569"/>
      <c r="H34" s="569"/>
      <c r="I34" s="569"/>
      <c r="J34" s="569"/>
      <c r="K34" s="569"/>
      <c r="L34" s="569"/>
      <c r="M34" s="569"/>
      <c r="N34" s="569"/>
      <c r="O34" s="569"/>
      <c r="P34" s="569"/>
      <c r="Q34" s="570"/>
      <c r="R34" s="571">
        <v>512760</v>
      </c>
      <c r="S34" s="584"/>
      <c r="T34" s="584"/>
      <c r="U34" s="584"/>
      <c r="V34" s="584"/>
      <c r="W34" s="584"/>
      <c r="X34" s="584"/>
      <c r="Y34" s="585"/>
      <c r="Z34" s="594">
        <v>6.1</v>
      </c>
      <c r="AA34" s="594"/>
      <c r="AB34" s="594"/>
      <c r="AC34" s="594"/>
      <c r="AD34" s="595" t="s">
        <v>202</v>
      </c>
      <c r="AE34" s="595"/>
      <c r="AF34" s="595"/>
      <c r="AG34" s="595"/>
      <c r="AH34" s="595"/>
      <c r="AI34" s="595"/>
      <c r="AJ34" s="595"/>
      <c r="AK34" s="595"/>
      <c r="AL34" s="574" t="s">
        <v>202</v>
      </c>
      <c r="AM34" s="586"/>
      <c r="AN34" s="586"/>
      <c r="AO34" s="596"/>
      <c r="AP34" s="10"/>
      <c r="AQ34" s="12"/>
      <c r="AR34" s="38"/>
      <c r="AS34" s="42"/>
      <c r="AT34" s="42"/>
      <c r="AU34" s="42"/>
      <c r="AV34" s="42"/>
      <c r="AW34" s="42"/>
      <c r="AX34" s="42"/>
      <c r="AY34" s="42"/>
      <c r="AZ34" s="42"/>
      <c r="BA34" s="42"/>
      <c r="BB34" s="42"/>
      <c r="BC34" s="42"/>
      <c r="BD34" s="42"/>
      <c r="BE34" s="42"/>
      <c r="BF34" s="42"/>
      <c r="BG34" s="12"/>
      <c r="BH34" s="12"/>
      <c r="BI34" s="12"/>
      <c r="BJ34" s="12"/>
      <c r="BK34" s="12"/>
      <c r="BL34" s="12"/>
      <c r="BM34" s="12"/>
      <c r="BN34" s="12"/>
      <c r="BO34" s="12"/>
      <c r="BP34" s="12"/>
      <c r="BQ34" s="12"/>
      <c r="BR34" s="12"/>
      <c r="BS34" s="12"/>
      <c r="BT34" s="12"/>
      <c r="BU34" s="12"/>
      <c r="BV34" s="12"/>
      <c r="BW34" s="12"/>
      <c r="BX34" s="12"/>
      <c r="BY34" s="12"/>
      <c r="BZ34" s="12"/>
      <c r="CA34" s="12"/>
      <c r="CB34" s="12"/>
      <c r="CD34" s="568" t="s">
        <v>401</v>
      </c>
      <c r="CE34" s="569"/>
      <c r="CF34" s="569"/>
      <c r="CG34" s="569"/>
      <c r="CH34" s="569"/>
      <c r="CI34" s="569"/>
      <c r="CJ34" s="569"/>
      <c r="CK34" s="569"/>
      <c r="CL34" s="569"/>
      <c r="CM34" s="569"/>
      <c r="CN34" s="569"/>
      <c r="CO34" s="569"/>
      <c r="CP34" s="569"/>
      <c r="CQ34" s="570"/>
      <c r="CR34" s="571">
        <v>1025012</v>
      </c>
      <c r="CS34" s="584"/>
      <c r="CT34" s="584"/>
      <c r="CU34" s="584"/>
      <c r="CV34" s="584"/>
      <c r="CW34" s="584"/>
      <c r="CX34" s="584"/>
      <c r="CY34" s="585"/>
      <c r="CZ34" s="574">
        <v>13</v>
      </c>
      <c r="DA34" s="575"/>
      <c r="DB34" s="575"/>
      <c r="DC34" s="576"/>
      <c r="DD34" s="577">
        <v>660330</v>
      </c>
      <c r="DE34" s="584"/>
      <c r="DF34" s="584"/>
      <c r="DG34" s="584"/>
      <c r="DH34" s="584"/>
      <c r="DI34" s="584"/>
      <c r="DJ34" s="584"/>
      <c r="DK34" s="585"/>
      <c r="DL34" s="577">
        <v>333174</v>
      </c>
      <c r="DM34" s="584"/>
      <c r="DN34" s="584"/>
      <c r="DO34" s="584"/>
      <c r="DP34" s="584"/>
      <c r="DQ34" s="584"/>
      <c r="DR34" s="584"/>
      <c r="DS34" s="584"/>
      <c r="DT34" s="584"/>
      <c r="DU34" s="584"/>
      <c r="DV34" s="585"/>
      <c r="DW34" s="574">
        <v>8.6</v>
      </c>
      <c r="DX34" s="575"/>
      <c r="DY34" s="575"/>
      <c r="DZ34" s="575"/>
      <c r="EA34" s="575"/>
      <c r="EB34" s="575"/>
      <c r="EC34" s="607"/>
    </row>
    <row r="35" spans="2:133" ht="11.25" customHeight="1" x14ac:dyDescent="0.15">
      <c r="B35" s="568" t="s">
        <v>222</v>
      </c>
      <c r="C35" s="569"/>
      <c r="D35" s="569"/>
      <c r="E35" s="569"/>
      <c r="F35" s="569"/>
      <c r="G35" s="569"/>
      <c r="H35" s="569"/>
      <c r="I35" s="569"/>
      <c r="J35" s="569"/>
      <c r="K35" s="569"/>
      <c r="L35" s="569"/>
      <c r="M35" s="569"/>
      <c r="N35" s="569"/>
      <c r="O35" s="569"/>
      <c r="P35" s="569"/>
      <c r="Q35" s="570"/>
      <c r="R35" s="571">
        <v>20399</v>
      </c>
      <c r="S35" s="584"/>
      <c r="T35" s="584"/>
      <c r="U35" s="584"/>
      <c r="V35" s="584"/>
      <c r="W35" s="584"/>
      <c r="X35" s="584"/>
      <c r="Y35" s="585"/>
      <c r="Z35" s="594">
        <v>0.2</v>
      </c>
      <c r="AA35" s="594"/>
      <c r="AB35" s="594"/>
      <c r="AC35" s="594"/>
      <c r="AD35" s="595" t="s">
        <v>202</v>
      </c>
      <c r="AE35" s="595"/>
      <c r="AF35" s="595"/>
      <c r="AG35" s="595"/>
      <c r="AH35" s="595"/>
      <c r="AI35" s="595"/>
      <c r="AJ35" s="595"/>
      <c r="AK35" s="595"/>
      <c r="AL35" s="574" t="s">
        <v>202</v>
      </c>
      <c r="AM35" s="586"/>
      <c r="AN35" s="586"/>
      <c r="AO35" s="596"/>
      <c r="AP35" s="15"/>
      <c r="AQ35" s="481" t="s">
        <v>403</v>
      </c>
      <c r="AR35" s="482"/>
      <c r="AS35" s="482"/>
      <c r="AT35" s="482"/>
      <c r="AU35" s="482"/>
      <c r="AV35" s="482"/>
      <c r="AW35" s="482"/>
      <c r="AX35" s="482"/>
      <c r="AY35" s="482"/>
      <c r="AZ35" s="482"/>
      <c r="BA35" s="482"/>
      <c r="BB35" s="482"/>
      <c r="BC35" s="482"/>
      <c r="BD35" s="482"/>
      <c r="BE35" s="482"/>
      <c r="BF35" s="524"/>
      <c r="BG35" s="481" t="s">
        <v>210</v>
      </c>
      <c r="BH35" s="482"/>
      <c r="BI35" s="482"/>
      <c r="BJ35" s="482"/>
      <c r="BK35" s="482"/>
      <c r="BL35" s="482"/>
      <c r="BM35" s="482"/>
      <c r="BN35" s="482"/>
      <c r="BO35" s="482"/>
      <c r="BP35" s="482"/>
      <c r="BQ35" s="482"/>
      <c r="BR35" s="482"/>
      <c r="BS35" s="482"/>
      <c r="BT35" s="482"/>
      <c r="BU35" s="482"/>
      <c r="BV35" s="482"/>
      <c r="BW35" s="482"/>
      <c r="BX35" s="482"/>
      <c r="BY35" s="482"/>
      <c r="BZ35" s="482"/>
      <c r="CA35" s="482"/>
      <c r="CB35" s="524"/>
      <c r="CD35" s="568" t="s">
        <v>405</v>
      </c>
      <c r="CE35" s="569"/>
      <c r="CF35" s="569"/>
      <c r="CG35" s="569"/>
      <c r="CH35" s="569"/>
      <c r="CI35" s="569"/>
      <c r="CJ35" s="569"/>
      <c r="CK35" s="569"/>
      <c r="CL35" s="569"/>
      <c r="CM35" s="569"/>
      <c r="CN35" s="569"/>
      <c r="CO35" s="569"/>
      <c r="CP35" s="569"/>
      <c r="CQ35" s="570"/>
      <c r="CR35" s="571">
        <v>13446</v>
      </c>
      <c r="CS35" s="572"/>
      <c r="CT35" s="572"/>
      <c r="CU35" s="572"/>
      <c r="CV35" s="572"/>
      <c r="CW35" s="572"/>
      <c r="CX35" s="572"/>
      <c r="CY35" s="573"/>
      <c r="CZ35" s="574">
        <v>0.2</v>
      </c>
      <c r="DA35" s="575"/>
      <c r="DB35" s="575"/>
      <c r="DC35" s="576"/>
      <c r="DD35" s="577">
        <v>5746</v>
      </c>
      <c r="DE35" s="572"/>
      <c r="DF35" s="572"/>
      <c r="DG35" s="572"/>
      <c r="DH35" s="572"/>
      <c r="DI35" s="572"/>
      <c r="DJ35" s="572"/>
      <c r="DK35" s="573"/>
      <c r="DL35" s="577">
        <v>5713</v>
      </c>
      <c r="DM35" s="572"/>
      <c r="DN35" s="572"/>
      <c r="DO35" s="572"/>
      <c r="DP35" s="572"/>
      <c r="DQ35" s="572"/>
      <c r="DR35" s="572"/>
      <c r="DS35" s="572"/>
      <c r="DT35" s="572"/>
      <c r="DU35" s="572"/>
      <c r="DV35" s="573"/>
      <c r="DW35" s="574">
        <v>0.1</v>
      </c>
      <c r="DX35" s="575"/>
      <c r="DY35" s="575"/>
      <c r="DZ35" s="575"/>
      <c r="EA35" s="575"/>
      <c r="EB35" s="575"/>
      <c r="EC35" s="607"/>
    </row>
    <row r="36" spans="2:133" ht="11.25" customHeight="1" x14ac:dyDescent="0.15">
      <c r="B36" s="568" t="s">
        <v>146</v>
      </c>
      <c r="C36" s="569"/>
      <c r="D36" s="569"/>
      <c r="E36" s="569"/>
      <c r="F36" s="569"/>
      <c r="G36" s="569"/>
      <c r="H36" s="569"/>
      <c r="I36" s="569"/>
      <c r="J36" s="569"/>
      <c r="K36" s="569"/>
      <c r="L36" s="569"/>
      <c r="M36" s="569"/>
      <c r="N36" s="569"/>
      <c r="O36" s="569"/>
      <c r="P36" s="569"/>
      <c r="Q36" s="570"/>
      <c r="R36" s="571">
        <v>196410</v>
      </c>
      <c r="S36" s="584"/>
      <c r="T36" s="584"/>
      <c r="U36" s="584"/>
      <c r="V36" s="584"/>
      <c r="W36" s="584"/>
      <c r="X36" s="584"/>
      <c r="Y36" s="585"/>
      <c r="Z36" s="594">
        <v>2.2999999999999998</v>
      </c>
      <c r="AA36" s="594"/>
      <c r="AB36" s="594"/>
      <c r="AC36" s="594"/>
      <c r="AD36" s="595" t="s">
        <v>202</v>
      </c>
      <c r="AE36" s="595"/>
      <c r="AF36" s="595"/>
      <c r="AG36" s="595"/>
      <c r="AH36" s="595"/>
      <c r="AI36" s="595"/>
      <c r="AJ36" s="595"/>
      <c r="AK36" s="595"/>
      <c r="AL36" s="574" t="s">
        <v>202</v>
      </c>
      <c r="AM36" s="586"/>
      <c r="AN36" s="586"/>
      <c r="AO36" s="596"/>
      <c r="AP36" s="15"/>
      <c r="AQ36" s="608" t="s">
        <v>386</v>
      </c>
      <c r="AR36" s="609"/>
      <c r="AS36" s="609"/>
      <c r="AT36" s="609"/>
      <c r="AU36" s="609"/>
      <c r="AV36" s="609"/>
      <c r="AW36" s="609"/>
      <c r="AX36" s="609"/>
      <c r="AY36" s="610"/>
      <c r="AZ36" s="611">
        <v>622574</v>
      </c>
      <c r="BA36" s="612"/>
      <c r="BB36" s="612"/>
      <c r="BC36" s="612"/>
      <c r="BD36" s="612"/>
      <c r="BE36" s="612"/>
      <c r="BF36" s="613"/>
      <c r="BG36" s="614" t="s">
        <v>408</v>
      </c>
      <c r="BH36" s="615"/>
      <c r="BI36" s="615"/>
      <c r="BJ36" s="615"/>
      <c r="BK36" s="615"/>
      <c r="BL36" s="615"/>
      <c r="BM36" s="615"/>
      <c r="BN36" s="615"/>
      <c r="BO36" s="615"/>
      <c r="BP36" s="615"/>
      <c r="BQ36" s="615"/>
      <c r="BR36" s="615"/>
      <c r="BS36" s="615"/>
      <c r="BT36" s="615"/>
      <c r="BU36" s="616"/>
      <c r="BV36" s="611" t="s">
        <v>202</v>
      </c>
      <c r="BW36" s="612"/>
      <c r="BX36" s="612"/>
      <c r="BY36" s="612"/>
      <c r="BZ36" s="612"/>
      <c r="CA36" s="612"/>
      <c r="CB36" s="613"/>
      <c r="CD36" s="568" t="s">
        <v>29</v>
      </c>
      <c r="CE36" s="569"/>
      <c r="CF36" s="569"/>
      <c r="CG36" s="569"/>
      <c r="CH36" s="569"/>
      <c r="CI36" s="569"/>
      <c r="CJ36" s="569"/>
      <c r="CK36" s="569"/>
      <c r="CL36" s="569"/>
      <c r="CM36" s="569"/>
      <c r="CN36" s="569"/>
      <c r="CO36" s="569"/>
      <c r="CP36" s="569"/>
      <c r="CQ36" s="570"/>
      <c r="CR36" s="571">
        <v>856595</v>
      </c>
      <c r="CS36" s="584"/>
      <c r="CT36" s="584"/>
      <c r="CU36" s="584"/>
      <c r="CV36" s="584"/>
      <c r="CW36" s="584"/>
      <c r="CX36" s="584"/>
      <c r="CY36" s="585"/>
      <c r="CZ36" s="574">
        <v>10.9</v>
      </c>
      <c r="DA36" s="575"/>
      <c r="DB36" s="575"/>
      <c r="DC36" s="576"/>
      <c r="DD36" s="577">
        <v>615557</v>
      </c>
      <c r="DE36" s="584"/>
      <c r="DF36" s="584"/>
      <c r="DG36" s="584"/>
      <c r="DH36" s="584"/>
      <c r="DI36" s="584"/>
      <c r="DJ36" s="584"/>
      <c r="DK36" s="585"/>
      <c r="DL36" s="577">
        <v>342617</v>
      </c>
      <c r="DM36" s="584"/>
      <c r="DN36" s="584"/>
      <c r="DO36" s="584"/>
      <c r="DP36" s="584"/>
      <c r="DQ36" s="584"/>
      <c r="DR36" s="584"/>
      <c r="DS36" s="584"/>
      <c r="DT36" s="584"/>
      <c r="DU36" s="584"/>
      <c r="DV36" s="585"/>
      <c r="DW36" s="574">
        <v>8.8000000000000007</v>
      </c>
      <c r="DX36" s="575"/>
      <c r="DY36" s="575"/>
      <c r="DZ36" s="575"/>
      <c r="EA36" s="575"/>
      <c r="EB36" s="575"/>
      <c r="EC36" s="607"/>
    </row>
    <row r="37" spans="2:133" ht="11.25" customHeight="1" x14ac:dyDescent="0.15">
      <c r="B37" s="568" t="s">
        <v>409</v>
      </c>
      <c r="C37" s="569"/>
      <c r="D37" s="569"/>
      <c r="E37" s="569"/>
      <c r="F37" s="569"/>
      <c r="G37" s="569"/>
      <c r="H37" s="569"/>
      <c r="I37" s="569"/>
      <c r="J37" s="569"/>
      <c r="K37" s="569"/>
      <c r="L37" s="569"/>
      <c r="M37" s="569"/>
      <c r="N37" s="569"/>
      <c r="O37" s="569"/>
      <c r="P37" s="569"/>
      <c r="Q37" s="570"/>
      <c r="R37" s="571">
        <v>1016838</v>
      </c>
      <c r="S37" s="584"/>
      <c r="T37" s="584"/>
      <c r="U37" s="584"/>
      <c r="V37" s="584"/>
      <c r="W37" s="584"/>
      <c r="X37" s="584"/>
      <c r="Y37" s="585"/>
      <c r="Z37" s="594">
        <v>12.1</v>
      </c>
      <c r="AA37" s="594"/>
      <c r="AB37" s="594"/>
      <c r="AC37" s="594"/>
      <c r="AD37" s="595" t="s">
        <v>202</v>
      </c>
      <c r="AE37" s="595"/>
      <c r="AF37" s="595"/>
      <c r="AG37" s="595"/>
      <c r="AH37" s="595"/>
      <c r="AI37" s="595"/>
      <c r="AJ37" s="595"/>
      <c r="AK37" s="595"/>
      <c r="AL37" s="574" t="s">
        <v>202</v>
      </c>
      <c r="AM37" s="586"/>
      <c r="AN37" s="586"/>
      <c r="AO37" s="596"/>
      <c r="AQ37" s="602" t="s">
        <v>411</v>
      </c>
      <c r="AR37" s="603"/>
      <c r="AS37" s="603"/>
      <c r="AT37" s="603"/>
      <c r="AU37" s="603"/>
      <c r="AV37" s="603"/>
      <c r="AW37" s="603"/>
      <c r="AX37" s="603"/>
      <c r="AY37" s="604"/>
      <c r="AZ37" s="571">
        <v>34489</v>
      </c>
      <c r="BA37" s="584"/>
      <c r="BB37" s="584"/>
      <c r="BC37" s="584"/>
      <c r="BD37" s="572"/>
      <c r="BE37" s="572"/>
      <c r="BF37" s="605"/>
      <c r="BG37" s="568" t="s">
        <v>412</v>
      </c>
      <c r="BH37" s="569"/>
      <c r="BI37" s="569"/>
      <c r="BJ37" s="569"/>
      <c r="BK37" s="569"/>
      <c r="BL37" s="569"/>
      <c r="BM37" s="569"/>
      <c r="BN37" s="569"/>
      <c r="BO37" s="569"/>
      <c r="BP37" s="569"/>
      <c r="BQ37" s="569"/>
      <c r="BR37" s="569"/>
      <c r="BS37" s="569"/>
      <c r="BT37" s="569"/>
      <c r="BU37" s="570"/>
      <c r="BV37" s="571">
        <v>-54748</v>
      </c>
      <c r="BW37" s="584"/>
      <c r="BX37" s="584"/>
      <c r="BY37" s="584"/>
      <c r="BZ37" s="584"/>
      <c r="CA37" s="584"/>
      <c r="CB37" s="606"/>
      <c r="CD37" s="568" t="s">
        <v>160</v>
      </c>
      <c r="CE37" s="569"/>
      <c r="CF37" s="569"/>
      <c r="CG37" s="569"/>
      <c r="CH37" s="569"/>
      <c r="CI37" s="569"/>
      <c r="CJ37" s="569"/>
      <c r="CK37" s="569"/>
      <c r="CL37" s="569"/>
      <c r="CM37" s="569"/>
      <c r="CN37" s="569"/>
      <c r="CO37" s="569"/>
      <c r="CP37" s="569"/>
      <c r="CQ37" s="570"/>
      <c r="CR37" s="571">
        <v>307998</v>
      </c>
      <c r="CS37" s="572"/>
      <c r="CT37" s="572"/>
      <c r="CU37" s="572"/>
      <c r="CV37" s="572"/>
      <c r="CW37" s="572"/>
      <c r="CX37" s="572"/>
      <c r="CY37" s="573"/>
      <c r="CZ37" s="574">
        <v>3.9</v>
      </c>
      <c r="DA37" s="575"/>
      <c r="DB37" s="575"/>
      <c r="DC37" s="576"/>
      <c r="DD37" s="577">
        <v>265598</v>
      </c>
      <c r="DE37" s="572"/>
      <c r="DF37" s="572"/>
      <c r="DG37" s="572"/>
      <c r="DH37" s="572"/>
      <c r="DI37" s="572"/>
      <c r="DJ37" s="572"/>
      <c r="DK37" s="573"/>
      <c r="DL37" s="577">
        <v>255182</v>
      </c>
      <c r="DM37" s="572"/>
      <c r="DN37" s="572"/>
      <c r="DO37" s="572"/>
      <c r="DP37" s="572"/>
      <c r="DQ37" s="572"/>
      <c r="DR37" s="572"/>
      <c r="DS37" s="572"/>
      <c r="DT37" s="572"/>
      <c r="DU37" s="572"/>
      <c r="DV37" s="573"/>
      <c r="DW37" s="574">
        <v>6.6</v>
      </c>
      <c r="DX37" s="575"/>
      <c r="DY37" s="575"/>
      <c r="DZ37" s="575"/>
      <c r="EA37" s="575"/>
      <c r="EB37" s="575"/>
      <c r="EC37" s="607"/>
    </row>
    <row r="38" spans="2:133" ht="11.25" customHeight="1" x14ac:dyDescent="0.15">
      <c r="B38" s="568" t="s">
        <v>293</v>
      </c>
      <c r="C38" s="569"/>
      <c r="D38" s="569"/>
      <c r="E38" s="569"/>
      <c r="F38" s="569"/>
      <c r="G38" s="569"/>
      <c r="H38" s="569"/>
      <c r="I38" s="569"/>
      <c r="J38" s="569"/>
      <c r="K38" s="569"/>
      <c r="L38" s="569"/>
      <c r="M38" s="569"/>
      <c r="N38" s="569"/>
      <c r="O38" s="569"/>
      <c r="P38" s="569"/>
      <c r="Q38" s="570"/>
      <c r="R38" s="571">
        <v>332198</v>
      </c>
      <c r="S38" s="584"/>
      <c r="T38" s="584"/>
      <c r="U38" s="584"/>
      <c r="V38" s="584"/>
      <c r="W38" s="584"/>
      <c r="X38" s="584"/>
      <c r="Y38" s="585"/>
      <c r="Z38" s="594">
        <v>3.9</v>
      </c>
      <c r="AA38" s="594"/>
      <c r="AB38" s="594"/>
      <c r="AC38" s="594"/>
      <c r="AD38" s="595" t="s">
        <v>202</v>
      </c>
      <c r="AE38" s="595"/>
      <c r="AF38" s="595"/>
      <c r="AG38" s="595"/>
      <c r="AH38" s="595"/>
      <c r="AI38" s="595"/>
      <c r="AJ38" s="595"/>
      <c r="AK38" s="595"/>
      <c r="AL38" s="574" t="s">
        <v>202</v>
      </c>
      <c r="AM38" s="586"/>
      <c r="AN38" s="586"/>
      <c r="AO38" s="596"/>
      <c r="AQ38" s="602" t="s">
        <v>414</v>
      </c>
      <c r="AR38" s="603"/>
      <c r="AS38" s="603"/>
      <c r="AT38" s="603"/>
      <c r="AU38" s="603"/>
      <c r="AV38" s="603"/>
      <c r="AW38" s="603"/>
      <c r="AX38" s="603"/>
      <c r="AY38" s="604"/>
      <c r="AZ38" s="571">
        <v>18676</v>
      </c>
      <c r="BA38" s="584"/>
      <c r="BB38" s="584"/>
      <c r="BC38" s="584"/>
      <c r="BD38" s="572"/>
      <c r="BE38" s="572"/>
      <c r="BF38" s="605"/>
      <c r="BG38" s="568" t="s">
        <v>415</v>
      </c>
      <c r="BH38" s="569"/>
      <c r="BI38" s="569"/>
      <c r="BJ38" s="569"/>
      <c r="BK38" s="569"/>
      <c r="BL38" s="569"/>
      <c r="BM38" s="569"/>
      <c r="BN38" s="569"/>
      <c r="BO38" s="569"/>
      <c r="BP38" s="569"/>
      <c r="BQ38" s="569"/>
      <c r="BR38" s="569"/>
      <c r="BS38" s="569"/>
      <c r="BT38" s="569"/>
      <c r="BU38" s="570"/>
      <c r="BV38" s="571">
        <v>1172</v>
      </c>
      <c r="BW38" s="584"/>
      <c r="BX38" s="584"/>
      <c r="BY38" s="584"/>
      <c r="BZ38" s="584"/>
      <c r="CA38" s="584"/>
      <c r="CB38" s="606"/>
      <c r="CD38" s="568" t="s">
        <v>416</v>
      </c>
      <c r="CE38" s="569"/>
      <c r="CF38" s="569"/>
      <c r="CG38" s="569"/>
      <c r="CH38" s="569"/>
      <c r="CI38" s="569"/>
      <c r="CJ38" s="569"/>
      <c r="CK38" s="569"/>
      <c r="CL38" s="569"/>
      <c r="CM38" s="569"/>
      <c r="CN38" s="569"/>
      <c r="CO38" s="569"/>
      <c r="CP38" s="569"/>
      <c r="CQ38" s="570"/>
      <c r="CR38" s="571">
        <v>588085</v>
      </c>
      <c r="CS38" s="584"/>
      <c r="CT38" s="584"/>
      <c r="CU38" s="584"/>
      <c r="CV38" s="584"/>
      <c r="CW38" s="584"/>
      <c r="CX38" s="584"/>
      <c r="CY38" s="585"/>
      <c r="CZ38" s="574">
        <v>7.5</v>
      </c>
      <c r="DA38" s="575"/>
      <c r="DB38" s="575"/>
      <c r="DC38" s="576"/>
      <c r="DD38" s="577">
        <v>493325</v>
      </c>
      <c r="DE38" s="584"/>
      <c r="DF38" s="584"/>
      <c r="DG38" s="584"/>
      <c r="DH38" s="584"/>
      <c r="DI38" s="584"/>
      <c r="DJ38" s="584"/>
      <c r="DK38" s="585"/>
      <c r="DL38" s="577">
        <v>434935</v>
      </c>
      <c r="DM38" s="584"/>
      <c r="DN38" s="584"/>
      <c r="DO38" s="584"/>
      <c r="DP38" s="584"/>
      <c r="DQ38" s="584"/>
      <c r="DR38" s="584"/>
      <c r="DS38" s="584"/>
      <c r="DT38" s="584"/>
      <c r="DU38" s="584"/>
      <c r="DV38" s="585"/>
      <c r="DW38" s="574">
        <v>11.2</v>
      </c>
      <c r="DX38" s="575"/>
      <c r="DY38" s="575"/>
      <c r="DZ38" s="575"/>
      <c r="EA38" s="575"/>
      <c r="EB38" s="575"/>
      <c r="EC38" s="607"/>
    </row>
    <row r="39" spans="2:133" ht="11.25" customHeight="1" x14ac:dyDescent="0.15">
      <c r="B39" s="568" t="s">
        <v>397</v>
      </c>
      <c r="C39" s="569"/>
      <c r="D39" s="569"/>
      <c r="E39" s="569"/>
      <c r="F39" s="569"/>
      <c r="G39" s="569"/>
      <c r="H39" s="569"/>
      <c r="I39" s="569"/>
      <c r="J39" s="569"/>
      <c r="K39" s="569"/>
      <c r="L39" s="569"/>
      <c r="M39" s="569"/>
      <c r="N39" s="569"/>
      <c r="O39" s="569"/>
      <c r="P39" s="569"/>
      <c r="Q39" s="570"/>
      <c r="R39" s="571">
        <v>80653</v>
      </c>
      <c r="S39" s="584"/>
      <c r="T39" s="584"/>
      <c r="U39" s="584"/>
      <c r="V39" s="584"/>
      <c r="W39" s="584"/>
      <c r="X39" s="584"/>
      <c r="Y39" s="585"/>
      <c r="Z39" s="594">
        <v>1</v>
      </c>
      <c r="AA39" s="594"/>
      <c r="AB39" s="594"/>
      <c r="AC39" s="594"/>
      <c r="AD39" s="595">
        <v>4666</v>
      </c>
      <c r="AE39" s="595"/>
      <c r="AF39" s="595"/>
      <c r="AG39" s="595"/>
      <c r="AH39" s="595"/>
      <c r="AI39" s="595"/>
      <c r="AJ39" s="595"/>
      <c r="AK39" s="595"/>
      <c r="AL39" s="574">
        <v>0.1</v>
      </c>
      <c r="AM39" s="586"/>
      <c r="AN39" s="586"/>
      <c r="AO39" s="596"/>
      <c r="AQ39" s="602" t="s">
        <v>417</v>
      </c>
      <c r="AR39" s="603"/>
      <c r="AS39" s="603"/>
      <c r="AT39" s="603"/>
      <c r="AU39" s="603"/>
      <c r="AV39" s="603"/>
      <c r="AW39" s="603"/>
      <c r="AX39" s="603"/>
      <c r="AY39" s="604"/>
      <c r="AZ39" s="571">
        <v>4302</v>
      </c>
      <c r="BA39" s="584"/>
      <c r="BB39" s="584"/>
      <c r="BC39" s="584"/>
      <c r="BD39" s="572"/>
      <c r="BE39" s="572"/>
      <c r="BF39" s="605"/>
      <c r="BG39" s="568" t="s">
        <v>334</v>
      </c>
      <c r="BH39" s="569"/>
      <c r="BI39" s="569"/>
      <c r="BJ39" s="569"/>
      <c r="BK39" s="569"/>
      <c r="BL39" s="569"/>
      <c r="BM39" s="569"/>
      <c r="BN39" s="569"/>
      <c r="BO39" s="569"/>
      <c r="BP39" s="569"/>
      <c r="BQ39" s="569"/>
      <c r="BR39" s="569"/>
      <c r="BS39" s="569"/>
      <c r="BT39" s="569"/>
      <c r="BU39" s="570"/>
      <c r="BV39" s="571">
        <v>1725</v>
      </c>
      <c r="BW39" s="584"/>
      <c r="BX39" s="584"/>
      <c r="BY39" s="584"/>
      <c r="BZ39" s="584"/>
      <c r="CA39" s="584"/>
      <c r="CB39" s="606"/>
      <c r="CD39" s="568" t="s">
        <v>418</v>
      </c>
      <c r="CE39" s="569"/>
      <c r="CF39" s="569"/>
      <c r="CG39" s="569"/>
      <c r="CH39" s="569"/>
      <c r="CI39" s="569"/>
      <c r="CJ39" s="569"/>
      <c r="CK39" s="569"/>
      <c r="CL39" s="569"/>
      <c r="CM39" s="569"/>
      <c r="CN39" s="569"/>
      <c r="CO39" s="569"/>
      <c r="CP39" s="569"/>
      <c r="CQ39" s="570"/>
      <c r="CR39" s="571">
        <v>234094</v>
      </c>
      <c r="CS39" s="572"/>
      <c r="CT39" s="572"/>
      <c r="CU39" s="572"/>
      <c r="CV39" s="572"/>
      <c r="CW39" s="572"/>
      <c r="CX39" s="572"/>
      <c r="CY39" s="573"/>
      <c r="CZ39" s="574">
        <v>3</v>
      </c>
      <c r="DA39" s="575"/>
      <c r="DB39" s="575"/>
      <c r="DC39" s="576"/>
      <c r="DD39" s="577">
        <v>24905</v>
      </c>
      <c r="DE39" s="572"/>
      <c r="DF39" s="572"/>
      <c r="DG39" s="572"/>
      <c r="DH39" s="572"/>
      <c r="DI39" s="572"/>
      <c r="DJ39" s="572"/>
      <c r="DK39" s="573"/>
      <c r="DL39" s="577" t="s">
        <v>202</v>
      </c>
      <c r="DM39" s="572"/>
      <c r="DN39" s="572"/>
      <c r="DO39" s="572"/>
      <c r="DP39" s="572"/>
      <c r="DQ39" s="572"/>
      <c r="DR39" s="572"/>
      <c r="DS39" s="572"/>
      <c r="DT39" s="572"/>
      <c r="DU39" s="572"/>
      <c r="DV39" s="573"/>
      <c r="DW39" s="574" t="s">
        <v>202</v>
      </c>
      <c r="DX39" s="575"/>
      <c r="DY39" s="575"/>
      <c r="DZ39" s="575"/>
      <c r="EA39" s="575"/>
      <c r="EB39" s="575"/>
      <c r="EC39" s="607"/>
    </row>
    <row r="40" spans="2:133" ht="11.25" customHeight="1" x14ac:dyDescent="0.15">
      <c r="B40" s="568" t="s">
        <v>422</v>
      </c>
      <c r="C40" s="569"/>
      <c r="D40" s="569"/>
      <c r="E40" s="569"/>
      <c r="F40" s="569"/>
      <c r="G40" s="569"/>
      <c r="H40" s="569"/>
      <c r="I40" s="569"/>
      <c r="J40" s="569"/>
      <c r="K40" s="569"/>
      <c r="L40" s="569"/>
      <c r="M40" s="569"/>
      <c r="N40" s="569"/>
      <c r="O40" s="569"/>
      <c r="P40" s="569"/>
      <c r="Q40" s="570"/>
      <c r="R40" s="571">
        <v>960590</v>
      </c>
      <c r="S40" s="584"/>
      <c r="T40" s="584"/>
      <c r="U40" s="584"/>
      <c r="V40" s="584"/>
      <c r="W40" s="584"/>
      <c r="X40" s="584"/>
      <c r="Y40" s="585"/>
      <c r="Z40" s="594">
        <v>11.4</v>
      </c>
      <c r="AA40" s="594"/>
      <c r="AB40" s="594"/>
      <c r="AC40" s="594"/>
      <c r="AD40" s="595" t="s">
        <v>202</v>
      </c>
      <c r="AE40" s="595"/>
      <c r="AF40" s="595"/>
      <c r="AG40" s="595"/>
      <c r="AH40" s="595"/>
      <c r="AI40" s="595"/>
      <c r="AJ40" s="595"/>
      <c r="AK40" s="595"/>
      <c r="AL40" s="574" t="s">
        <v>202</v>
      </c>
      <c r="AM40" s="586"/>
      <c r="AN40" s="586"/>
      <c r="AO40" s="596"/>
      <c r="AQ40" s="602" t="s">
        <v>308</v>
      </c>
      <c r="AR40" s="603"/>
      <c r="AS40" s="603"/>
      <c r="AT40" s="603"/>
      <c r="AU40" s="603"/>
      <c r="AV40" s="603"/>
      <c r="AW40" s="603"/>
      <c r="AX40" s="603"/>
      <c r="AY40" s="604"/>
      <c r="AZ40" s="571" t="s">
        <v>202</v>
      </c>
      <c r="BA40" s="584"/>
      <c r="BB40" s="584"/>
      <c r="BC40" s="584"/>
      <c r="BD40" s="572"/>
      <c r="BE40" s="572"/>
      <c r="BF40" s="605"/>
      <c r="BG40" s="562" t="s">
        <v>423</v>
      </c>
      <c r="BH40" s="563"/>
      <c r="BI40" s="563"/>
      <c r="BJ40" s="563"/>
      <c r="BK40" s="563"/>
      <c r="BL40" s="46"/>
      <c r="BM40" s="569" t="s">
        <v>424</v>
      </c>
      <c r="BN40" s="569"/>
      <c r="BO40" s="569"/>
      <c r="BP40" s="569"/>
      <c r="BQ40" s="569"/>
      <c r="BR40" s="569"/>
      <c r="BS40" s="569"/>
      <c r="BT40" s="569"/>
      <c r="BU40" s="570"/>
      <c r="BV40" s="571">
        <v>86</v>
      </c>
      <c r="BW40" s="584"/>
      <c r="BX40" s="584"/>
      <c r="BY40" s="584"/>
      <c r="BZ40" s="584"/>
      <c r="CA40" s="584"/>
      <c r="CB40" s="606"/>
      <c r="CD40" s="568" t="s">
        <v>372</v>
      </c>
      <c r="CE40" s="569"/>
      <c r="CF40" s="569"/>
      <c r="CG40" s="569"/>
      <c r="CH40" s="569"/>
      <c r="CI40" s="569"/>
      <c r="CJ40" s="569"/>
      <c r="CK40" s="569"/>
      <c r="CL40" s="569"/>
      <c r="CM40" s="569"/>
      <c r="CN40" s="569"/>
      <c r="CO40" s="569"/>
      <c r="CP40" s="569"/>
      <c r="CQ40" s="570"/>
      <c r="CR40" s="571">
        <v>7000</v>
      </c>
      <c r="CS40" s="584"/>
      <c r="CT40" s="584"/>
      <c r="CU40" s="584"/>
      <c r="CV40" s="584"/>
      <c r="CW40" s="584"/>
      <c r="CX40" s="584"/>
      <c r="CY40" s="585"/>
      <c r="CZ40" s="574">
        <v>0.1</v>
      </c>
      <c r="DA40" s="575"/>
      <c r="DB40" s="575"/>
      <c r="DC40" s="576"/>
      <c r="DD40" s="577" t="s">
        <v>202</v>
      </c>
      <c r="DE40" s="584"/>
      <c r="DF40" s="584"/>
      <c r="DG40" s="584"/>
      <c r="DH40" s="584"/>
      <c r="DI40" s="584"/>
      <c r="DJ40" s="584"/>
      <c r="DK40" s="585"/>
      <c r="DL40" s="577" t="s">
        <v>202</v>
      </c>
      <c r="DM40" s="584"/>
      <c r="DN40" s="584"/>
      <c r="DO40" s="584"/>
      <c r="DP40" s="584"/>
      <c r="DQ40" s="584"/>
      <c r="DR40" s="584"/>
      <c r="DS40" s="584"/>
      <c r="DT40" s="584"/>
      <c r="DU40" s="584"/>
      <c r="DV40" s="585"/>
      <c r="DW40" s="574" t="s">
        <v>202</v>
      </c>
      <c r="DX40" s="575"/>
      <c r="DY40" s="575"/>
      <c r="DZ40" s="575"/>
      <c r="EA40" s="575"/>
      <c r="EB40" s="575"/>
      <c r="EC40" s="607"/>
    </row>
    <row r="41" spans="2:133" ht="11.25" customHeight="1" x14ac:dyDescent="0.15">
      <c r="B41" s="568" t="s">
        <v>425</v>
      </c>
      <c r="C41" s="569"/>
      <c r="D41" s="569"/>
      <c r="E41" s="569"/>
      <c r="F41" s="569"/>
      <c r="G41" s="569"/>
      <c r="H41" s="569"/>
      <c r="I41" s="569"/>
      <c r="J41" s="569"/>
      <c r="K41" s="569"/>
      <c r="L41" s="569"/>
      <c r="M41" s="569"/>
      <c r="N41" s="569"/>
      <c r="O41" s="569"/>
      <c r="P41" s="569"/>
      <c r="Q41" s="570"/>
      <c r="R41" s="571" t="s">
        <v>202</v>
      </c>
      <c r="S41" s="584"/>
      <c r="T41" s="584"/>
      <c r="U41" s="584"/>
      <c r="V41" s="584"/>
      <c r="W41" s="584"/>
      <c r="X41" s="584"/>
      <c r="Y41" s="585"/>
      <c r="Z41" s="594" t="s">
        <v>202</v>
      </c>
      <c r="AA41" s="594"/>
      <c r="AB41" s="594"/>
      <c r="AC41" s="594"/>
      <c r="AD41" s="595" t="s">
        <v>202</v>
      </c>
      <c r="AE41" s="595"/>
      <c r="AF41" s="595"/>
      <c r="AG41" s="595"/>
      <c r="AH41" s="595"/>
      <c r="AI41" s="595"/>
      <c r="AJ41" s="595"/>
      <c r="AK41" s="595"/>
      <c r="AL41" s="574" t="s">
        <v>202</v>
      </c>
      <c r="AM41" s="586"/>
      <c r="AN41" s="586"/>
      <c r="AO41" s="596"/>
      <c r="AQ41" s="602" t="s">
        <v>426</v>
      </c>
      <c r="AR41" s="603"/>
      <c r="AS41" s="603"/>
      <c r="AT41" s="603"/>
      <c r="AU41" s="603"/>
      <c r="AV41" s="603"/>
      <c r="AW41" s="603"/>
      <c r="AX41" s="603"/>
      <c r="AY41" s="604"/>
      <c r="AZ41" s="571">
        <v>127497</v>
      </c>
      <c r="BA41" s="584"/>
      <c r="BB41" s="584"/>
      <c r="BC41" s="584"/>
      <c r="BD41" s="572"/>
      <c r="BE41" s="572"/>
      <c r="BF41" s="605"/>
      <c r="BG41" s="562"/>
      <c r="BH41" s="563"/>
      <c r="BI41" s="563"/>
      <c r="BJ41" s="563"/>
      <c r="BK41" s="563"/>
      <c r="BL41" s="46"/>
      <c r="BM41" s="569" t="s">
        <v>341</v>
      </c>
      <c r="BN41" s="569"/>
      <c r="BO41" s="569"/>
      <c r="BP41" s="569"/>
      <c r="BQ41" s="569"/>
      <c r="BR41" s="569"/>
      <c r="BS41" s="569"/>
      <c r="BT41" s="569"/>
      <c r="BU41" s="570"/>
      <c r="BV41" s="571" t="s">
        <v>202</v>
      </c>
      <c r="BW41" s="584"/>
      <c r="BX41" s="584"/>
      <c r="BY41" s="584"/>
      <c r="BZ41" s="584"/>
      <c r="CA41" s="584"/>
      <c r="CB41" s="606"/>
      <c r="CD41" s="568" t="s">
        <v>288</v>
      </c>
      <c r="CE41" s="569"/>
      <c r="CF41" s="569"/>
      <c r="CG41" s="569"/>
      <c r="CH41" s="569"/>
      <c r="CI41" s="569"/>
      <c r="CJ41" s="569"/>
      <c r="CK41" s="569"/>
      <c r="CL41" s="569"/>
      <c r="CM41" s="569"/>
      <c r="CN41" s="569"/>
      <c r="CO41" s="569"/>
      <c r="CP41" s="569"/>
      <c r="CQ41" s="570"/>
      <c r="CR41" s="571" t="s">
        <v>202</v>
      </c>
      <c r="CS41" s="572"/>
      <c r="CT41" s="572"/>
      <c r="CU41" s="572"/>
      <c r="CV41" s="572"/>
      <c r="CW41" s="572"/>
      <c r="CX41" s="572"/>
      <c r="CY41" s="573"/>
      <c r="CZ41" s="574" t="s">
        <v>202</v>
      </c>
      <c r="DA41" s="575"/>
      <c r="DB41" s="575"/>
      <c r="DC41" s="576"/>
      <c r="DD41" s="577" t="s">
        <v>202</v>
      </c>
      <c r="DE41" s="572"/>
      <c r="DF41" s="572"/>
      <c r="DG41" s="572"/>
      <c r="DH41" s="572"/>
      <c r="DI41" s="572"/>
      <c r="DJ41" s="572"/>
      <c r="DK41" s="573"/>
      <c r="DL41" s="578"/>
      <c r="DM41" s="579"/>
      <c r="DN41" s="579"/>
      <c r="DO41" s="579"/>
      <c r="DP41" s="579"/>
      <c r="DQ41" s="579"/>
      <c r="DR41" s="579"/>
      <c r="DS41" s="579"/>
      <c r="DT41" s="579"/>
      <c r="DU41" s="579"/>
      <c r="DV41" s="580"/>
      <c r="DW41" s="581"/>
      <c r="DX41" s="582"/>
      <c r="DY41" s="582"/>
      <c r="DZ41" s="582"/>
      <c r="EA41" s="582"/>
      <c r="EB41" s="582"/>
      <c r="EC41" s="583"/>
    </row>
    <row r="42" spans="2:133" ht="11.25" customHeight="1" x14ac:dyDescent="0.15">
      <c r="B42" s="568" t="s">
        <v>427</v>
      </c>
      <c r="C42" s="569"/>
      <c r="D42" s="569"/>
      <c r="E42" s="569"/>
      <c r="F42" s="569"/>
      <c r="G42" s="569"/>
      <c r="H42" s="569"/>
      <c r="I42" s="569"/>
      <c r="J42" s="569"/>
      <c r="K42" s="569"/>
      <c r="L42" s="569"/>
      <c r="M42" s="569"/>
      <c r="N42" s="569"/>
      <c r="O42" s="569"/>
      <c r="P42" s="569"/>
      <c r="Q42" s="570"/>
      <c r="R42" s="571" t="s">
        <v>202</v>
      </c>
      <c r="S42" s="584"/>
      <c r="T42" s="584"/>
      <c r="U42" s="584"/>
      <c r="V42" s="584"/>
      <c r="W42" s="584"/>
      <c r="X42" s="584"/>
      <c r="Y42" s="585"/>
      <c r="Z42" s="594" t="s">
        <v>202</v>
      </c>
      <c r="AA42" s="594"/>
      <c r="AB42" s="594"/>
      <c r="AC42" s="594"/>
      <c r="AD42" s="595" t="s">
        <v>202</v>
      </c>
      <c r="AE42" s="595"/>
      <c r="AF42" s="595"/>
      <c r="AG42" s="595"/>
      <c r="AH42" s="595"/>
      <c r="AI42" s="595"/>
      <c r="AJ42" s="595"/>
      <c r="AK42" s="595"/>
      <c r="AL42" s="574" t="s">
        <v>202</v>
      </c>
      <c r="AM42" s="586"/>
      <c r="AN42" s="586"/>
      <c r="AO42" s="596"/>
      <c r="AQ42" s="597" t="s">
        <v>428</v>
      </c>
      <c r="AR42" s="598"/>
      <c r="AS42" s="598"/>
      <c r="AT42" s="598"/>
      <c r="AU42" s="598"/>
      <c r="AV42" s="598"/>
      <c r="AW42" s="598"/>
      <c r="AX42" s="598"/>
      <c r="AY42" s="599"/>
      <c r="AZ42" s="549">
        <v>437610</v>
      </c>
      <c r="BA42" s="588"/>
      <c r="BB42" s="588"/>
      <c r="BC42" s="588"/>
      <c r="BD42" s="550"/>
      <c r="BE42" s="550"/>
      <c r="BF42" s="600"/>
      <c r="BG42" s="341"/>
      <c r="BH42" s="342"/>
      <c r="BI42" s="342"/>
      <c r="BJ42" s="342"/>
      <c r="BK42" s="342"/>
      <c r="BL42" s="19"/>
      <c r="BM42" s="547" t="s">
        <v>204</v>
      </c>
      <c r="BN42" s="547"/>
      <c r="BO42" s="547"/>
      <c r="BP42" s="547"/>
      <c r="BQ42" s="547"/>
      <c r="BR42" s="547"/>
      <c r="BS42" s="547"/>
      <c r="BT42" s="547"/>
      <c r="BU42" s="548"/>
      <c r="BV42" s="549">
        <v>423</v>
      </c>
      <c r="BW42" s="588"/>
      <c r="BX42" s="588"/>
      <c r="BY42" s="588"/>
      <c r="BZ42" s="588"/>
      <c r="CA42" s="588"/>
      <c r="CB42" s="601"/>
      <c r="CD42" s="568" t="s">
        <v>280</v>
      </c>
      <c r="CE42" s="569"/>
      <c r="CF42" s="569"/>
      <c r="CG42" s="569"/>
      <c r="CH42" s="569"/>
      <c r="CI42" s="569"/>
      <c r="CJ42" s="569"/>
      <c r="CK42" s="569"/>
      <c r="CL42" s="569"/>
      <c r="CM42" s="569"/>
      <c r="CN42" s="569"/>
      <c r="CO42" s="569"/>
      <c r="CP42" s="569"/>
      <c r="CQ42" s="570"/>
      <c r="CR42" s="571">
        <v>1694958</v>
      </c>
      <c r="CS42" s="572"/>
      <c r="CT42" s="572"/>
      <c r="CU42" s="572"/>
      <c r="CV42" s="572"/>
      <c r="CW42" s="572"/>
      <c r="CX42" s="572"/>
      <c r="CY42" s="573"/>
      <c r="CZ42" s="574">
        <v>21.5</v>
      </c>
      <c r="DA42" s="575"/>
      <c r="DB42" s="575"/>
      <c r="DC42" s="576"/>
      <c r="DD42" s="577">
        <v>490603</v>
      </c>
      <c r="DE42" s="572"/>
      <c r="DF42" s="572"/>
      <c r="DG42" s="572"/>
      <c r="DH42" s="572"/>
      <c r="DI42" s="572"/>
      <c r="DJ42" s="572"/>
      <c r="DK42" s="573"/>
      <c r="DL42" s="578"/>
      <c r="DM42" s="579"/>
      <c r="DN42" s="579"/>
      <c r="DO42" s="579"/>
      <c r="DP42" s="579"/>
      <c r="DQ42" s="579"/>
      <c r="DR42" s="579"/>
      <c r="DS42" s="579"/>
      <c r="DT42" s="579"/>
      <c r="DU42" s="579"/>
      <c r="DV42" s="580"/>
      <c r="DW42" s="581"/>
      <c r="DX42" s="582"/>
      <c r="DY42" s="582"/>
      <c r="DZ42" s="582"/>
      <c r="EA42" s="582"/>
      <c r="EB42" s="582"/>
      <c r="EC42" s="583"/>
    </row>
    <row r="43" spans="2:133" ht="11.25" customHeight="1" x14ac:dyDescent="0.15">
      <c r="B43" s="568" t="s">
        <v>429</v>
      </c>
      <c r="C43" s="569"/>
      <c r="D43" s="569"/>
      <c r="E43" s="569"/>
      <c r="F43" s="569"/>
      <c r="G43" s="569"/>
      <c r="H43" s="569"/>
      <c r="I43" s="569"/>
      <c r="J43" s="569"/>
      <c r="K43" s="569"/>
      <c r="L43" s="569"/>
      <c r="M43" s="569"/>
      <c r="N43" s="569"/>
      <c r="O43" s="569"/>
      <c r="P43" s="569"/>
      <c r="Q43" s="570"/>
      <c r="R43" s="571">
        <v>120890</v>
      </c>
      <c r="S43" s="584"/>
      <c r="T43" s="584"/>
      <c r="U43" s="584"/>
      <c r="V43" s="584"/>
      <c r="W43" s="584"/>
      <c r="X43" s="584"/>
      <c r="Y43" s="585"/>
      <c r="Z43" s="594">
        <v>1.4</v>
      </c>
      <c r="AA43" s="594"/>
      <c r="AB43" s="594"/>
      <c r="AC43" s="594"/>
      <c r="AD43" s="595" t="s">
        <v>202</v>
      </c>
      <c r="AE43" s="595"/>
      <c r="AF43" s="595"/>
      <c r="AG43" s="595"/>
      <c r="AH43" s="595"/>
      <c r="AI43" s="595"/>
      <c r="AJ43" s="595"/>
      <c r="AK43" s="595"/>
      <c r="AL43" s="574" t="s">
        <v>202</v>
      </c>
      <c r="AM43" s="586"/>
      <c r="AN43" s="586"/>
      <c r="AO43" s="596"/>
      <c r="CD43" s="568" t="s">
        <v>87</v>
      </c>
      <c r="CE43" s="569"/>
      <c r="CF43" s="569"/>
      <c r="CG43" s="569"/>
      <c r="CH43" s="569"/>
      <c r="CI43" s="569"/>
      <c r="CJ43" s="569"/>
      <c r="CK43" s="569"/>
      <c r="CL43" s="569"/>
      <c r="CM43" s="569"/>
      <c r="CN43" s="569"/>
      <c r="CO43" s="569"/>
      <c r="CP43" s="569"/>
      <c r="CQ43" s="570"/>
      <c r="CR43" s="571">
        <v>45421</v>
      </c>
      <c r="CS43" s="572"/>
      <c r="CT43" s="572"/>
      <c r="CU43" s="572"/>
      <c r="CV43" s="572"/>
      <c r="CW43" s="572"/>
      <c r="CX43" s="572"/>
      <c r="CY43" s="573"/>
      <c r="CZ43" s="574">
        <v>0.6</v>
      </c>
      <c r="DA43" s="575"/>
      <c r="DB43" s="575"/>
      <c r="DC43" s="576"/>
      <c r="DD43" s="577">
        <v>40121</v>
      </c>
      <c r="DE43" s="572"/>
      <c r="DF43" s="572"/>
      <c r="DG43" s="572"/>
      <c r="DH43" s="572"/>
      <c r="DI43" s="572"/>
      <c r="DJ43" s="572"/>
      <c r="DK43" s="573"/>
      <c r="DL43" s="578"/>
      <c r="DM43" s="579"/>
      <c r="DN43" s="579"/>
      <c r="DO43" s="579"/>
      <c r="DP43" s="579"/>
      <c r="DQ43" s="579"/>
      <c r="DR43" s="579"/>
      <c r="DS43" s="579"/>
      <c r="DT43" s="579"/>
      <c r="DU43" s="579"/>
      <c r="DV43" s="580"/>
      <c r="DW43" s="581"/>
      <c r="DX43" s="582"/>
      <c r="DY43" s="582"/>
      <c r="DZ43" s="582"/>
      <c r="EA43" s="582"/>
      <c r="EB43" s="582"/>
      <c r="EC43" s="583"/>
    </row>
    <row r="44" spans="2:133" ht="11.25" customHeight="1" x14ac:dyDescent="0.15">
      <c r="B44" s="546" t="s">
        <v>430</v>
      </c>
      <c r="C44" s="547"/>
      <c r="D44" s="547"/>
      <c r="E44" s="547"/>
      <c r="F44" s="547"/>
      <c r="G44" s="547"/>
      <c r="H44" s="547"/>
      <c r="I44" s="547"/>
      <c r="J44" s="547"/>
      <c r="K44" s="547"/>
      <c r="L44" s="547"/>
      <c r="M44" s="547"/>
      <c r="N44" s="547"/>
      <c r="O44" s="547"/>
      <c r="P44" s="547"/>
      <c r="Q44" s="548"/>
      <c r="R44" s="549">
        <v>8412792</v>
      </c>
      <c r="S44" s="588"/>
      <c r="T44" s="588"/>
      <c r="U44" s="588"/>
      <c r="V44" s="588"/>
      <c r="W44" s="588"/>
      <c r="X44" s="588"/>
      <c r="Y44" s="589"/>
      <c r="Z44" s="590">
        <v>100</v>
      </c>
      <c r="AA44" s="590"/>
      <c r="AB44" s="590"/>
      <c r="AC44" s="590"/>
      <c r="AD44" s="591">
        <v>3769139</v>
      </c>
      <c r="AE44" s="591"/>
      <c r="AF44" s="591"/>
      <c r="AG44" s="591"/>
      <c r="AH44" s="591"/>
      <c r="AI44" s="591"/>
      <c r="AJ44" s="591"/>
      <c r="AK44" s="591"/>
      <c r="AL44" s="552">
        <v>100</v>
      </c>
      <c r="AM44" s="592"/>
      <c r="AN44" s="592"/>
      <c r="AO44" s="593"/>
      <c r="CD44" s="346" t="s">
        <v>174</v>
      </c>
      <c r="CE44" s="348"/>
      <c r="CF44" s="568" t="s">
        <v>431</v>
      </c>
      <c r="CG44" s="569"/>
      <c r="CH44" s="569"/>
      <c r="CI44" s="569"/>
      <c r="CJ44" s="569"/>
      <c r="CK44" s="569"/>
      <c r="CL44" s="569"/>
      <c r="CM44" s="569"/>
      <c r="CN44" s="569"/>
      <c r="CO44" s="569"/>
      <c r="CP44" s="569"/>
      <c r="CQ44" s="570"/>
      <c r="CR44" s="571">
        <v>1569032</v>
      </c>
      <c r="CS44" s="584"/>
      <c r="CT44" s="584"/>
      <c r="CU44" s="584"/>
      <c r="CV44" s="584"/>
      <c r="CW44" s="584"/>
      <c r="CX44" s="584"/>
      <c r="CY44" s="585"/>
      <c r="CZ44" s="574">
        <v>19.899999999999999</v>
      </c>
      <c r="DA44" s="586"/>
      <c r="DB44" s="586"/>
      <c r="DC44" s="587"/>
      <c r="DD44" s="577">
        <v>390916</v>
      </c>
      <c r="DE44" s="584"/>
      <c r="DF44" s="584"/>
      <c r="DG44" s="584"/>
      <c r="DH44" s="584"/>
      <c r="DI44" s="584"/>
      <c r="DJ44" s="584"/>
      <c r="DK44" s="585"/>
      <c r="DL44" s="578"/>
      <c r="DM44" s="579"/>
      <c r="DN44" s="579"/>
      <c r="DO44" s="579"/>
      <c r="DP44" s="579"/>
      <c r="DQ44" s="579"/>
      <c r="DR44" s="579"/>
      <c r="DS44" s="579"/>
      <c r="DT44" s="579"/>
      <c r="DU44" s="579"/>
      <c r="DV44" s="580"/>
      <c r="DW44" s="581"/>
      <c r="DX44" s="582"/>
      <c r="DY44" s="582"/>
      <c r="DZ44" s="582"/>
      <c r="EA44" s="582"/>
      <c r="EB44" s="582"/>
      <c r="EC44" s="583"/>
    </row>
    <row r="45" spans="2:133" ht="11.25" customHeight="1" x14ac:dyDescent="0.15">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38"/>
      <c r="AH45" s="38"/>
      <c r="AI45" s="38"/>
      <c r="AJ45" s="38"/>
      <c r="AK45" s="38"/>
      <c r="AL45" s="38"/>
      <c r="AM45" s="38"/>
      <c r="AN45" s="38"/>
      <c r="AO45" s="38"/>
      <c r="CD45" s="349"/>
      <c r="CE45" s="351"/>
      <c r="CF45" s="568" t="s">
        <v>432</v>
      </c>
      <c r="CG45" s="569"/>
      <c r="CH45" s="569"/>
      <c r="CI45" s="569"/>
      <c r="CJ45" s="569"/>
      <c r="CK45" s="569"/>
      <c r="CL45" s="569"/>
      <c r="CM45" s="569"/>
      <c r="CN45" s="569"/>
      <c r="CO45" s="569"/>
      <c r="CP45" s="569"/>
      <c r="CQ45" s="570"/>
      <c r="CR45" s="571">
        <v>697894</v>
      </c>
      <c r="CS45" s="572"/>
      <c r="CT45" s="572"/>
      <c r="CU45" s="572"/>
      <c r="CV45" s="572"/>
      <c r="CW45" s="572"/>
      <c r="CX45" s="572"/>
      <c r="CY45" s="573"/>
      <c r="CZ45" s="574">
        <v>8.9</v>
      </c>
      <c r="DA45" s="575"/>
      <c r="DB45" s="575"/>
      <c r="DC45" s="576"/>
      <c r="DD45" s="577">
        <v>86367</v>
      </c>
      <c r="DE45" s="572"/>
      <c r="DF45" s="572"/>
      <c r="DG45" s="572"/>
      <c r="DH45" s="572"/>
      <c r="DI45" s="572"/>
      <c r="DJ45" s="572"/>
      <c r="DK45" s="573"/>
      <c r="DL45" s="578"/>
      <c r="DM45" s="579"/>
      <c r="DN45" s="579"/>
      <c r="DO45" s="579"/>
      <c r="DP45" s="579"/>
      <c r="DQ45" s="579"/>
      <c r="DR45" s="579"/>
      <c r="DS45" s="579"/>
      <c r="DT45" s="579"/>
      <c r="DU45" s="579"/>
      <c r="DV45" s="580"/>
      <c r="DW45" s="581"/>
      <c r="DX45" s="582"/>
      <c r="DY45" s="582"/>
      <c r="DZ45" s="582"/>
      <c r="EA45" s="582"/>
      <c r="EB45" s="582"/>
      <c r="EC45" s="583"/>
    </row>
    <row r="46" spans="2:133" ht="11.25" customHeight="1" x14ac:dyDescent="0.15">
      <c r="B46" s="38" t="s">
        <v>53</v>
      </c>
      <c r="C46" s="38"/>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c r="CD46" s="349"/>
      <c r="CE46" s="351"/>
      <c r="CF46" s="568" t="s">
        <v>433</v>
      </c>
      <c r="CG46" s="569"/>
      <c r="CH46" s="569"/>
      <c r="CI46" s="569"/>
      <c r="CJ46" s="569"/>
      <c r="CK46" s="569"/>
      <c r="CL46" s="569"/>
      <c r="CM46" s="569"/>
      <c r="CN46" s="569"/>
      <c r="CO46" s="569"/>
      <c r="CP46" s="569"/>
      <c r="CQ46" s="570"/>
      <c r="CR46" s="571">
        <v>833858</v>
      </c>
      <c r="CS46" s="584"/>
      <c r="CT46" s="584"/>
      <c r="CU46" s="584"/>
      <c r="CV46" s="584"/>
      <c r="CW46" s="584"/>
      <c r="CX46" s="584"/>
      <c r="CY46" s="585"/>
      <c r="CZ46" s="574">
        <v>10.6</v>
      </c>
      <c r="DA46" s="586"/>
      <c r="DB46" s="586"/>
      <c r="DC46" s="587"/>
      <c r="DD46" s="577">
        <v>296688</v>
      </c>
      <c r="DE46" s="584"/>
      <c r="DF46" s="584"/>
      <c r="DG46" s="584"/>
      <c r="DH46" s="584"/>
      <c r="DI46" s="584"/>
      <c r="DJ46" s="584"/>
      <c r="DK46" s="585"/>
      <c r="DL46" s="578"/>
      <c r="DM46" s="579"/>
      <c r="DN46" s="579"/>
      <c r="DO46" s="579"/>
      <c r="DP46" s="579"/>
      <c r="DQ46" s="579"/>
      <c r="DR46" s="579"/>
      <c r="DS46" s="579"/>
      <c r="DT46" s="579"/>
      <c r="DU46" s="579"/>
      <c r="DV46" s="580"/>
      <c r="DW46" s="581"/>
      <c r="DX46" s="582"/>
      <c r="DY46" s="582"/>
      <c r="DZ46" s="582"/>
      <c r="EA46" s="582"/>
      <c r="EB46" s="582"/>
      <c r="EC46" s="583"/>
    </row>
    <row r="47" spans="2:133" ht="11.25" customHeight="1" x14ac:dyDescent="0.15">
      <c r="B47" s="567" t="s">
        <v>404</v>
      </c>
      <c r="C47" s="567"/>
      <c r="D47" s="567"/>
      <c r="E47" s="567"/>
      <c r="F47" s="567"/>
      <c r="G47" s="567"/>
      <c r="H47" s="567"/>
      <c r="I47" s="567"/>
      <c r="J47" s="567"/>
      <c r="K47" s="567"/>
      <c r="L47" s="567"/>
      <c r="M47" s="567"/>
      <c r="N47" s="567"/>
      <c r="O47" s="567"/>
      <c r="P47" s="567"/>
      <c r="Q47" s="567"/>
      <c r="R47" s="567"/>
      <c r="S47" s="567"/>
      <c r="T47" s="567"/>
      <c r="U47" s="567"/>
      <c r="V47" s="567"/>
      <c r="W47" s="567"/>
      <c r="X47" s="567"/>
      <c r="Y47" s="567"/>
      <c r="Z47" s="567"/>
      <c r="AA47" s="567"/>
      <c r="AB47" s="567"/>
      <c r="AC47" s="567"/>
      <c r="AD47" s="567"/>
      <c r="AE47" s="567"/>
      <c r="AF47" s="567"/>
      <c r="AG47" s="567"/>
      <c r="AH47" s="567"/>
      <c r="AI47" s="567"/>
      <c r="AJ47" s="567"/>
      <c r="AK47" s="567"/>
      <c r="AL47" s="567"/>
      <c r="AM47" s="567"/>
      <c r="AN47" s="567"/>
      <c r="AO47" s="567"/>
      <c r="AP47" s="567"/>
      <c r="AQ47" s="567"/>
      <c r="AR47" s="567"/>
      <c r="AS47" s="567"/>
      <c r="AT47" s="567"/>
      <c r="AU47" s="567"/>
      <c r="AV47" s="567"/>
      <c r="AW47" s="567"/>
      <c r="AX47" s="567"/>
      <c r="AY47" s="567"/>
      <c r="AZ47" s="567"/>
      <c r="BA47" s="567"/>
      <c r="BB47" s="567"/>
      <c r="BC47" s="567"/>
      <c r="BD47" s="567"/>
      <c r="BE47" s="567"/>
      <c r="BF47" s="567"/>
      <c r="BG47" s="567"/>
      <c r="BH47" s="567"/>
      <c r="BI47" s="567"/>
      <c r="BJ47" s="567"/>
      <c r="BK47" s="567"/>
      <c r="BL47" s="567"/>
      <c r="BM47" s="567"/>
      <c r="BN47" s="567"/>
      <c r="BO47" s="567"/>
      <c r="BP47" s="567"/>
      <c r="BQ47" s="567"/>
      <c r="BR47" s="567"/>
      <c r="BS47" s="567"/>
      <c r="BT47" s="567"/>
      <c r="BU47" s="567"/>
      <c r="BV47" s="567"/>
      <c r="BW47" s="567"/>
      <c r="BX47" s="567"/>
      <c r="BY47" s="567"/>
      <c r="BZ47" s="567"/>
      <c r="CA47" s="567"/>
      <c r="CB47" s="567"/>
      <c r="CD47" s="349"/>
      <c r="CE47" s="351"/>
      <c r="CF47" s="568" t="s">
        <v>435</v>
      </c>
      <c r="CG47" s="569"/>
      <c r="CH47" s="569"/>
      <c r="CI47" s="569"/>
      <c r="CJ47" s="569"/>
      <c r="CK47" s="569"/>
      <c r="CL47" s="569"/>
      <c r="CM47" s="569"/>
      <c r="CN47" s="569"/>
      <c r="CO47" s="569"/>
      <c r="CP47" s="569"/>
      <c r="CQ47" s="570"/>
      <c r="CR47" s="571">
        <v>125926</v>
      </c>
      <c r="CS47" s="572"/>
      <c r="CT47" s="572"/>
      <c r="CU47" s="572"/>
      <c r="CV47" s="572"/>
      <c r="CW47" s="572"/>
      <c r="CX47" s="572"/>
      <c r="CY47" s="573"/>
      <c r="CZ47" s="574">
        <v>1.6</v>
      </c>
      <c r="DA47" s="575"/>
      <c r="DB47" s="575"/>
      <c r="DC47" s="576"/>
      <c r="DD47" s="577">
        <v>99687</v>
      </c>
      <c r="DE47" s="572"/>
      <c r="DF47" s="572"/>
      <c r="DG47" s="572"/>
      <c r="DH47" s="572"/>
      <c r="DI47" s="572"/>
      <c r="DJ47" s="572"/>
      <c r="DK47" s="573"/>
      <c r="DL47" s="578"/>
      <c r="DM47" s="579"/>
      <c r="DN47" s="579"/>
      <c r="DO47" s="579"/>
      <c r="DP47" s="579"/>
      <c r="DQ47" s="579"/>
      <c r="DR47" s="579"/>
      <c r="DS47" s="579"/>
      <c r="DT47" s="579"/>
      <c r="DU47" s="579"/>
      <c r="DV47" s="580"/>
      <c r="DW47" s="581"/>
      <c r="DX47" s="582"/>
      <c r="DY47" s="582"/>
      <c r="DZ47" s="582"/>
      <c r="EA47" s="582"/>
      <c r="EB47" s="582"/>
      <c r="EC47" s="583"/>
    </row>
    <row r="48" spans="2:133" x14ac:dyDescent="0.15">
      <c r="B48" s="567" t="s">
        <v>267</v>
      </c>
      <c r="C48" s="567"/>
      <c r="D48" s="567"/>
      <c r="E48" s="567"/>
      <c r="F48" s="567"/>
      <c r="G48" s="567"/>
      <c r="H48" s="567"/>
      <c r="I48" s="567"/>
      <c r="J48" s="567"/>
      <c r="K48" s="567"/>
      <c r="L48" s="567"/>
      <c r="M48" s="567"/>
      <c r="N48" s="567"/>
      <c r="O48" s="567"/>
      <c r="P48" s="567"/>
      <c r="Q48" s="567"/>
      <c r="R48" s="567"/>
      <c r="S48" s="567"/>
      <c r="T48" s="567"/>
      <c r="U48" s="567"/>
      <c r="V48" s="567"/>
      <c r="W48" s="567"/>
      <c r="X48" s="567"/>
      <c r="Y48" s="567"/>
      <c r="Z48" s="567"/>
      <c r="AA48" s="567"/>
      <c r="AB48" s="567"/>
      <c r="AC48" s="567"/>
      <c r="AD48" s="567"/>
      <c r="AE48" s="567"/>
      <c r="AF48" s="567"/>
      <c r="AG48" s="567"/>
      <c r="AH48" s="567"/>
      <c r="AI48" s="567"/>
      <c r="AJ48" s="567"/>
      <c r="AK48" s="567"/>
      <c r="AL48" s="567"/>
      <c r="AM48" s="567"/>
      <c r="AN48" s="567"/>
      <c r="AO48" s="567"/>
      <c r="AP48" s="567"/>
      <c r="AQ48" s="567"/>
      <c r="AR48" s="567"/>
      <c r="AS48" s="567"/>
      <c r="AT48" s="567"/>
      <c r="AU48" s="567"/>
      <c r="AV48" s="567"/>
      <c r="AW48" s="567"/>
      <c r="AX48" s="567"/>
      <c r="AY48" s="567"/>
      <c r="AZ48" s="567"/>
      <c r="BA48" s="567"/>
      <c r="BB48" s="567"/>
      <c r="BC48" s="567"/>
      <c r="BD48" s="567"/>
      <c r="BE48" s="567"/>
      <c r="BF48" s="567"/>
      <c r="BG48" s="567"/>
      <c r="BH48" s="567"/>
      <c r="BI48" s="567"/>
      <c r="BJ48" s="567"/>
      <c r="BK48" s="567"/>
      <c r="BL48" s="567"/>
      <c r="BM48" s="567"/>
      <c r="BN48" s="567"/>
      <c r="BO48" s="567"/>
      <c r="BP48" s="567"/>
      <c r="BQ48" s="567"/>
      <c r="BR48" s="567"/>
      <c r="BS48" s="567"/>
      <c r="BT48" s="567"/>
      <c r="BU48" s="567"/>
      <c r="BV48" s="567"/>
      <c r="BW48" s="567"/>
      <c r="BX48" s="567"/>
      <c r="BY48" s="567"/>
      <c r="BZ48" s="567"/>
      <c r="CA48" s="567"/>
      <c r="CB48" s="567"/>
      <c r="CD48" s="352"/>
      <c r="CE48" s="354"/>
      <c r="CF48" s="568" t="s">
        <v>437</v>
      </c>
      <c r="CG48" s="569"/>
      <c r="CH48" s="569"/>
      <c r="CI48" s="569"/>
      <c r="CJ48" s="569"/>
      <c r="CK48" s="569"/>
      <c r="CL48" s="569"/>
      <c r="CM48" s="569"/>
      <c r="CN48" s="569"/>
      <c r="CO48" s="569"/>
      <c r="CP48" s="569"/>
      <c r="CQ48" s="570"/>
      <c r="CR48" s="571" t="s">
        <v>202</v>
      </c>
      <c r="CS48" s="584"/>
      <c r="CT48" s="584"/>
      <c r="CU48" s="584"/>
      <c r="CV48" s="584"/>
      <c r="CW48" s="584"/>
      <c r="CX48" s="584"/>
      <c r="CY48" s="585"/>
      <c r="CZ48" s="574" t="s">
        <v>202</v>
      </c>
      <c r="DA48" s="586"/>
      <c r="DB48" s="586"/>
      <c r="DC48" s="587"/>
      <c r="DD48" s="577" t="s">
        <v>202</v>
      </c>
      <c r="DE48" s="584"/>
      <c r="DF48" s="584"/>
      <c r="DG48" s="584"/>
      <c r="DH48" s="584"/>
      <c r="DI48" s="584"/>
      <c r="DJ48" s="584"/>
      <c r="DK48" s="585"/>
      <c r="DL48" s="578"/>
      <c r="DM48" s="579"/>
      <c r="DN48" s="579"/>
      <c r="DO48" s="579"/>
      <c r="DP48" s="579"/>
      <c r="DQ48" s="579"/>
      <c r="DR48" s="579"/>
      <c r="DS48" s="579"/>
      <c r="DT48" s="579"/>
      <c r="DU48" s="579"/>
      <c r="DV48" s="580"/>
      <c r="DW48" s="581"/>
      <c r="DX48" s="582"/>
      <c r="DY48" s="582"/>
      <c r="DZ48" s="582"/>
      <c r="EA48" s="582"/>
      <c r="EB48" s="582"/>
      <c r="EC48" s="583"/>
    </row>
    <row r="49" spans="2:133" ht="11.25" customHeight="1" x14ac:dyDescent="0.15">
      <c r="B49" s="41"/>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CD49" s="546" t="s">
        <v>193</v>
      </c>
      <c r="CE49" s="547"/>
      <c r="CF49" s="547"/>
      <c r="CG49" s="547"/>
      <c r="CH49" s="547"/>
      <c r="CI49" s="547"/>
      <c r="CJ49" s="547"/>
      <c r="CK49" s="547"/>
      <c r="CL49" s="547"/>
      <c r="CM49" s="547"/>
      <c r="CN49" s="547"/>
      <c r="CO49" s="547"/>
      <c r="CP49" s="547"/>
      <c r="CQ49" s="548"/>
      <c r="CR49" s="549">
        <v>7884858</v>
      </c>
      <c r="CS49" s="550"/>
      <c r="CT49" s="550"/>
      <c r="CU49" s="550"/>
      <c r="CV49" s="550"/>
      <c r="CW49" s="550"/>
      <c r="CX49" s="550"/>
      <c r="CY49" s="551"/>
      <c r="CZ49" s="552">
        <v>100</v>
      </c>
      <c r="DA49" s="553"/>
      <c r="DB49" s="553"/>
      <c r="DC49" s="554"/>
      <c r="DD49" s="555">
        <v>5218079</v>
      </c>
      <c r="DE49" s="550"/>
      <c r="DF49" s="550"/>
      <c r="DG49" s="550"/>
      <c r="DH49" s="550"/>
      <c r="DI49" s="550"/>
      <c r="DJ49" s="550"/>
      <c r="DK49" s="551"/>
      <c r="DL49" s="556"/>
      <c r="DM49" s="557"/>
      <c r="DN49" s="557"/>
      <c r="DO49" s="557"/>
      <c r="DP49" s="557"/>
      <c r="DQ49" s="557"/>
      <c r="DR49" s="557"/>
      <c r="DS49" s="557"/>
      <c r="DT49" s="557"/>
      <c r="DU49" s="557"/>
      <c r="DV49" s="558"/>
      <c r="DW49" s="559"/>
      <c r="DX49" s="560"/>
      <c r="DY49" s="560"/>
      <c r="DZ49" s="560"/>
      <c r="EA49" s="560"/>
      <c r="EB49" s="560"/>
      <c r="EC49" s="561"/>
    </row>
    <row r="50" spans="2:133" hidden="1" x14ac:dyDescent="0.15">
      <c r="B50" s="41"/>
      <c r="C50" s="38"/>
      <c r="D50" s="38"/>
      <c r="E50" s="38"/>
      <c r="F50" s="38"/>
      <c r="G50" s="38"/>
      <c r="H50" s="38"/>
      <c r="I50" s="38"/>
      <c r="J50" s="38"/>
      <c r="K50" s="38"/>
      <c r="L50" s="38"/>
      <c r="M50" s="38"/>
      <c r="N50" s="38"/>
      <c r="O50" s="38"/>
      <c r="P50" s="38"/>
      <c r="Q50" s="38"/>
      <c r="R50" s="38"/>
      <c r="S50" s="38"/>
      <c r="T50" s="38"/>
      <c r="U50" s="38"/>
      <c r="V50" s="38"/>
      <c r="W50" s="38"/>
      <c r="X50" s="38"/>
      <c r="Y50" s="38"/>
      <c r="Z50" s="38"/>
      <c r="AA50" s="38"/>
      <c r="AB50" s="38"/>
      <c r="AC50" s="38"/>
      <c r="AD50" s="38"/>
      <c r="AE50" s="38"/>
      <c r="AF50" s="38"/>
      <c r="AG50" s="38"/>
      <c r="AH50" s="38"/>
      <c r="AI50" s="38"/>
      <c r="AJ50" s="38"/>
      <c r="AK50" s="38"/>
      <c r="AL50" s="38"/>
      <c r="AM50" s="38"/>
      <c r="AN50" s="38"/>
      <c r="AO50" s="38"/>
    </row>
  </sheetData>
  <sheetProtection algorithmName="SHA-512" hashValue="F5IgSKfaq6xnhkJFz1QtQGgb7y8QyzBcq+TloIPK92fqlcCiEIiMDKK4LTpyZav6JKYiiJyidoqyriLRn9g6YA==" saltValue="BYTVHIOhgQzlBq5pnyYhdQ==" spinCount="100000" sheet="1" objects="1" scenarios="1"/>
  <mergeCells count="618">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AP5:BF5"/>
    <mergeCell ref="BG5:BN5"/>
    <mergeCell ref="BO5:BR5"/>
    <mergeCell ref="BS5:CB5"/>
    <mergeCell ref="B6:Q6"/>
    <mergeCell ref="R6:Y6"/>
    <mergeCell ref="Z6:AC6"/>
    <mergeCell ref="AD6:AK6"/>
    <mergeCell ref="AL6:AO6"/>
    <mergeCell ref="AP6:BF6"/>
    <mergeCell ref="BG6:BN6"/>
    <mergeCell ref="BO6:BR6"/>
    <mergeCell ref="BS6:CB6"/>
    <mergeCell ref="AP7:BF7"/>
    <mergeCell ref="BG7:BN7"/>
    <mergeCell ref="BO7:BR7"/>
    <mergeCell ref="BS7:CB7"/>
    <mergeCell ref="CD5:CQ5"/>
    <mergeCell ref="CR5:CY5"/>
    <mergeCell ref="CZ5:DC5"/>
    <mergeCell ref="DD5:DP5"/>
    <mergeCell ref="DQ5:EC5"/>
    <mergeCell ref="CD6:CQ6"/>
    <mergeCell ref="CR6:CY6"/>
    <mergeCell ref="CZ6:DC6"/>
    <mergeCell ref="DD6:DP6"/>
    <mergeCell ref="DQ6:EC6"/>
    <mergeCell ref="CD7:CQ7"/>
    <mergeCell ref="CR7:CY7"/>
    <mergeCell ref="CZ7:DC7"/>
    <mergeCell ref="DD7:DP7"/>
    <mergeCell ref="DQ7:EC7"/>
    <mergeCell ref="B8:Q8"/>
    <mergeCell ref="R8:Y8"/>
    <mergeCell ref="Z8:AC8"/>
    <mergeCell ref="AD8:AK8"/>
    <mergeCell ref="AL8:AO8"/>
    <mergeCell ref="AP8:BF8"/>
    <mergeCell ref="BG8:BN8"/>
    <mergeCell ref="BO8:BR8"/>
    <mergeCell ref="BS8:CB8"/>
    <mergeCell ref="CD8:CQ8"/>
    <mergeCell ref="CR8:CY8"/>
    <mergeCell ref="CZ8:DC8"/>
    <mergeCell ref="DD8:DP8"/>
    <mergeCell ref="DQ8:EC8"/>
    <mergeCell ref="B7:Q7"/>
    <mergeCell ref="R7:Y7"/>
    <mergeCell ref="Z7:AC7"/>
    <mergeCell ref="AD7:AK7"/>
    <mergeCell ref="AL7:AO7"/>
    <mergeCell ref="B9:Q9"/>
    <mergeCell ref="R9:Y9"/>
    <mergeCell ref="Z9:AC9"/>
    <mergeCell ref="AD9:AK9"/>
    <mergeCell ref="AL9:AO9"/>
    <mergeCell ref="AP9:BF9"/>
    <mergeCell ref="BG9:BN9"/>
    <mergeCell ref="BO9:BR9"/>
    <mergeCell ref="BS9:CB9"/>
    <mergeCell ref="B10:Q10"/>
    <mergeCell ref="R10:Y10"/>
    <mergeCell ref="Z10:AC10"/>
    <mergeCell ref="AD10:AK10"/>
    <mergeCell ref="AL10:AO10"/>
    <mergeCell ref="AP10:BF10"/>
    <mergeCell ref="BG10:BN10"/>
    <mergeCell ref="BO10:BR10"/>
    <mergeCell ref="BS10:CB10"/>
    <mergeCell ref="AP11:BF11"/>
    <mergeCell ref="BG11:BN11"/>
    <mergeCell ref="BO11:BR11"/>
    <mergeCell ref="BS11:CB11"/>
    <mergeCell ref="CD9:CQ9"/>
    <mergeCell ref="CR9:CY9"/>
    <mergeCell ref="CZ9:DC9"/>
    <mergeCell ref="DD9:DP9"/>
    <mergeCell ref="DQ9:EC9"/>
    <mergeCell ref="CD10:CQ10"/>
    <mergeCell ref="CR10:CY10"/>
    <mergeCell ref="CZ10:DC10"/>
    <mergeCell ref="DD10:DP10"/>
    <mergeCell ref="DQ10:EC10"/>
    <mergeCell ref="CD11:CQ11"/>
    <mergeCell ref="CR11:CY11"/>
    <mergeCell ref="CZ11:DC11"/>
    <mergeCell ref="DD11:DP11"/>
    <mergeCell ref="DQ11:EC11"/>
    <mergeCell ref="B12:Q12"/>
    <mergeCell ref="R12:Y12"/>
    <mergeCell ref="Z12:AC12"/>
    <mergeCell ref="AD12:AK12"/>
    <mergeCell ref="AL12:AO12"/>
    <mergeCell ref="AP12:BF12"/>
    <mergeCell ref="BG12:BN12"/>
    <mergeCell ref="BO12:BR12"/>
    <mergeCell ref="BS12:CB12"/>
    <mergeCell ref="CD12:CQ12"/>
    <mergeCell ref="CR12:CY12"/>
    <mergeCell ref="CZ12:DC12"/>
    <mergeCell ref="DD12:DP12"/>
    <mergeCell ref="DQ12:EC12"/>
    <mergeCell ref="B11:Q11"/>
    <mergeCell ref="R11:Y11"/>
    <mergeCell ref="Z11:AC11"/>
    <mergeCell ref="AD11:AK11"/>
    <mergeCell ref="AL11:AO11"/>
    <mergeCell ref="B13:Q13"/>
    <mergeCell ref="R13:Y13"/>
    <mergeCell ref="Z13:AC13"/>
    <mergeCell ref="AD13:AK13"/>
    <mergeCell ref="AL13:AO13"/>
    <mergeCell ref="AP13:BF13"/>
    <mergeCell ref="BG13:BN13"/>
    <mergeCell ref="BO13:BR13"/>
    <mergeCell ref="BS13:CB13"/>
    <mergeCell ref="B14:Q14"/>
    <mergeCell ref="R14:Y14"/>
    <mergeCell ref="Z14:AC14"/>
    <mergeCell ref="AD14:AK14"/>
    <mergeCell ref="AL14:AO14"/>
    <mergeCell ref="AP14:BF14"/>
    <mergeCell ref="BG14:BN14"/>
    <mergeCell ref="BO14:BR14"/>
    <mergeCell ref="BS14:CB14"/>
    <mergeCell ref="AP15:BF15"/>
    <mergeCell ref="BG15:BN15"/>
    <mergeCell ref="BO15:BR15"/>
    <mergeCell ref="BS15:CB15"/>
    <mergeCell ref="CD13:CQ13"/>
    <mergeCell ref="CR13:CY13"/>
    <mergeCell ref="CZ13:DC13"/>
    <mergeCell ref="DD13:DP13"/>
    <mergeCell ref="DQ13:EC13"/>
    <mergeCell ref="CD14:CQ14"/>
    <mergeCell ref="CR14:CY14"/>
    <mergeCell ref="CZ14:DC14"/>
    <mergeCell ref="DD14:DP14"/>
    <mergeCell ref="DQ14:EC14"/>
    <mergeCell ref="CD15:CQ15"/>
    <mergeCell ref="CR15:CY15"/>
    <mergeCell ref="CZ15:DC15"/>
    <mergeCell ref="DD15:DP15"/>
    <mergeCell ref="DQ15:EC15"/>
    <mergeCell ref="B16:Q16"/>
    <mergeCell ref="R16:Y16"/>
    <mergeCell ref="Z16:AC16"/>
    <mergeCell ref="AD16:AK16"/>
    <mergeCell ref="AL16:AO16"/>
    <mergeCell ref="AP16:BF16"/>
    <mergeCell ref="BG16:BN16"/>
    <mergeCell ref="BO16:BR16"/>
    <mergeCell ref="BS16:CB16"/>
    <mergeCell ref="CD16:CQ16"/>
    <mergeCell ref="CR16:CY16"/>
    <mergeCell ref="CZ16:DC16"/>
    <mergeCell ref="DD16:DP16"/>
    <mergeCell ref="DQ16:EC16"/>
    <mergeCell ref="B15:Q15"/>
    <mergeCell ref="R15:Y15"/>
    <mergeCell ref="Z15:AC15"/>
    <mergeCell ref="AD15:AK15"/>
    <mergeCell ref="AL15:AO15"/>
    <mergeCell ref="B17:Q17"/>
    <mergeCell ref="R17:Y17"/>
    <mergeCell ref="Z17:AC17"/>
    <mergeCell ref="AD17:AK17"/>
    <mergeCell ref="AL17:AO17"/>
    <mergeCell ref="AP17:BF17"/>
    <mergeCell ref="BG17:BN17"/>
    <mergeCell ref="BO17:BR17"/>
    <mergeCell ref="BS17:CB17"/>
    <mergeCell ref="B18:Q18"/>
    <mergeCell ref="R18:Y18"/>
    <mergeCell ref="Z18:AC18"/>
    <mergeCell ref="AD18:AK18"/>
    <mergeCell ref="AL18:AO18"/>
    <mergeCell ref="AP18:BF18"/>
    <mergeCell ref="BG18:BN18"/>
    <mergeCell ref="BO18:BR18"/>
    <mergeCell ref="BS18:CB18"/>
    <mergeCell ref="AP19:BF19"/>
    <mergeCell ref="BG19:BN19"/>
    <mergeCell ref="BO19:BR19"/>
    <mergeCell ref="BS19:CB19"/>
    <mergeCell ref="CD17:CQ17"/>
    <mergeCell ref="CR17:CY17"/>
    <mergeCell ref="CZ17:DC17"/>
    <mergeCell ref="DD17:DP17"/>
    <mergeCell ref="DQ17:EC17"/>
    <mergeCell ref="CD18:CQ18"/>
    <mergeCell ref="CR18:CY18"/>
    <mergeCell ref="CZ18:DC18"/>
    <mergeCell ref="DD18:DP18"/>
    <mergeCell ref="DQ18:EC18"/>
    <mergeCell ref="CD19:CQ19"/>
    <mergeCell ref="CR19:CY19"/>
    <mergeCell ref="CZ19:DC19"/>
    <mergeCell ref="DD19:DP19"/>
    <mergeCell ref="DQ19:EC19"/>
    <mergeCell ref="B20:Q20"/>
    <mergeCell ref="R20:Y20"/>
    <mergeCell ref="Z20:AC20"/>
    <mergeCell ref="AD20:AK20"/>
    <mergeCell ref="AL20:AO20"/>
    <mergeCell ref="AP20:BF20"/>
    <mergeCell ref="BG20:BN20"/>
    <mergeCell ref="BO20:BR20"/>
    <mergeCell ref="BS20:CB20"/>
    <mergeCell ref="CD20:CQ20"/>
    <mergeCell ref="CR20:CY20"/>
    <mergeCell ref="CZ20:DC20"/>
    <mergeCell ref="DD20:DP20"/>
    <mergeCell ref="DQ20:EC20"/>
    <mergeCell ref="B19:Q19"/>
    <mergeCell ref="R19:Y19"/>
    <mergeCell ref="Z19:AC19"/>
    <mergeCell ref="AD19:AK19"/>
    <mergeCell ref="AL19:AO19"/>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1:Q21"/>
    <mergeCell ref="R21:Y21"/>
    <mergeCell ref="Z21:AC21"/>
    <mergeCell ref="AD21:AK21"/>
    <mergeCell ref="AL21:AO21"/>
    <mergeCell ref="AP21:BF21"/>
    <mergeCell ref="BG21:BN21"/>
    <mergeCell ref="BO21:BR21"/>
    <mergeCell ref="BS21:CB21"/>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3:Q23"/>
    <mergeCell ref="R23:Y23"/>
    <mergeCell ref="Z23:AC23"/>
    <mergeCell ref="AD23:AK23"/>
    <mergeCell ref="AL23:AO23"/>
    <mergeCell ref="AP23:BF23"/>
    <mergeCell ref="AD25:AK25"/>
    <mergeCell ref="AL25:AO25"/>
    <mergeCell ref="AP25:BF25"/>
    <mergeCell ref="BG25:BN25"/>
    <mergeCell ref="BO25:BR25"/>
    <mergeCell ref="BS25:CB25"/>
    <mergeCell ref="CD23:CQ23"/>
    <mergeCell ref="CR23:CY23"/>
    <mergeCell ref="CZ23:DC23"/>
    <mergeCell ref="BG23:BN23"/>
    <mergeCell ref="BO23:BR23"/>
    <mergeCell ref="BS23:CB23"/>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5:Q25"/>
    <mergeCell ref="R25:Y25"/>
    <mergeCell ref="Z25:AC25"/>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7:Q27"/>
    <mergeCell ref="R27:Y27"/>
    <mergeCell ref="Z27:AC27"/>
    <mergeCell ref="AD27:AK27"/>
    <mergeCell ref="AL27:AO27"/>
    <mergeCell ref="AP27:BF27"/>
    <mergeCell ref="BG27:BN27"/>
    <mergeCell ref="AL29:AO29"/>
    <mergeCell ref="AP29:BF29"/>
    <mergeCell ref="BG29:BN29"/>
    <mergeCell ref="BO29:BR29"/>
    <mergeCell ref="BS29:CB29"/>
    <mergeCell ref="CD27:CQ27"/>
    <mergeCell ref="CR27:CY27"/>
    <mergeCell ref="CZ27:DC27"/>
    <mergeCell ref="DD27:DK27"/>
    <mergeCell ref="BO27:BR27"/>
    <mergeCell ref="BS27:CB27"/>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29:Q29"/>
    <mergeCell ref="R29:Y29"/>
    <mergeCell ref="Z29:AC29"/>
    <mergeCell ref="AD29:AK29"/>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1:Q31"/>
    <mergeCell ref="R31:Y31"/>
    <mergeCell ref="Z31:AC31"/>
    <mergeCell ref="AD31:AK31"/>
    <mergeCell ref="AL31:AO31"/>
    <mergeCell ref="AX31:BF31"/>
    <mergeCell ref="BG31:BL31"/>
    <mergeCell ref="BG33:BL33"/>
    <mergeCell ref="BM33:BQ33"/>
    <mergeCell ref="BR33:BW33"/>
    <mergeCell ref="BX31:CB31"/>
    <mergeCell ref="CF31:CQ31"/>
    <mergeCell ref="CR31:CY31"/>
    <mergeCell ref="CZ31:DC31"/>
    <mergeCell ref="DD31:DK31"/>
    <mergeCell ref="DL31:DV31"/>
    <mergeCell ref="BM31:BQ31"/>
    <mergeCell ref="BR31:BW31"/>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3:Q33"/>
    <mergeCell ref="R33:Y33"/>
    <mergeCell ref="Z33:AC33"/>
    <mergeCell ref="AD33:AK33"/>
    <mergeCell ref="AL33:AO33"/>
    <mergeCell ref="AX33:BF33"/>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5:Q35"/>
    <mergeCell ref="R35:Y35"/>
    <mergeCell ref="Z35:AC35"/>
    <mergeCell ref="AD35:AK35"/>
    <mergeCell ref="AL35:AO35"/>
    <mergeCell ref="AQ35:BF35"/>
    <mergeCell ref="BG35:CB35"/>
    <mergeCell ref="CD35:CQ35"/>
    <mergeCell ref="AD37:AK37"/>
    <mergeCell ref="AL37:AO37"/>
    <mergeCell ref="AQ37:AY37"/>
    <mergeCell ref="AZ37:BF37"/>
    <mergeCell ref="BG37:BU37"/>
    <mergeCell ref="BV37:CB37"/>
    <mergeCell ref="CZ35:DC35"/>
    <mergeCell ref="DD35:DK35"/>
    <mergeCell ref="DL35:DV35"/>
    <mergeCell ref="CR35:CY35"/>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7:Q37"/>
    <mergeCell ref="R37:Y37"/>
    <mergeCell ref="Z37:AC37"/>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39:Q39"/>
    <mergeCell ref="R39:Y39"/>
    <mergeCell ref="Z39:AC39"/>
    <mergeCell ref="AD39:AK39"/>
    <mergeCell ref="AL39:AO39"/>
    <mergeCell ref="AQ39:AY39"/>
    <mergeCell ref="AD41:AK41"/>
    <mergeCell ref="AL41:AO41"/>
    <mergeCell ref="AQ41:AY41"/>
    <mergeCell ref="AZ41:BF41"/>
    <mergeCell ref="BM41:BU41"/>
    <mergeCell ref="BV41:CB41"/>
    <mergeCell ref="CD39:CQ39"/>
    <mergeCell ref="CR39:CY39"/>
    <mergeCell ref="CZ39:DC39"/>
    <mergeCell ref="AZ39:BF39"/>
    <mergeCell ref="BG39:BU39"/>
    <mergeCell ref="BV39:CB39"/>
    <mergeCell ref="CD41:CQ41"/>
    <mergeCell ref="CR41:CY41"/>
    <mergeCell ref="CZ41:DC41"/>
    <mergeCell ref="DD41:DK41"/>
    <mergeCell ref="DL41:DV41"/>
    <mergeCell ref="DW41:EC41"/>
    <mergeCell ref="B42:Q42"/>
    <mergeCell ref="R42:Y42"/>
    <mergeCell ref="Z42:AC42"/>
    <mergeCell ref="AD42:AK42"/>
    <mergeCell ref="AL42:AO42"/>
    <mergeCell ref="AQ42:AY42"/>
    <mergeCell ref="AZ42:BF42"/>
    <mergeCell ref="BM42:BU42"/>
    <mergeCell ref="BV42:CB42"/>
    <mergeCell ref="CD42:CQ42"/>
    <mergeCell ref="CR42:CY42"/>
    <mergeCell ref="CZ42:DC42"/>
    <mergeCell ref="DD42:DK42"/>
    <mergeCell ref="DL42:DV42"/>
    <mergeCell ref="DW42:EC42"/>
    <mergeCell ref="B41:Q41"/>
    <mergeCell ref="R41:Y41"/>
    <mergeCell ref="Z41:AC41"/>
    <mergeCell ref="DL43:DV43"/>
    <mergeCell ref="DW43:EC43"/>
    <mergeCell ref="B44:Q44"/>
    <mergeCell ref="R44:Y44"/>
    <mergeCell ref="Z44:AC44"/>
    <mergeCell ref="AD44:AK44"/>
    <mergeCell ref="AL44:AO44"/>
    <mergeCell ref="CF44:CQ44"/>
    <mergeCell ref="CR44:CY44"/>
    <mergeCell ref="CZ44:DC44"/>
    <mergeCell ref="DD44:DK44"/>
    <mergeCell ref="DL44:DV44"/>
    <mergeCell ref="DW44:EC44"/>
    <mergeCell ref="B43:Q43"/>
    <mergeCell ref="R43:Y43"/>
    <mergeCell ref="Z43:AC43"/>
    <mergeCell ref="AD43:AK43"/>
    <mergeCell ref="AL43:AO43"/>
    <mergeCell ref="CD43:CQ43"/>
    <mergeCell ref="CR43:CY43"/>
    <mergeCell ref="CZ43:DC43"/>
    <mergeCell ref="DD43:DK43"/>
    <mergeCell ref="DW48:EC48"/>
    <mergeCell ref="CF45:CQ45"/>
    <mergeCell ref="CR45:CY45"/>
    <mergeCell ref="CZ45:DC45"/>
    <mergeCell ref="DD45:DK45"/>
    <mergeCell ref="DL45:DV45"/>
    <mergeCell ref="DW45:EC45"/>
    <mergeCell ref="CF46:CQ46"/>
    <mergeCell ref="CR46:CY46"/>
    <mergeCell ref="CZ46:DC46"/>
    <mergeCell ref="DD46:DK46"/>
    <mergeCell ref="DL46:DV46"/>
    <mergeCell ref="DW46:EC46"/>
    <mergeCell ref="CD49:CQ49"/>
    <mergeCell ref="CR49:CY49"/>
    <mergeCell ref="CZ49:DC49"/>
    <mergeCell ref="DD49:DK49"/>
    <mergeCell ref="DL49:DV49"/>
    <mergeCell ref="DW49:EC49"/>
    <mergeCell ref="CD29:CE32"/>
    <mergeCell ref="AP31:AS33"/>
    <mergeCell ref="AT31:AT33"/>
    <mergeCell ref="BG40:BK42"/>
    <mergeCell ref="CD44:CE48"/>
    <mergeCell ref="B47:CB47"/>
    <mergeCell ref="CF47:CQ47"/>
    <mergeCell ref="CR47:CY47"/>
    <mergeCell ref="CZ47:DC47"/>
    <mergeCell ref="DD47:DK47"/>
    <mergeCell ref="DL47:DV47"/>
    <mergeCell ref="DW47:EC47"/>
    <mergeCell ref="B48:CB48"/>
    <mergeCell ref="CF48:CQ48"/>
    <mergeCell ref="CR48:CY48"/>
    <mergeCell ref="CZ48:DC48"/>
    <mergeCell ref="DD48:DK48"/>
    <mergeCell ref="DL48:DV48"/>
  </mergeCells>
  <phoneticPr fontId="5"/>
  <printOptions horizontalCentered="1"/>
  <pageMargins left="0" right="0" top="0.39370078740157483" bottom="0.39370078740157483" header="0.19685039370078741" footer="0.19685039370078741"/>
  <pageSetup paperSize="9" scale="63" orientation="landscape"/>
  <headerFooter alignWithMargins="0">
    <oddFooter>&amp;C&amp;P/&amp;N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70" zoomScaleSheetLayoutView="70" workbookViewId="0"/>
  </sheetViews>
  <sheetFormatPr defaultColWidth="0" defaultRowHeight="13.5" zeroHeight="1" x14ac:dyDescent="0.15"/>
  <cols>
    <col min="1" max="130" width="2.75" style="47" customWidth="1"/>
    <col min="131" max="131" width="1.625" style="47" customWidth="1"/>
    <col min="132" max="132" width="9" style="47" hidden="1" customWidth="1"/>
    <col min="133" max="16384" width="9" style="47" hidden="1"/>
  </cols>
  <sheetData>
    <row r="1" spans="1:131" ht="11.25" customHeight="1" x14ac:dyDescent="0.15">
      <c r="A1" s="50"/>
      <c r="B1" s="50"/>
      <c r="C1" s="50"/>
      <c r="D1" s="50"/>
      <c r="E1" s="50"/>
      <c r="F1" s="50"/>
      <c r="G1" s="50"/>
      <c r="H1" s="50"/>
      <c r="I1" s="50"/>
      <c r="J1" s="50"/>
      <c r="K1" s="50"/>
      <c r="L1" s="50"/>
      <c r="M1" s="50"/>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c r="AW1" s="51"/>
      <c r="AX1" s="51"/>
      <c r="AY1" s="51"/>
      <c r="AZ1" s="51"/>
      <c r="BA1" s="51"/>
      <c r="BB1" s="51"/>
      <c r="BC1" s="51"/>
      <c r="BD1" s="51"/>
      <c r="BE1" s="51"/>
      <c r="BF1" s="51"/>
      <c r="BG1" s="51"/>
      <c r="BH1" s="51"/>
      <c r="BI1" s="51"/>
      <c r="BJ1" s="51"/>
      <c r="BK1" s="51"/>
      <c r="BL1" s="51"/>
      <c r="BM1" s="51"/>
      <c r="BN1" s="51"/>
      <c r="BO1" s="51"/>
      <c r="BP1" s="51"/>
      <c r="BQ1" s="51"/>
      <c r="BR1" s="51"/>
      <c r="BS1" s="51"/>
      <c r="BT1" s="51"/>
      <c r="BU1" s="51"/>
      <c r="BV1" s="51"/>
      <c r="BW1" s="51"/>
      <c r="BX1" s="51"/>
      <c r="BY1" s="51"/>
      <c r="BZ1" s="51"/>
      <c r="CA1" s="51"/>
      <c r="CB1" s="51"/>
      <c r="CC1" s="51"/>
      <c r="CD1" s="51"/>
      <c r="CE1" s="51"/>
      <c r="CF1" s="51"/>
      <c r="CG1" s="51"/>
      <c r="CH1" s="51"/>
      <c r="CI1" s="51"/>
      <c r="CJ1" s="51"/>
      <c r="CK1" s="51"/>
      <c r="CL1" s="51"/>
      <c r="CM1" s="51"/>
      <c r="CN1" s="51"/>
      <c r="CO1" s="51"/>
      <c r="CP1" s="51"/>
      <c r="CQ1" s="51"/>
      <c r="CR1" s="51"/>
      <c r="CS1" s="51"/>
      <c r="CT1" s="51"/>
      <c r="CU1" s="51"/>
      <c r="CV1" s="51"/>
      <c r="CW1" s="51"/>
      <c r="CX1" s="51"/>
      <c r="CY1" s="51"/>
      <c r="CZ1" s="51"/>
      <c r="DA1" s="51"/>
      <c r="DB1" s="51"/>
      <c r="DC1" s="51"/>
      <c r="DD1" s="51"/>
      <c r="DE1" s="51"/>
      <c r="DF1" s="51"/>
      <c r="DG1" s="51"/>
      <c r="DH1" s="51"/>
      <c r="DI1" s="51"/>
      <c r="DJ1" s="51"/>
      <c r="DK1" s="51"/>
      <c r="DL1" s="51"/>
      <c r="DM1" s="51"/>
      <c r="DN1" s="51"/>
      <c r="DO1" s="51"/>
      <c r="DP1" s="51"/>
      <c r="DQ1" s="77"/>
      <c r="DR1" s="77"/>
      <c r="DS1" s="77"/>
      <c r="DT1" s="77"/>
      <c r="DU1" s="77"/>
      <c r="DV1" s="77"/>
      <c r="DW1" s="77"/>
      <c r="DX1" s="77"/>
      <c r="DY1" s="77"/>
      <c r="DZ1" s="77"/>
      <c r="EA1" s="49"/>
    </row>
    <row r="2" spans="1:131" ht="26.25" customHeight="1" x14ac:dyDescent="0.15">
      <c r="A2" s="970" t="s">
        <v>301</v>
      </c>
      <c r="B2" s="970"/>
      <c r="C2" s="970"/>
      <c r="D2" s="970"/>
      <c r="E2" s="970"/>
      <c r="F2" s="970"/>
      <c r="G2" s="970"/>
      <c r="H2" s="970"/>
      <c r="I2" s="970"/>
      <c r="J2" s="970"/>
      <c r="K2" s="970"/>
      <c r="L2" s="970"/>
      <c r="M2" s="970"/>
      <c r="N2" s="970"/>
      <c r="O2" s="970"/>
      <c r="P2" s="970"/>
      <c r="Q2" s="970"/>
      <c r="R2" s="970"/>
      <c r="S2" s="970"/>
      <c r="T2" s="970"/>
      <c r="U2" s="970"/>
      <c r="V2" s="970"/>
      <c r="W2" s="970"/>
      <c r="X2" s="970"/>
      <c r="Y2" s="970"/>
      <c r="Z2" s="970"/>
      <c r="AA2" s="970"/>
      <c r="AB2" s="970"/>
      <c r="AC2" s="970"/>
      <c r="AD2" s="970"/>
      <c r="AE2" s="970"/>
      <c r="AF2" s="970"/>
      <c r="AG2" s="970"/>
      <c r="AH2" s="970"/>
      <c r="AI2" s="970"/>
      <c r="AJ2" s="970"/>
      <c r="AK2" s="970"/>
      <c r="AL2" s="970"/>
      <c r="AM2" s="970"/>
      <c r="AN2" s="970"/>
      <c r="AO2" s="970"/>
      <c r="AP2" s="970"/>
      <c r="AQ2" s="970"/>
      <c r="AR2" s="970"/>
      <c r="AS2" s="970"/>
      <c r="AT2" s="970"/>
      <c r="AU2" s="970"/>
      <c r="AV2" s="970"/>
      <c r="AW2" s="970"/>
      <c r="AX2" s="970"/>
      <c r="AY2" s="970"/>
      <c r="AZ2" s="970"/>
      <c r="BA2" s="970"/>
      <c r="BB2" s="970"/>
      <c r="BC2" s="970"/>
      <c r="BD2" s="970"/>
      <c r="BE2" s="970"/>
      <c r="BF2" s="970"/>
      <c r="BG2" s="970"/>
      <c r="BH2" s="970"/>
      <c r="BI2" s="970"/>
      <c r="BJ2" s="51"/>
      <c r="BK2" s="51"/>
      <c r="BL2" s="51"/>
      <c r="BM2" s="51"/>
      <c r="BN2" s="51"/>
      <c r="BO2" s="51"/>
      <c r="BP2" s="51"/>
      <c r="BQ2" s="51"/>
      <c r="BR2" s="51"/>
      <c r="BS2" s="51"/>
      <c r="BT2" s="51"/>
      <c r="BU2" s="51"/>
      <c r="BV2" s="51"/>
      <c r="BW2" s="51"/>
      <c r="BX2" s="51"/>
      <c r="BY2" s="51"/>
      <c r="BZ2" s="51"/>
      <c r="CA2" s="51"/>
      <c r="CB2" s="51"/>
      <c r="CC2" s="51"/>
      <c r="CD2" s="51"/>
      <c r="CE2" s="51"/>
      <c r="CF2" s="51"/>
      <c r="CG2" s="51"/>
      <c r="CH2" s="51"/>
      <c r="CI2" s="51"/>
      <c r="CJ2" s="51"/>
      <c r="CK2" s="51"/>
      <c r="CL2" s="51"/>
      <c r="CM2" s="51"/>
      <c r="CN2" s="51"/>
      <c r="CO2" s="51"/>
      <c r="CP2" s="51"/>
      <c r="CQ2" s="51"/>
      <c r="CR2" s="51"/>
      <c r="CS2" s="51"/>
      <c r="CT2" s="51"/>
      <c r="CU2" s="51"/>
      <c r="CV2" s="51"/>
      <c r="CW2" s="51"/>
      <c r="CX2" s="51"/>
      <c r="CY2" s="51"/>
      <c r="CZ2" s="51"/>
      <c r="DA2" s="51"/>
      <c r="DB2" s="51"/>
      <c r="DC2" s="51"/>
      <c r="DD2" s="51"/>
      <c r="DE2" s="51"/>
      <c r="DF2" s="51"/>
      <c r="DG2" s="51"/>
      <c r="DH2" s="51"/>
      <c r="DI2" s="51"/>
      <c r="DJ2" s="971" t="s">
        <v>165</v>
      </c>
      <c r="DK2" s="972"/>
      <c r="DL2" s="972"/>
      <c r="DM2" s="972"/>
      <c r="DN2" s="972"/>
      <c r="DO2" s="973"/>
      <c r="DP2" s="51"/>
      <c r="DQ2" s="971" t="s">
        <v>197</v>
      </c>
      <c r="DR2" s="972"/>
      <c r="DS2" s="972"/>
      <c r="DT2" s="972"/>
      <c r="DU2" s="972"/>
      <c r="DV2" s="972"/>
      <c r="DW2" s="972"/>
      <c r="DX2" s="972"/>
      <c r="DY2" s="972"/>
      <c r="DZ2" s="973"/>
      <c r="EA2" s="49"/>
    </row>
    <row r="3" spans="1:131" ht="11.25" customHeight="1" x14ac:dyDescent="0.15">
      <c r="A3" s="51"/>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c r="AW3" s="51"/>
      <c r="AX3" s="51"/>
      <c r="AY3" s="51"/>
      <c r="AZ3" s="51"/>
      <c r="BA3" s="51"/>
      <c r="BB3" s="51"/>
      <c r="BC3" s="51"/>
      <c r="BD3" s="51"/>
      <c r="BE3" s="51"/>
      <c r="BF3" s="51"/>
      <c r="BG3" s="51"/>
      <c r="BH3" s="51"/>
      <c r="BI3" s="51"/>
      <c r="BJ3" s="51"/>
      <c r="BK3" s="51"/>
      <c r="BL3" s="51"/>
      <c r="BM3" s="51"/>
      <c r="BN3" s="51"/>
      <c r="BO3" s="51"/>
      <c r="BP3" s="51"/>
      <c r="BQ3" s="51"/>
      <c r="BR3" s="51"/>
      <c r="BS3" s="51"/>
      <c r="BT3" s="51"/>
      <c r="BU3" s="51"/>
      <c r="BV3" s="51"/>
      <c r="BW3" s="51"/>
      <c r="BX3" s="51"/>
      <c r="BY3" s="51"/>
      <c r="BZ3" s="51"/>
      <c r="CA3" s="51"/>
      <c r="CB3" s="51"/>
      <c r="CC3" s="51"/>
      <c r="CD3" s="51"/>
      <c r="CE3" s="51"/>
      <c r="CF3" s="51"/>
      <c r="CG3" s="51"/>
      <c r="CH3" s="51"/>
      <c r="CI3" s="51"/>
      <c r="CJ3" s="51"/>
      <c r="CK3" s="51"/>
      <c r="CL3" s="51"/>
      <c r="CM3" s="51"/>
      <c r="CN3" s="51"/>
      <c r="CO3" s="51"/>
      <c r="CP3" s="51"/>
      <c r="CQ3" s="51"/>
      <c r="CR3" s="51"/>
      <c r="CS3" s="51"/>
      <c r="CT3" s="51"/>
      <c r="CU3" s="51"/>
      <c r="CV3" s="51"/>
      <c r="CW3" s="51"/>
      <c r="CX3" s="51"/>
      <c r="CY3" s="51"/>
      <c r="CZ3" s="51"/>
      <c r="DA3" s="51"/>
      <c r="DB3" s="51"/>
      <c r="DC3" s="51"/>
      <c r="DD3" s="51"/>
      <c r="DE3" s="51"/>
      <c r="DF3" s="51"/>
      <c r="DG3" s="51"/>
      <c r="DH3" s="51"/>
      <c r="DI3" s="51"/>
      <c r="DJ3" s="51"/>
      <c r="DK3" s="51"/>
      <c r="DL3" s="51"/>
      <c r="DM3" s="51"/>
      <c r="DN3" s="51"/>
      <c r="DO3" s="51"/>
      <c r="DP3" s="51"/>
      <c r="DQ3" s="51"/>
      <c r="DR3" s="51"/>
      <c r="DS3" s="51"/>
      <c r="DT3" s="51"/>
      <c r="DU3" s="51"/>
      <c r="DV3" s="51"/>
      <c r="DW3" s="51"/>
      <c r="DX3" s="51"/>
      <c r="DY3" s="51"/>
      <c r="DZ3" s="51"/>
      <c r="EA3" s="49"/>
    </row>
    <row r="4" spans="1:131" s="48" customFormat="1" ht="26.25" customHeight="1" x14ac:dyDescent="0.15">
      <c r="A4" s="961" t="s">
        <v>438</v>
      </c>
      <c r="B4" s="961"/>
      <c r="C4" s="961"/>
      <c r="D4" s="961"/>
      <c r="E4" s="961"/>
      <c r="F4" s="961"/>
      <c r="G4" s="961"/>
      <c r="H4" s="961"/>
      <c r="I4" s="961"/>
      <c r="J4" s="961"/>
      <c r="K4" s="961"/>
      <c r="L4" s="961"/>
      <c r="M4" s="961"/>
      <c r="N4" s="961"/>
      <c r="O4" s="961"/>
      <c r="P4" s="961"/>
      <c r="Q4" s="961"/>
      <c r="R4" s="961"/>
      <c r="S4" s="961"/>
      <c r="T4" s="961"/>
      <c r="U4" s="961"/>
      <c r="V4" s="961"/>
      <c r="W4" s="961"/>
      <c r="X4" s="961"/>
      <c r="Y4" s="961"/>
      <c r="Z4" s="961"/>
      <c r="AA4" s="961"/>
      <c r="AB4" s="961"/>
      <c r="AC4" s="961"/>
      <c r="AD4" s="961"/>
      <c r="AE4" s="961"/>
      <c r="AF4" s="961"/>
      <c r="AG4" s="961"/>
      <c r="AH4" s="961"/>
      <c r="AI4" s="961"/>
      <c r="AJ4" s="961"/>
      <c r="AK4" s="961"/>
      <c r="AL4" s="961"/>
      <c r="AM4" s="961"/>
      <c r="AN4" s="961"/>
      <c r="AO4" s="961"/>
      <c r="AP4" s="961"/>
      <c r="AQ4" s="961"/>
      <c r="AR4" s="961"/>
      <c r="AS4" s="961"/>
      <c r="AT4" s="961"/>
      <c r="AU4" s="961"/>
      <c r="AV4" s="961"/>
      <c r="AW4" s="961"/>
      <c r="AX4" s="961"/>
      <c r="AY4" s="961"/>
      <c r="AZ4" s="57"/>
      <c r="BA4" s="57"/>
      <c r="BB4" s="57"/>
      <c r="BC4" s="57"/>
      <c r="BD4" s="57"/>
      <c r="BE4" s="68"/>
      <c r="BF4" s="68"/>
      <c r="BG4" s="68"/>
      <c r="BH4" s="68"/>
      <c r="BI4" s="68"/>
      <c r="BJ4" s="68"/>
      <c r="BK4" s="68"/>
      <c r="BL4" s="68"/>
      <c r="BM4" s="68"/>
      <c r="BN4" s="68"/>
      <c r="BO4" s="68"/>
      <c r="BP4" s="68"/>
      <c r="BQ4" s="743" t="s">
        <v>439</v>
      </c>
      <c r="BR4" s="743"/>
      <c r="BS4" s="743"/>
      <c r="BT4" s="743"/>
      <c r="BU4" s="743"/>
      <c r="BV4" s="743"/>
      <c r="BW4" s="743"/>
      <c r="BX4" s="743"/>
      <c r="BY4" s="743"/>
      <c r="BZ4" s="743"/>
      <c r="CA4" s="743"/>
      <c r="CB4" s="743"/>
      <c r="CC4" s="743"/>
      <c r="CD4" s="743"/>
      <c r="CE4" s="743"/>
      <c r="CF4" s="743"/>
      <c r="CG4" s="743"/>
      <c r="CH4" s="743"/>
      <c r="CI4" s="743"/>
      <c r="CJ4" s="743"/>
      <c r="CK4" s="743"/>
      <c r="CL4" s="743"/>
      <c r="CM4" s="743"/>
      <c r="CN4" s="743"/>
      <c r="CO4" s="743"/>
      <c r="CP4" s="743"/>
      <c r="CQ4" s="743"/>
      <c r="CR4" s="743"/>
      <c r="CS4" s="743"/>
      <c r="CT4" s="743"/>
      <c r="CU4" s="743"/>
      <c r="CV4" s="743"/>
      <c r="CW4" s="743"/>
      <c r="CX4" s="743"/>
      <c r="CY4" s="743"/>
      <c r="CZ4" s="743"/>
      <c r="DA4" s="743"/>
      <c r="DB4" s="743"/>
      <c r="DC4" s="743"/>
      <c r="DD4" s="743"/>
      <c r="DE4" s="743"/>
      <c r="DF4" s="743"/>
      <c r="DG4" s="743"/>
      <c r="DH4" s="743"/>
      <c r="DI4" s="743"/>
      <c r="DJ4" s="743"/>
      <c r="DK4" s="743"/>
      <c r="DL4" s="743"/>
      <c r="DM4" s="743"/>
      <c r="DN4" s="743"/>
      <c r="DO4" s="743"/>
      <c r="DP4" s="743"/>
      <c r="DQ4" s="743"/>
      <c r="DR4" s="743"/>
      <c r="DS4" s="743"/>
      <c r="DT4" s="743"/>
      <c r="DU4" s="743"/>
      <c r="DV4" s="743"/>
      <c r="DW4" s="743"/>
      <c r="DX4" s="743"/>
      <c r="DY4" s="743"/>
      <c r="DZ4" s="743"/>
      <c r="EA4" s="68"/>
    </row>
    <row r="5" spans="1:131" s="48" customFormat="1" ht="26.25" customHeight="1" x14ac:dyDescent="0.15">
      <c r="A5" s="659" t="s">
        <v>440</v>
      </c>
      <c r="B5" s="660"/>
      <c r="C5" s="660"/>
      <c r="D5" s="660"/>
      <c r="E5" s="660"/>
      <c r="F5" s="660"/>
      <c r="G5" s="660"/>
      <c r="H5" s="660"/>
      <c r="I5" s="660"/>
      <c r="J5" s="660"/>
      <c r="K5" s="660"/>
      <c r="L5" s="660"/>
      <c r="M5" s="660"/>
      <c r="N5" s="660"/>
      <c r="O5" s="660"/>
      <c r="P5" s="661"/>
      <c r="Q5" s="651" t="s">
        <v>180</v>
      </c>
      <c r="R5" s="652"/>
      <c r="S5" s="652"/>
      <c r="T5" s="652"/>
      <c r="U5" s="653"/>
      <c r="V5" s="651" t="s">
        <v>441</v>
      </c>
      <c r="W5" s="652"/>
      <c r="X5" s="652"/>
      <c r="Y5" s="652"/>
      <c r="Z5" s="653"/>
      <c r="AA5" s="651" t="s">
        <v>442</v>
      </c>
      <c r="AB5" s="652"/>
      <c r="AC5" s="652"/>
      <c r="AD5" s="652"/>
      <c r="AE5" s="652"/>
      <c r="AF5" s="693" t="s">
        <v>177</v>
      </c>
      <c r="AG5" s="652"/>
      <c r="AH5" s="652"/>
      <c r="AI5" s="652"/>
      <c r="AJ5" s="657"/>
      <c r="AK5" s="652" t="s">
        <v>151</v>
      </c>
      <c r="AL5" s="652"/>
      <c r="AM5" s="652"/>
      <c r="AN5" s="652"/>
      <c r="AO5" s="653"/>
      <c r="AP5" s="651" t="s">
        <v>443</v>
      </c>
      <c r="AQ5" s="652"/>
      <c r="AR5" s="652"/>
      <c r="AS5" s="652"/>
      <c r="AT5" s="653"/>
      <c r="AU5" s="651" t="s">
        <v>445</v>
      </c>
      <c r="AV5" s="652"/>
      <c r="AW5" s="652"/>
      <c r="AX5" s="652"/>
      <c r="AY5" s="657"/>
      <c r="AZ5" s="57"/>
      <c r="BA5" s="57"/>
      <c r="BB5" s="57"/>
      <c r="BC5" s="57"/>
      <c r="BD5" s="57"/>
      <c r="BE5" s="68"/>
      <c r="BF5" s="68"/>
      <c r="BG5" s="68"/>
      <c r="BH5" s="68"/>
      <c r="BI5" s="68"/>
      <c r="BJ5" s="68"/>
      <c r="BK5" s="68"/>
      <c r="BL5" s="68"/>
      <c r="BM5" s="68"/>
      <c r="BN5" s="68"/>
      <c r="BO5" s="68"/>
      <c r="BP5" s="68"/>
      <c r="BQ5" s="659" t="s">
        <v>446</v>
      </c>
      <c r="BR5" s="660"/>
      <c r="BS5" s="660"/>
      <c r="BT5" s="660"/>
      <c r="BU5" s="660"/>
      <c r="BV5" s="660"/>
      <c r="BW5" s="660"/>
      <c r="BX5" s="660"/>
      <c r="BY5" s="660"/>
      <c r="BZ5" s="660"/>
      <c r="CA5" s="660"/>
      <c r="CB5" s="660"/>
      <c r="CC5" s="660"/>
      <c r="CD5" s="660"/>
      <c r="CE5" s="660"/>
      <c r="CF5" s="660"/>
      <c r="CG5" s="661"/>
      <c r="CH5" s="651" t="s">
        <v>366</v>
      </c>
      <c r="CI5" s="652"/>
      <c r="CJ5" s="652"/>
      <c r="CK5" s="652"/>
      <c r="CL5" s="653"/>
      <c r="CM5" s="651" t="s">
        <v>321</v>
      </c>
      <c r="CN5" s="652"/>
      <c r="CO5" s="652"/>
      <c r="CP5" s="652"/>
      <c r="CQ5" s="653"/>
      <c r="CR5" s="651" t="s">
        <v>243</v>
      </c>
      <c r="CS5" s="652"/>
      <c r="CT5" s="652"/>
      <c r="CU5" s="652"/>
      <c r="CV5" s="653"/>
      <c r="CW5" s="651" t="s">
        <v>55</v>
      </c>
      <c r="CX5" s="652"/>
      <c r="CY5" s="652"/>
      <c r="CZ5" s="652"/>
      <c r="DA5" s="653"/>
      <c r="DB5" s="651" t="s">
        <v>447</v>
      </c>
      <c r="DC5" s="652"/>
      <c r="DD5" s="652"/>
      <c r="DE5" s="652"/>
      <c r="DF5" s="653"/>
      <c r="DG5" s="983" t="s">
        <v>240</v>
      </c>
      <c r="DH5" s="984"/>
      <c r="DI5" s="984"/>
      <c r="DJ5" s="984"/>
      <c r="DK5" s="985"/>
      <c r="DL5" s="983" t="s">
        <v>451</v>
      </c>
      <c r="DM5" s="984"/>
      <c r="DN5" s="984"/>
      <c r="DO5" s="984"/>
      <c r="DP5" s="985"/>
      <c r="DQ5" s="651" t="s">
        <v>452</v>
      </c>
      <c r="DR5" s="652"/>
      <c r="DS5" s="652"/>
      <c r="DT5" s="652"/>
      <c r="DU5" s="653"/>
      <c r="DV5" s="651" t="s">
        <v>445</v>
      </c>
      <c r="DW5" s="652"/>
      <c r="DX5" s="652"/>
      <c r="DY5" s="652"/>
      <c r="DZ5" s="657"/>
      <c r="EA5" s="68"/>
    </row>
    <row r="6" spans="1:131" s="48" customFormat="1" ht="26.25" customHeight="1" x14ac:dyDescent="0.15">
      <c r="A6" s="662"/>
      <c r="B6" s="663"/>
      <c r="C6" s="663"/>
      <c r="D6" s="663"/>
      <c r="E6" s="663"/>
      <c r="F6" s="663"/>
      <c r="G6" s="663"/>
      <c r="H6" s="663"/>
      <c r="I6" s="663"/>
      <c r="J6" s="663"/>
      <c r="K6" s="663"/>
      <c r="L6" s="663"/>
      <c r="M6" s="663"/>
      <c r="N6" s="663"/>
      <c r="O6" s="663"/>
      <c r="P6" s="664"/>
      <c r="Q6" s="654"/>
      <c r="R6" s="655"/>
      <c r="S6" s="655"/>
      <c r="T6" s="655"/>
      <c r="U6" s="656"/>
      <c r="V6" s="654"/>
      <c r="W6" s="655"/>
      <c r="X6" s="655"/>
      <c r="Y6" s="655"/>
      <c r="Z6" s="656"/>
      <c r="AA6" s="654"/>
      <c r="AB6" s="655"/>
      <c r="AC6" s="655"/>
      <c r="AD6" s="655"/>
      <c r="AE6" s="655"/>
      <c r="AF6" s="694"/>
      <c r="AG6" s="655"/>
      <c r="AH6" s="655"/>
      <c r="AI6" s="655"/>
      <c r="AJ6" s="658"/>
      <c r="AK6" s="655"/>
      <c r="AL6" s="655"/>
      <c r="AM6" s="655"/>
      <c r="AN6" s="655"/>
      <c r="AO6" s="656"/>
      <c r="AP6" s="654"/>
      <c r="AQ6" s="655"/>
      <c r="AR6" s="655"/>
      <c r="AS6" s="655"/>
      <c r="AT6" s="656"/>
      <c r="AU6" s="654"/>
      <c r="AV6" s="655"/>
      <c r="AW6" s="655"/>
      <c r="AX6" s="655"/>
      <c r="AY6" s="658"/>
      <c r="AZ6" s="57"/>
      <c r="BA6" s="57"/>
      <c r="BB6" s="57"/>
      <c r="BC6" s="57"/>
      <c r="BD6" s="57"/>
      <c r="BE6" s="68"/>
      <c r="BF6" s="68"/>
      <c r="BG6" s="68"/>
      <c r="BH6" s="68"/>
      <c r="BI6" s="68"/>
      <c r="BJ6" s="68"/>
      <c r="BK6" s="68"/>
      <c r="BL6" s="68"/>
      <c r="BM6" s="68"/>
      <c r="BN6" s="68"/>
      <c r="BO6" s="68"/>
      <c r="BP6" s="68"/>
      <c r="BQ6" s="662"/>
      <c r="BR6" s="663"/>
      <c r="BS6" s="663"/>
      <c r="BT6" s="663"/>
      <c r="BU6" s="663"/>
      <c r="BV6" s="663"/>
      <c r="BW6" s="663"/>
      <c r="BX6" s="663"/>
      <c r="BY6" s="663"/>
      <c r="BZ6" s="663"/>
      <c r="CA6" s="663"/>
      <c r="CB6" s="663"/>
      <c r="CC6" s="663"/>
      <c r="CD6" s="663"/>
      <c r="CE6" s="663"/>
      <c r="CF6" s="663"/>
      <c r="CG6" s="664"/>
      <c r="CH6" s="654"/>
      <c r="CI6" s="655"/>
      <c r="CJ6" s="655"/>
      <c r="CK6" s="655"/>
      <c r="CL6" s="656"/>
      <c r="CM6" s="654"/>
      <c r="CN6" s="655"/>
      <c r="CO6" s="655"/>
      <c r="CP6" s="655"/>
      <c r="CQ6" s="656"/>
      <c r="CR6" s="654"/>
      <c r="CS6" s="655"/>
      <c r="CT6" s="655"/>
      <c r="CU6" s="655"/>
      <c r="CV6" s="656"/>
      <c r="CW6" s="654"/>
      <c r="CX6" s="655"/>
      <c r="CY6" s="655"/>
      <c r="CZ6" s="655"/>
      <c r="DA6" s="656"/>
      <c r="DB6" s="654"/>
      <c r="DC6" s="655"/>
      <c r="DD6" s="655"/>
      <c r="DE6" s="655"/>
      <c r="DF6" s="656"/>
      <c r="DG6" s="986"/>
      <c r="DH6" s="987"/>
      <c r="DI6" s="987"/>
      <c r="DJ6" s="987"/>
      <c r="DK6" s="988"/>
      <c r="DL6" s="986"/>
      <c r="DM6" s="987"/>
      <c r="DN6" s="987"/>
      <c r="DO6" s="987"/>
      <c r="DP6" s="988"/>
      <c r="DQ6" s="654"/>
      <c r="DR6" s="655"/>
      <c r="DS6" s="655"/>
      <c r="DT6" s="655"/>
      <c r="DU6" s="656"/>
      <c r="DV6" s="654"/>
      <c r="DW6" s="655"/>
      <c r="DX6" s="655"/>
      <c r="DY6" s="655"/>
      <c r="DZ6" s="658"/>
      <c r="EA6" s="68"/>
    </row>
    <row r="7" spans="1:131" s="48" customFormat="1" ht="26.25" customHeight="1" x14ac:dyDescent="0.15">
      <c r="A7" s="52">
        <v>1</v>
      </c>
      <c r="B7" s="924" t="s">
        <v>262</v>
      </c>
      <c r="C7" s="925"/>
      <c r="D7" s="925"/>
      <c r="E7" s="925"/>
      <c r="F7" s="925"/>
      <c r="G7" s="925"/>
      <c r="H7" s="925"/>
      <c r="I7" s="925"/>
      <c r="J7" s="925"/>
      <c r="K7" s="925"/>
      <c r="L7" s="925"/>
      <c r="M7" s="925"/>
      <c r="N7" s="925"/>
      <c r="O7" s="925"/>
      <c r="P7" s="926"/>
      <c r="Q7" s="927">
        <v>8410</v>
      </c>
      <c r="R7" s="928"/>
      <c r="S7" s="928"/>
      <c r="T7" s="928"/>
      <c r="U7" s="928"/>
      <c r="V7" s="928">
        <v>7884</v>
      </c>
      <c r="W7" s="928"/>
      <c r="X7" s="928"/>
      <c r="Y7" s="928"/>
      <c r="Z7" s="928"/>
      <c r="AA7" s="928">
        <v>526</v>
      </c>
      <c r="AB7" s="928"/>
      <c r="AC7" s="928"/>
      <c r="AD7" s="928"/>
      <c r="AE7" s="974"/>
      <c r="AF7" s="975">
        <v>471</v>
      </c>
      <c r="AG7" s="976"/>
      <c r="AH7" s="976"/>
      <c r="AI7" s="976"/>
      <c r="AJ7" s="977"/>
      <c r="AK7" s="978">
        <v>1017</v>
      </c>
      <c r="AL7" s="928"/>
      <c r="AM7" s="928"/>
      <c r="AN7" s="928"/>
      <c r="AO7" s="928"/>
      <c r="AP7" s="928">
        <v>13737</v>
      </c>
      <c r="AQ7" s="928"/>
      <c r="AR7" s="928"/>
      <c r="AS7" s="928"/>
      <c r="AT7" s="928"/>
      <c r="AU7" s="929"/>
      <c r="AV7" s="929"/>
      <c r="AW7" s="929"/>
      <c r="AX7" s="929"/>
      <c r="AY7" s="930"/>
      <c r="AZ7" s="57"/>
      <c r="BA7" s="57"/>
      <c r="BB7" s="57"/>
      <c r="BC7" s="57"/>
      <c r="BD7" s="57"/>
      <c r="BE7" s="68"/>
      <c r="BF7" s="68"/>
      <c r="BG7" s="68"/>
      <c r="BH7" s="68"/>
      <c r="BI7" s="68"/>
      <c r="BJ7" s="68"/>
      <c r="BK7" s="68"/>
      <c r="BL7" s="68"/>
      <c r="BM7" s="68"/>
      <c r="BN7" s="68"/>
      <c r="BO7" s="68"/>
      <c r="BP7" s="68"/>
      <c r="BQ7" s="52">
        <v>1</v>
      </c>
      <c r="BR7" s="72"/>
      <c r="BS7" s="924" t="s">
        <v>170</v>
      </c>
      <c r="BT7" s="925"/>
      <c r="BU7" s="925"/>
      <c r="BV7" s="925"/>
      <c r="BW7" s="925"/>
      <c r="BX7" s="925"/>
      <c r="BY7" s="925"/>
      <c r="BZ7" s="925"/>
      <c r="CA7" s="925"/>
      <c r="CB7" s="925"/>
      <c r="CC7" s="925"/>
      <c r="CD7" s="925"/>
      <c r="CE7" s="925"/>
      <c r="CF7" s="925"/>
      <c r="CG7" s="926"/>
      <c r="CH7" s="979">
        <v>-4</v>
      </c>
      <c r="CI7" s="980"/>
      <c r="CJ7" s="980"/>
      <c r="CK7" s="980"/>
      <c r="CL7" s="981"/>
      <c r="CM7" s="979">
        <v>12</v>
      </c>
      <c r="CN7" s="980"/>
      <c r="CO7" s="980"/>
      <c r="CP7" s="980"/>
      <c r="CQ7" s="981"/>
      <c r="CR7" s="979">
        <v>30</v>
      </c>
      <c r="CS7" s="980"/>
      <c r="CT7" s="980"/>
      <c r="CU7" s="980"/>
      <c r="CV7" s="981"/>
      <c r="CW7" s="979" t="s">
        <v>202</v>
      </c>
      <c r="CX7" s="980"/>
      <c r="CY7" s="980"/>
      <c r="CZ7" s="980"/>
      <c r="DA7" s="981"/>
      <c r="DB7" s="979" t="s">
        <v>202</v>
      </c>
      <c r="DC7" s="980"/>
      <c r="DD7" s="980"/>
      <c r="DE7" s="980"/>
      <c r="DF7" s="981"/>
      <c r="DG7" s="979" t="s">
        <v>202</v>
      </c>
      <c r="DH7" s="980"/>
      <c r="DI7" s="980"/>
      <c r="DJ7" s="980"/>
      <c r="DK7" s="981"/>
      <c r="DL7" s="979" t="s">
        <v>202</v>
      </c>
      <c r="DM7" s="980"/>
      <c r="DN7" s="980"/>
      <c r="DO7" s="980"/>
      <c r="DP7" s="981"/>
      <c r="DQ7" s="979" t="s">
        <v>202</v>
      </c>
      <c r="DR7" s="980"/>
      <c r="DS7" s="980"/>
      <c r="DT7" s="980"/>
      <c r="DU7" s="981"/>
      <c r="DV7" s="924"/>
      <c r="DW7" s="925"/>
      <c r="DX7" s="925"/>
      <c r="DY7" s="925"/>
      <c r="DZ7" s="982"/>
      <c r="EA7" s="68"/>
    </row>
    <row r="8" spans="1:131" s="48" customFormat="1" ht="26.25" customHeight="1" x14ac:dyDescent="0.15">
      <c r="A8" s="53">
        <v>2</v>
      </c>
      <c r="B8" s="913" t="s">
        <v>454</v>
      </c>
      <c r="C8" s="914"/>
      <c r="D8" s="914"/>
      <c r="E8" s="914"/>
      <c r="F8" s="914"/>
      <c r="G8" s="914"/>
      <c r="H8" s="914"/>
      <c r="I8" s="914"/>
      <c r="J8" s="914"/>
      <c r="K8" s="914"/>
      <c r="L8" s="914"/>
      <c r="M8" s="914"/>
      <c r="N8" s="914"/>
      <c r="O8" s="914"/>
      <c r="P8" s="915"/>
      <c r="Q8" s="916">
        <v>3</v>
      </c>
      <c r="R8" s="917"/>
      <c r="S8" s="917"/>
      <c r="T8" s="917"/>
      <c r="U8" s="917"/>
      <c r="V8" s="917">
        <v>1</v>
      </c>
      <c r="W8" s="917"/>
      <c r="X8" s="917"/>
      <c r="Y8" s="917"/>
      <c r="Z8" s="917"/>
      <c r="AA8" s="917">
        <v>2</v>
      </c>
      <c r="AB8" s="917"/>
      <c r="AC8" s="917"/>
      <c r="AD8" s="917"/>
      <c r="AE8" s="923"/>
      <c r="AF8" s="943">
        <v>2</v>
      </c>
      <c r="AG8" s="921"/>
      <c r="AH8" s="921"/>
      <c r="AI8" s="921"/>
      <c r="AJ8" s="944"/>
      <c r="AK8" s="922" t="s">
        <v>202</v>
      </c>
      <c r="AL8" s="917"/>
      <c r="AM8" s="917"/>
      <c r="AN8" s="917"/>
      <c r="AO8" s="917"/>
      <c r="AP8" s="917" t="s">
        <v>202</v>
      </c>
      <c r="AQ8" s="917"/>
      <c r="AR8" s="917"/>
      <c r="AS8" s="917"/>
      <c r="AT8" s="917"/>
      <c r="AU8" s="918"/>
      <c r="AV8" s="918"/>
      <c r="AW8" s="918"/>
      <c r="AX8" s="918"/>
      <c r="AY8" s="919"/>
      <c r="AZ8" s="57"/>
      <c r="BA8" s="57"/>
      <c r="BB8" s="57"/>
      <c r="BC8" s="57"/>
      <c r="BD8" s="57"/>
      <c r="BE8" s="68"/>
      <c r="BF8" s="68"/>
      <c r="BG8" s="68"/>
      <c r="BH8" s="68"/>
      <c r="BI8" s="68"/>
      <c r="BJ8" s="68"/>
      <c r="BK8" s="68"/>
      <c r="BL8" s="68"/>
      <c r="BM8" s="68"/>
      <c r="BN8" s="68"/>
      <c r="BO8" s="68"/>
      <c r="BP8" s="68"/>
      <c r="BQ8" s="53">
        <v>2</v>
      </c>
      <c r="BR8" s="73"/>
      <c r="BS8" s="913" t="s">
        <v>549</v>
      </c>
      <c r="BT8" s="914"/>
      <c r="BU8" s="914"/>
      <c r="BV8" s="914"/>
      <c r="BW8" s="914"/>
      <c r="BX8" s="914"/>
      <c r="BY8" s="914"/>
      <c r="BZ8" s="914"/>
      <c r="CA8" s="914"/>
      <c r="CB8" s="914"/>
      <c r="CC8" s="914"/>
      <c r="CD8" s="914"/>
      <c r="CE8" s="914"/>
      <c r="CF8" s="914"/>
      <c r="CG8" s="915"/>
      <c r="CH8" s="920">
        <v>3</v>
      </c>
      <c r="CI8" s="921"/>
      <c r="CJ8" s="921"/>
      <c r="CK8" s="921"/>
      <c r="CL8" s="931"/>
      <c r="CM8" s="920">
        <v>28</v>
      </c>
      <c r="CN8" s="921"/>
      <c r="CO8" s="921"/>
      <c r="CP8" s="921"/>
      <c r="CQ8" s="931"/>
      <c r="CR8" s="920">
        <v>8</v>
      </c>
      <c r="CS8" s="921"/>
      <c r="CT8" s="921"/>
      <c r="CU8" s="921"/>
      <c r="CV8" s="931"/>
      <c r="CW8" s="920" t="s">
        <v>202</v>
      </c>
      <c r="CX8" s="921"/>
      <c r="CY8" s="921"/>
      <c r="CZ8" s="921"/>
      <c r="DA8" s="931"/>
      <c r="DB8" s="920" t="s">
        <v>202</v>
      </c>
      <c r="DC8" s="921"/>
      <c r="DD8" s="921"/>
      <c r="DE8" s="921"/>
      <c r="DF8" s="931"/>
      <c r="DG8" s="920" t="s">
        <v>202</v>
      </c>
      <c r="DH8" s="921"/>
      <c r="DI8" s="921"/>
      <c r="DJ8" s="921"/>
      <c r="DK8" s="931"/>
      <c r="DL8" s="920" t="s">
        <v>202</v>
      </c>
      <c r="DM8" s="921"/>
      <c r="DN8" s="921"/>
      <c r="DO8" s="921"/>
      <c r="DP8" s="931"/>
      <c r="DQ8" s="920" t="s">
        <v>202</v>
      </c>
      <c r="DR8" s="921"/>
      <c r="DS8" s="921"/>
      <c r="DT8" s="921"/>
      <c r="DU8" s="931"/>
      <c r="DV8" s="913"/>
      <c r="DW8" s="914"/>
      <c r="DX8" s="914"/>
      <c r="DY8" s="914"/>
      <c r="DZ8" s="932"/>
      <c r="EA8" s="68"/>
    </row>
    <row r="9" spans="1:131" s="48" customFormat="1" ht="26.25" customHeight="1" x14ac:dyDescent="0.15">
      <c r="A9" s="53">
        <v>3</v>
      </c>
      <c r="B9" s="913"/>
      <c r="C9" s="914"/>
      <c r="D9" s="914"/>
      <c r="E9" s="914"/>
      <c r="F9" s="914"/>
      <c r="G9" s="914"/>
      <c r="H9" s="914"/>
      <c r="I9" s="914"/>
      <c r="J9" s="914"/>
      <c r="K9" s="914"/>
      <c r="L9" s="914"/>
      <c r="M9" s="914"/>
      <c r="N9" s="914"/>
      <c r="O9" s="914"/>
      <c r="P9" s="915"/>
      <c r="Q9" s="916"/>
      <c r="R9" s="917"/>
      <c r="S9" s="917"/>
      <c r="T9" s="917"/>
      <c r="U9" s="917"/>
      <c r="V9" s="917"/>
      <c r="W9" s="917"/>
      <c r="X9" s="917"/>
      <c r="Y9" s="917"/>
      <c r="Z9" s="917"/>
      <c r="AA9" s="917"/>
      <c r="AB9" s="917"/>
      <c r="AC9" s="917"/>
      <c r="AD9" s="917"/>
      <c r="AE9" s="923"/>
      <c r="AF9" s="943"/>
      <c r="AG9" s="921"/>
      <c r="AH9" s="921"/>
      <c r="AI9" s="921"/>
      <c r="AJ9" s="944"/>
      <c r="AK9" s="922"/>
      <c r="AL9" s="917"/>
      <c r="AM9" s="917"/>
      <c r="AN9" s="917"/>
      <c r="AO9" s="917"/>
      <c r="AP9" s="917"/>
      <c r="AQ9" s="917"/>
      <c r="AR9" s="917"/>
      <c r="AS9" s="917"/>
      <c r="AT9" s="917"/>
      <c r="AU9" s="918"/>
      <c r="AV9" s="918"/>
      <c r="AW9" s="918"/>
      <c r="AX9" s="918"/>
      <c r="AY9" s="919"/>
      <c r="AZ9" s="57"/>
      <c r="BA9" s="57"/>
      <c r="BB9" s="57"/>
      <c r="BC9" s="57"/>
      <c r="BD9" s="57"/>
      <c r="BE9" s="68"/>
      <c r="BF9" s="68"/>
      <c r="BG9" s="68"/>
      <c r="BH9" s="68"/>
      <c r="BI9" s="68"/>
      <c r="BJ9" s="68"/>
      <c r="BK9" s="68"/>
      <c r="BL9" s="68"/>
      <c r="BM9" s="68"/>
      <c r="BN9" s="68"/>
      <c r="BO9" s="68"/>
      <c r="BP9" s="68"/>
      <c r="BQ9" s="53">
        <v>3</v>
      </c>
      <c r="BR9" s="73"/>
      <c r="BS9" s="913"/>
      <c r="BT9" s="914"/>
      <c r="BU9" s="914"/>
      <c r="BV9" s="914"/>
      <c r="BW9" s="914"/>
      <c r="BX9" s="914"/>
      <c r="BY9" s="914"/>
      <c r="BZ9" s="914"/>
      <c r="CA9" s="914"/>
      <c r="CB9" s="914"/>
      <c r="CC9" s="914"/>
      <c r="CD9" s="914"/>
      <c r="CE9" s="914"/>
      <c r="CF9" s="914"/>
      <c r="CG9" s="915"/>
      <c r="CH9" s="920"/>
      <c r="CI9" s="921"/>
      <c r="CJ9" s="921"/>
      <c r="CK9" s="921"/>
      <c r="CL9" s="931"/>
      <c r="CM9" s="920"/>
      <c r="CN9" s="921"/>
      <c r="CO9" s="921"/>
      <c r="CP9" s="921"/>
      <c r="CQ9" s="931"/>
      <c r="CR9" s="920"/>
      <c r="CS9" s="921"/>
      <c r="CT9" s="921"/>
      <c r="CU9" s="921"/>
      <c r="CV9" s="931"/>
      <c r="CW9" s="920"/>
      <c r="CX9" s="921"/>
      <c r="CY9" s="921"/>
      <c r="CZ9" s="921"/>
      <c r="DA9" s="931"/>
      <c r="DB9" s="920"/>
      <c r="DC9" s="921"/>
      <c r="DD9" s="921"/>
      <c r="DE9" s="921"/>
      <c r="DF9" s="931"/>
      <c r="DG9" s="920"/>
      <c r="DH9" s="921"/>
      <c r="DI9" s="921"/>
      <c r="DJ9" s="921"/>
      <c r="DK9" s="931"/>
      <c r="DL9" s="920"/>
      <c r="DM9" s="921"/>
      <c r="DN9" s="921"/>
      <c r="DO9" s="921"/>
      <c r="DP9" s="931"/>
      <c r="DQ9" s="920"/>
      <c r="DR9" s="921"/>
      <c r="DS9" s="921"/>
      <c r="DT9" s="921"/>
      <c r="DU9" s="931"/>
      <c r="DV9" s="913"/>
      <c r="DW9" s="914"/>
      <c r="DX9" s="914"/>
      <c r="DY9" s="914"/>
      <c r="DZ9" s="932"/>
      <c r="EA9" s="68"/>
    </row>
    <row r="10" spans="1:131" s="48" customFormat="1" ht="26.25" customHeight="1" x14ac:dyDescent="0.15">
      <c r="A10" s="53">
        <v>4</v>
      </c>
      <c r="B10" s="913"/>
      <c r="C10" s="914"/>
      <c r="D10" s="914"/>
      <c r="E10" s="914"/>
      <c r="F10" s="914"/>
      <c r="G10" s="914"/>
      <c r="H10" s="914"/>
      <c r="I10" s="914"/>
      <c r="J10" s="914"/>
      <c r="K10" s="914"/>
      <c r="L10" s="914"/>
      <c r="M10" s="914"/>
      <c r="N10" s="914"/>
      <c r="O10" s="914"/>
      <c r="P10" s="915"/>
      <c r="Q10" s="916"/>
      <c r="R10" s="917"/>
      <c r="S10" s="917"/>
      <c r="T10" s="917"/>
      <c r="U10" s="917"/>
      <c r="V10" s="917"/>
      <c r="W10" s="917"/>
      <c r="X10" s="917"/>
      <c r="Y10" s="917"/>
      <c r="Z10" s="917"/>
      <c r="AA10" s="917"/>
      <c r="AB10" s="917"/>
      <c r="AC10" s="917"/>
      <c r="AD10" s="917"/>
      <c r="AE10" s="923"/>
      <c r="AF10" s="943"/>
      <c r="AG10" s="921"/>
      <c r="AH10" s="921"/>
      <c r="AI10" s="921"/>
      <c r="AJ10" s="944"/>
      <c r="AK10" s="922"/>
      <c r="AL10" s="917"/>
      <c r="AM10" s="917"/>
      <c r="AN10" s="917"/>
      <c r="AO10" s="917"/>
      <c r="AP10" s="917"/>
      <c r="AQ10" s="917"/>
      <c r="AR10" s="917"/>
      <c r="AS10" s="917"/>
      <c r="AT10" s="917"/>
      <c r="AU10" s="918"/>
      <c r="AV10" s="918"/>
      <c r="AW10" s="918"/>
      <c r="AX10" s="918"/>
      <c r="AY10" s="919"/>
      <c r="AZ10" s="57"/>
      <c r="BA10" s="57"/>
      <c r="BB10" s="57"/>
      <c r="BC10" s="57"/>
      <c r="BD10" s="57"/>
      <c r="BE10" s="68"/>
      <c r="BF10" s="68"/>
      <c r="BG10" s="68"/>
      <c r="BH10" s="68"/>
      <c r="BI10" s="68"/>
      <c r="BJ10" s="68"/>
      <c r="BK10" s="68"/>
      <c r="BL10" s="68"/>
      <c r="BM10" s="68"/>
      <c r="BN10" s="68"/>
      <c r="BO10" s="68"/>
      <c r="BP10" s="68"/>
      <c r="BQ10" s="53">
        <v>4</v>
      </c>
      <c r="BR10" s="73"/>
      <c r="BS10" s="913"/>
      <c r="BT10" s="914"/>
      <c r="BU10" s="914"/>
      <c r="BV10" s="914"/>
      <c r="BW10" s="914"/>
      <c r="BX10" s="914"/>
      <c r="BY10" s="914"/>
      <c r="BZ10" s="914"/>
      <c r="CA10" s="914"/>
      <c r="CB10" s="914"/>
      <c r="CC10" s="914"/>
      <c r="CD10" s="914"/>
      <c r="CE10" s="914"/>
      <c r="CF10" s="914"/>
      <c r="CG10" s="915"/>
      <c r="CH10" s="920"/>
      <c r="CI10" s="921"/>
      <c r="CJ10" s="921"/>
      <c r="CK10" s="921"/>
      <c r="CL10" s="931"/>
      <c r="CM10" s="920"/>
      <c r="CN10" s="921"/>
      <c r="CO10" s="921"/>
      <c r="CP10" s="921"/>
      <c r="CQ10" s="931"/>
      <c r="CR10" s="920"/>
      <c r="CS10" s="921"/>
      <c r="CT10" s="921"/>
      <c r="CU10" s="921"/>
      <c r="CV10" s="931"/>
      <c r="CW10" s="920"/>
      <c r="CX10" s="921"/>
      <c r="CY10" s="921"/>
      <c r="CZ10" s="921"/>
      <c r="DA10" s="931"/>
      <c r="DB10" s="920"/>
      <c r="DC10" s="921"/>
      <c r="DD10" s="921"/>
      <c r="DE10" s="921"/>
      <c r="DF10" s="931"/>
      <c r="DG10" s="920"/>
      <c r="DH10" s="921"/>
      <c r="DI10" s="921"/>
      <c r="DJ10" s="921"/>
      <c r="DK10" s="931"/>
      <c r="DL10" s="920"/>
      <c r="DM10" s="921"/>
      <c r="DN10" s="921"/>
      <c r="DO10" s="921"/>
      <c r="DP10" s="931"/>
      <c r="DQ10" s="920"/>
      <c r="DR10" s="921"/>
      <c r="DS10" s="921"/>
      <c r="DT10" s="921"/>
      <c r="DU10" s="931"/>
      <c r="DV10" s="913"/>
      <c r="DW10" s="914"/>
      <c r="DX10" s="914"/>
      <c r="DY10" s="914"/>
      <c r="DZ10" s="932"/>
      <c r="EA10" s="68"/>
    </row>
    <row r="11" spans="1:131" s="48" customFormat="1" ht="26.25" customHeight="1" x14ac:dyDescent="0.15">
      <c r="A11" s="53">
        <v>5</v>
      </c>
      <c r="B11" s="913"/>
      <c r="C11" s="914"/>
      <c r="D11" s="914"/>
      <c r="E11" s="914"/>
      <c r="F11" s="914"/>
      <c r="G11" s="914"/>
      <c r="H11" s="914"/>
      <c r="I11" s="914"/>
      <c r="J11" s="914"/>
      <c r="K11" s="914"/>
      <c r="L11" s="914"/>
      <c r="M11" s="914"/>
      <c r="N11" s="914"/>
      <c r="O11" s="914"/>
      <c r="P11" s="915"/>
      <c r="Q11" s="916"/>
      <c r="R11" s="917"/>
      <c r="S11" s="917"/>
      <c r="T11" s="917"/>
      <c r="U11" s="917"/>
      <c r="V11" s="917"/>
      <c r="W11" s="917"/>
      <c r="X11" s="917"/>
      <c r="Y11" s="917"/>
      <c r="Z11" s="917"/>
      <c r="AA11" s="917"/>
      <c r="AB11" s="917"/>
      <c r="AC11" s="917"/>
      <c r="AD11" s="917"/>
      <c r="AE11" s="923"/>
      <c r="AF11" s="943"/>
      <c r="AG11" s="921"/>
      <c r="AH11" s="921"/>
      <c r="AI11" s="921"/>
      <c r="AJ11" s="944"/>
      <c r="AK11" s="922"/>
      <c r="AL11" s="917"/>
      <c r="AM11" s="917"/>
      <c r="AN11" s="917"/>
      <c r="AO11" s="917"/>
      <c r="AP11" s="917"/>
      <c r="AQ11" s="917"/>
      <c r="AR11" s="917"/>
      <c r="AS11" s="917"/>
      <c r="AT11" s="917"/>
      <c r="AU11" s="918"/>
      <c r="AV11" s="918"/>
      <c r="AW11" s="918"/>
      <c r="AX11" s="918"/>
      <c r="AY11" s="919"/>
      <c r="AZ11" s="57"/>
      <c r="BA11" s="57"/>
      <c r="BB11" s="57"/>
      <c r="BC11" s="57"/>
      <c r="BD11" s="57"/>
      <c r="BE11" s="68"/>
      <c r="BF11" s="68"/>
      <c r="BG11" s="68"/>
      <c r="BH11" s="68"/>
      <c r="BI11" s="68"/>
      <c r="BJ11" s="68"/>
      <c r="BK11" s="68"/>
      <c r="BL11" s="68"/>
      <c r="BM11" s="68"/>
      <c r="BN11" s="68"/>
      <c r="BO11" s="68"/>
      <c r="BP11" s="68"/>
      <c r="BQ11" s="53">
        <v>5</v>
      </c>
      <c r="BR11" s="73"/>
      <c r="BS11" s="913"/>
      <c r="BT11" s="914"/>
      <c r="BU11" s="914"/>
      <c r="BV11" s="914"/>
      <c r="BW11" s="914"/>
      <c r="BX11" s="914"/>
      <c r="BY11" s="914"/>
      <c r="BZ11" s="914"/>
      <c r="CA11" s="914"/>
      <c r="CB11" s="914"/>
      <c r="CC11" s="914"/>
      <c r="CD11" s="914"/>
      <c r="CE11" s="914"/>
      <c r="CF11" s="914"/>
      <c r="CG11" s="915"/>
      <c r="CH11" s="920"/>
      <c r="CI11" s="921"/>
      <c r="CJ11" s="921"/>
      <c r="CK11" s="921"/>
      <c r="CL11" s="931"/>
      <c r="CM11" s="920"/>
      <c r="CN11" s="921"/>
      <c r="CO11" s="921"/>
      <c r="CP11" s="921"/>
      <c r="CQ11" s="931"/>
      <c r="CR11" s="920"/>
      <c r="CS11" s="921"/>
      <c r="CT11" s="921"/>
      <c r="CU11" s="921"/>
      <c r="CV11" s="931"/>
      <c r="CW11" s="920"/>
      <c r="CX11" s="921"/>
      <c r="CY11" s="921"/>
      <c r="CZ11" s="921"/>
      <c r="DA11" s="931"/>
      <c r="DB11" s="920"/>
      <c r="DC11" s="921"/>
      <c r="DD11" s="921"/>
      <c r="DE11" s="921"/>
      <c r="DF11" s="931"/>
      <c r="DG11" s="920"/>
      <c r="DH11" s="921"/>
      <c r="DI11" s="921"/>
      <c r="DJ11" s="921"/>
      <c r="DK11" s="931"/>
      <c r="DL11" s="920"/>
      <c r="DM11" s="921"/>
      <c r="DN11" s="921"/>
      <c r="DO11" s="921"/>
      <c r="DP11" s="931"/>
      <c r="DQ11" s="920"/>
      <c r="DR11" s="921"/>
      <c r="DS11" s="921"/>
      <c r="DT11" s="921"/>
      <c r="DU11" s="931"/>
      <c r="DV11" s="913"/>
      <c r="DW11" s="914"/>
      <c r="DX11" s="914"/>
      <c r="DY11" s="914"/>
      <c r="DZ11" s="932"/>
      <c r="EA11" s="68"/>
    </row>
    <row r="12" spans="1:131" s="48" customFormat="1" ht="26.25" customHeight="1" x14ac:dyDescent="0.15">
      <c r="A12" s="53">
        <v>6</v>
      </c>
      <c r="B12" s="913"/>
      <c r="C12" s="914"/>
      <c r="D12" s="914"/>
      <c r="E12" s="914"/>
      <c r="F12" s="914"/>
      <c r="G12" s="914"/>
      <c r="H12" s="914"/>
      <c r="I12" s="914"/>
      <c r="J12" s="914"/>
      <c r="K12" s="914"/>
      <c r="L12" s="914"/>
      <c r="M12" s="914"/>
      <c r="N12" s="914"/>
      <c r="O12" s="914"/>
      <c r="P12" s="915"/>
      <c r="Q12" s="916"/>
      <c r="R12" s="917"/>
      <c r="S12" s="917"/>
      <c r="T12" s="917"/>
      <c r="U12" s="917"/>
      <c r="V12" s="917"/>
      <c r="W12" s="917"/>
      <c r="X12" s="917"/>
      <c r="Y12" s="917"/>
      <c r="Z12" s="917"/>
      <c r="AA12" s="917"/>
      <c r="AB12" s="917"/>
      <c r="AC12" s="917"/>
      <c r="AD12" s="917"/>
      <c r="AE12" s="923"/>
      <c r="AF12" s="943"/>
      <c r="AG12" s="921"/>
      <c r="AH12" s="921"/>
      <c r="AI12" s="921"/>
      <c r="AJ12" s="944"/>
      <c r="AK12" s="922"/>
      <c r="AL12" s="917"/>
      <c r="AM12" s="917"/>
      <c r="AN12" s="917"/>
      <c r="AO12" s="917"/>
      <c r="AP12" s="917"/>
      <c r="AQ12" s="917"/>
      <c r="AR12" s="917"/>
      <c r="AS12" s="917"/>
      <c r="AT12" s="917"/>
      <c r="AU12" s="918"/>
      <c r="AV12" s="918"/>
      <c r="AW12" s="918"/>
      <c r="AX12" s="918"/>
      <c r="AY12" s="919"/>
      <c r="AZ12" s="57"/>
      <c r="BA12" s="57"/>
      <c r="BB12" s="57"/>
      <c r="BC12" s="57"/>
      <c r="BD12" s="57"/>
      <c r="BE12" s="68"/>
      <c r="BF12" s="68"/>
      <c r="BG12" s="68"/>
      <c r="BH12" s="68"/>
      <c r="BI12" s="68"/>
      <c r="BJ12" s="68"/>
      <c r="BK12" s="68"/>
      <c r="BL12" s="68"/>
      <c r="BM12" s="68"/>
      <c r="BN12" s="68"/>
      <c r="BO12" s="68"/>
      <c r="BP12" s="68"/>
      <c r="BQ12" s="53">
        <v>6</v>
      </c>
      <c r="BR12" s="73"/>
      <c r="BS12" s="913"/>
      <c r="BT12" s="914"/>
      <c r="BU12" s="914"/>
      <c r="BV12" s="914"/>
      <c r="BW12" s="914"/>
      <c r="BX12" s="914"/>
      <c r="BY12" s="914"/>
      <c r="BZ12" s="914"/>
      <c r="CA12" s="914"/>
      <c r="CB12" s="914"/>
      <c r="CC12" s="914"/>
      <c r="CD12" s="914"/>
      <c r="CE12" s="914"/>
      <c r="CF12" s="914"/>
      <c r="CG12" s="915"/>
      <c r="CH12" s="920"/>
      <c r="CI12" s="921"/>
      <c r="CJ12" s="921"/>
      <c r="CK12" s="921"/>
      <c r="CL12" s="931"/>
      <c r="CM12" s="920"/>
      <c r="CN12" s="921"/>
      <c r="CO12" s="921"/>
      <c r="CP12" s="921"/>
      <c r="CQ12" s="931"/>
      <c r="CR12" s="920"/>
      <c r="CS12" s="921"/>
      <c r="CT12" s="921"/>
      <c r="CU12" s="921"/>
      <c r="CV12" s="931"/>
      <c r="CW12" s="920"/>
      <c r="CX12" s="921"/>
      <c r="CY12" s="921"/>
      <c r="CZ12" s="921"/>
      <c r="DA12" s="931"/>
      <c r="DB12" s="920"/>
      <c r="DC12" s="921"/>
      <c r="DD12" s="921"/>
      <c r="DE12" s="921"/>
      <c r="DF12" s="931"/>
      <c r="DG12" s="920"/>
      <c r="DH12" s="921"/>
      <c r="DI12" s="921"/>
      <c r="DJ12" s="921"/>
      <c r="DK12" s="931"/>
      <c r="DL12" s="920"/>
      <c r="DM12" s="921"/>
      <c r="DN12" s="921"/>
      <c r="DO12" s="921"/>
      <c r="DP12" s="931"/>
      <c r="DQ12" s="920"/>
      <c r="DR12" s="921"/>
      <c r="DS12" s="921"/>
      <c r="DT12" s="921"/>
      <c r="DU12" s="931"/>
      <c r="DV12" s="913"/>
      <c r="DW12" s="914"/>
      <c r="DX12" s="914"/>
      <c r="DY12" s="914"/>
      <c r="DZ12" s="932"/>
      <c r="EA12" s="68"/>
    </row>
    <row r="13" spans="1:131" s="48" customFormat="1" ht="26.25" customHeight="1" x14ac:dyDescent="0.15">
      <c r="A13" s="53">
        <v>7</v>
      </c>
      <c r="B13" s="913"/>
      <c r="C13" s="914"/>
      <c r="D13" s="914"/>
      <c r="E13" s="914"/>
      <c r="F13" s="914"/>
      <c r="G13" s="914"/>
      <c r="H13" s="914"/>
      <c r="I13" s="914"/>
      <c r="J13" s="914"/>
      <c r="K13" s="914"/>
      <c r="L13" s="914"/>
      <c r="M13" s="914"/>
      <c r="N13" s="914"/>
      <c r="O13" s="914"/>
      <c r="P13" s="915"/>
      <c r="Q13" s="916"/>
      <c r="R13" s="917"/>
      <c r="S13" s="917"/>
      <c r="T13" s="917"/>
      <c r="U13" s="917"/>
      <c r="V13" s="917"/>
      <c r="W13" s="917"/>
      <c r="X13" s="917"/>
      <c r="Y13" s="917"/>
      <c r="Z13" s="917"/>
      <c r="AA13" s="917"/>
      <c r="AB13" s="917"/>
      <c r="AC13" s="917"/>
      <c r="AD13" s="917"/>
      <c r="AE13" s="923"/>
      <c r="AF13" s="943"/>
      <c r="AG13" s="921"/>
      <c r="AH13" s="921"/>
      <c r="AI13" s="921"/>
      <c r="AJ13" s="944"/>
      <c r="AK13" s="922"/>
      <c r="AL13" s="917"/>
      <c r="AM13" s="917"/>
      <c r="AN13" s="917"/>
      <c r="AO13" s="917"/>
      <c r="AP13" s="917"/>
      <c r="AQ13" s="917"/>
      <c r="AR13" s="917"/>
      <c r="AS13" s="917"/>
      <c r="AT13" s="917"/>
      <c r="AU13" s="918"/>
      <c r="AV13" s="918"/>
      <c r="AW13" s="918"/>
      <c r="AX13" s="918"/>
      <c r="AY13" s="919"/>
      <c r="AZ13" s="57"/>
      <c r="BA13" s="57"/>
      <c r="BB13" s="57"/>
      <c r="BC13" s="57"/>
      <c r="BD13" s="57"/>
      <c r="BE13" s="68"/>
      <c r="BF13" s="68"/>
      <c r="BG13" s="68"/>
      <c r="BH13" s="68"/>
      <c r="BI13" s="68"/>
      <c r="BJ13" s="68"/>
      <c r="BK13" s="68"/>
      <c r="BL13" s="68"/>
      <c r="BM13" s="68"/>
      <c r="BN13" s="68"/>
      <c r="BO13" s="68"/>
      <c r="BP13" s="68"/>
      <c r="BQ13" s="53">
        <v>7</v>
      </c>
      <c r="BR13" s="73"/>
      <c r="BS13" s="913"/>
      <c r="BT13" s="914"/>
      <c r="BU13" s="914"/>
      <c r="BV13" s="914"/>
      <c r="BW13" s="914"/>
      <c r="BX13" s="914"/>
      <c r="BY13" s="914"/>
      <c r="BZ13" s="914"/>
      <c r="CA13" s="914"/>
      <c r="CB13" s="914"/>
      <c r="CC13" s="914"/>
      <c r="CD13" s="914"/>
      <c r="CE13" s="914"/>
      <c r="CF13" s="914"/>
      <c r="CG13" s="915"/>
      <c r="CH13" s="920"/>
      <c r="CI13" s="921"/>
      <c r="CJ13" s="921"/>
      <c r="CK13" s="921"/>
      <c r="CL13" s="931"/>
      <c r="CM13" s="920"/>
      <c r="CN13" s="921"/>
      <c r="CO13" s="921"/>
      <c r="CP13" s="921"/>
      <c r="CQ13" s="931"/>
      <c r="CR13" s="920"/>
      <c r="CS13" s="921"/>
      <c r="CT13" s="921"/>
      <c r="CU13" s="921"/>
      <c r="CV13" s="931"/>
      <c r="CW13" s="920"/>
      <c r="CX13" s="921"/>
      <c r="CY13" s="921"/>
      <c r="CZ13" s="921"/>
      <c r="DA13" s="931"/>
      <c r="DB13" s="920"/>
      <c r="DC13" s="921"/>
      <c r="DD13" s="921"/>
      <c r="DE13" s="921"/>
      <c r="DF13" s="931"/>
      <c r="DG13" s="920"/>
      <c r="DH13" s="921"/>
      <c r="DI13" s="921"/>
      <c r="DJ13" s="921"/>
      <c r="DK13" s="931"/>
      <c r="DL13" s="920"/>
      <c r="DM13" s="921"/>
      <c r="DN13" s="921"/>
      <c r="DO13" s="921"/>
      <c r="DP13" s="931"/>
      <c r="DQ13" s="920"/>
      <c r="DR13" s="921"/>
      <c r="DS13" s="921"/>
      <c r="DT13" s="921"/>
      <c r="DU13" s="931"/>
      <c r="DV13" s="913"/>
      <c r="DW13" s="914"/>
      <c r="DX13" s="914"/>
      <c r="DY13" s="914"/>
      <c r="DZ13" s="932"/>
      <c r="EA13" s="68"/>
    </row>
    <row r="14" spans="1:131" s="48" customFormat="1" ht="26.25" customHeight="1" x14ac:dyDescent="0.15">
      <c r="A14" s="53">
        <v>8</v>
      </c>
      <c r="B14" s="913"/>
      <c r="C14" s="914"/>
      <c r="D14" s="914"/>
      <c r="E14" s="914"/>
      <c r="F14" s="914"/>
      <c r="G14" s="914"/>
      <c r="H14" s="914"/>
      <c r="I14" s="914"/>
      <c r="J14" s="914"/>
      <c r="K14" s="914"/>
      <c r="L14" s="914"/>
      <c r="M14" s="914"/>
      <c r="N14" s="914"/>
      <c r="O14" s="914"/>
      <c r="P14" s="915"/>
      <c r="Q14" s="916"/>
      <c r="R14" s="917"/>
      <c r="S14" s="917"/>
      <c r="T14" s="917"/>
      <c r="U14" s="917"/>
      <c r="V14" s="917"/>
      <c r="W14" s="917"/>
      <c r="X14" s="917"/>
      <c r="Y14" s="917"/>
      <c r="Z14" s="917"/>
      <c r="AA14" s="917"/>
      <c r="AB14" s="917"/>
      <c r="AC14" s="917"/>
      <c r="AD14" s="917"/>
      <c r="AE14" s="923"/>
      <c r="AF14" s="943"/>
      <c r="AG14" s="921"/>
      <c r="AH14" s="921"/>
      <c r="AI14" s="921"/>
      <c r="AJ14" s="944"/>
      <c r="AK14" s="922"/>
      <c r="AL14" s="917"/>
      <c r="AM14" s="917"/>
      <c r="AN14" s="917"/>
      <c r="AO14" s="917"/>
      <c r="AP14" s="917"/>
      <c r="AQ14" s="917"/>
      <c r="AR14" s="917"/>
      <c r="AS14" s="917"/>
      <c r="AT14" s="917"/>
      <c r="AU14" s="918"/>
      <c r="AV14" s="918"/>
      <c r="AW14" s="918"/>
      <c r="AX14" s="918"/>
      <c r="AY14" s="919"/>
      <c r="AZ14" s="57"/>
      <c r="BA14" s="57"/>
      <c r="BB14" s="57"/>
      <c r="BC14" s="57"/>
      <c r="BD14" s="57"/>
      <c r="BE14" s="68"/>
      <c r="BF14" s="68"/>
      <c r="BG14" s="68"/>
      <c r="BH14" s="68"/>
      <c r="BI14" s="68"/>
      <c r="BJ14" s="68"/>
      <c r="BK14" s="68"/>
      <c r="BL14" s="68"/>
      <c r="BM14" s="68"/>
      <c r="BN14" s="68"/>
      <c r="BO14" s="68"/>
      <c r="BP14" s="68"/>
      <c r="BQ14" s="53">
        <v>8</v>
      </c>
      <c r="BR14" s="73"/>
      <c r="BS14" s="913"/>
      <c r="BT14" s="914"/>
      <c r="BU14" s="914"/>
      <c r="BV14" s="914"/>
      <c r="BW14" s="914"/>
      <c r="BX14" s="914"/>
      <c r="BY14" s="914"/>
      <c r="BZ14" s="914"/>
      <c r="CA14" s="914"/>
      <c r="CB14" s="914"/>
      <c r="CC14" s="914"/>
      <c r="CD14" s="914"/>
      <c r="CE14" s="914"/>
      <c r="CF14" s="914"/>
      <c r="CG14" s="915"/>
      <c r="CH14" s="920"/>
      <c r="CI14" s="921"/>
      <c r="CJ14" s="921"/>
      <c r="CK14" s="921"/>
      <c r="CL14" s="931"/>
      <c r="CM14" s="920"/>
      <c r="CN14" s="921"/>
      <c r="CO14" s="921"/>
      <c r="CP14" s="921"/>
      <c r="CQ14" s="931"/>
      <c r="CR14" s="920"/>
      <c r="CS14" s="921"/>
      <c r="CT14" s="921"/>
      <c r="CU14" s="921"/>
      <c r="CV14" s="931"/>
      <c r="CW14" s="920"/>
      <c r="CX14" s="921"/>
      <c r="CY14" s="921"/>
      <c r="CZ14" s="921"/>
      <c r="DA14" s="931"/>
      <c r="DB14" s="920"/>
      <c r="DC14" s="921"/>
      <c r="DD14" s="921"/>
      <c r="DE14" s="921"/>
      <c r="DF14" s="931"/>
      <c r="DG14" s="920"/>
      <c r="DH14" s="921"/>
      <c r="DI14" s="921"/>
      <c r="DJ14" s="921"/>
      <c r="DK14" s="931"/>
      <c r="DL14" s="920"/>
      <c r="DM14" s="921"/>
      <c r="DN14" s="921"/>
      <c r="DO14" s="921"/>
      <c r="DP14" s="931"/>
      <c r="DQ14" s="920"/>
      <c r="DR14" s="921"/>
      <c r="DS14" s="921"/>
      <c r="DT14" s="921"/>
      <c r="DU14" s="931"/>
      <c r="DV14" s="913"/>
      <c r="DW14" s="914"/>
      <c r="DX14" s="914"/>
      <c r="DY14" s="914"/>
      <c r="DZ14" s="932"/>
      <c r="EA14" s="68"/>
    </row>
    <row r="15" spans="1:131" s="48" customFormat="1" ht="26.25" customHeight="1" x14ac:dyDescent="0.15">
      <c r="A15" s="53">
        <v>9</v>
      </c>
      <c r="B15" s="913"/>
      <c r="C15" s="914"/>
      <c r="D15" s="914"/>
      <c r="E15" s="914"/>
      <c r="F15" s="914"/>
      <c r="G15" s="914"/>
      <c r="H15" s="914"/>
      <c r="I15" s="914"/>
      <c r="J15" s="914"/>
      <c r="K15" s="914"/>
      <c r="L15" s="914"/>
      <c r="M15" s="914"/>
      <c r="N15" s="914"/>
      <c r="O15" s="914"/>
      <c r="P15" s="915"/>
      <c r="Q15" s="916"/>
      <c r="R15" s="917"/>
      <c r="S15" s="917"/>
      <c r="T15" s="917"/>
      <c r="U15" s="917"/>
      <c r="V15" s="917"/>
      <c r="W15" s="917"/>
      <c r="X15" s="917"/>
      <c r="Y15" s="917"/>
      <c r="Z15" s="917"/>
      <c r="AA15" s="917"/>
      <c r="AB15" s="917"/>
      <c r="AC15" s="917"/>
      <c r="AD15" s="917"/>
      <c r="AE15" s="923"/>
      <c r="AF15" s="943"/>
      <c r="AG15" s="921"/>
      <c r="AH15" s="921"/>
      <c r="AI15" s="921"/>
      <c r="AJ15" s="944"/>
      <c r="AK15" s="922"/>
      <c r="AL15" s="917"/>
      <c r="AM15" s="917"/>
      <c r="AN15" s="917"/>
      <c r="AO15" s="917"/>
      <c r="AP15" s="917"/>
      <c r="AQ15" s="917"/>
      <c r="AR15" s="917"/>
      <c r="AS15" s="917"/>
      <c r="AT15" s="917"/>
      <c r="AU15" s="918"/>
      <c r="AV15" s="918"/>
      <c r="AW15" s="918"/>
      <c r="AX15" s="918"/>
      <c r="AY15" s="919"/>
      <c r="AZ15" s="57"/>
      <c r="BA15" s="57"/>
      <c r="BB15" s="57"/>
      <c r="BC15" s="57"/>
      <c r="BD15" s="57"/>
      <c r="BE15" s="68"/>
      <c r="BF15" s="68"/>
      <c r="BG15" s="68"/>
      <c r="BH15" s="68"/>
      <c r="BI15" s="68"/>
      <c r="BJ15" s="68"/>
      <c r="BK15" s="68"/>
      <c r="BL15" s="68"/>
      <c r="BM15" s="68"/>
      <c r="BN15" s="68"/>
      <c r="BO15" s="68"/>
      <c r="BP15" s="68"/>
      <c r="BQ15" s="53">
        <v>9</v>
      </c>
      <c r="BR15" s="73"/>
      <c r="BS15" s="913"/>
      <c r="BT15" s="914"/>
      <c r="BU15" s="914"/>
      <c r="BV15" s="914"/>
      <c r="BW15" s="914"/>
      <c r="BX15" s="914"/>
      <c r="BY15" s="914"/>
      <c r="BZ15" s="914"/>
      <c r="CA15" s="914"/>
      <c r="CB15" s="914"/>
      <c r="CC15" s="914"/>
      <c r="CD15" s="914"/>
      <c r="CE15" s="914"/>
      <c r="CF15" s="914"/>
      <c r="CG15" s="915"/>
      <c r="CH15" s="920"/>
      <c r="CI15" s="921"/>
      <c r="CJ15" s="921"/>
      <c r="CK15" s="921"/>
      <c r="CL15" s="931"/>
      <c r="CM15" s="920"/>
      <c r="CN15" s="921"/>
      <c r="CO15" s="921"/>
      <c r="CP15" s="921"/>
      <c r="CQ15" s="931"/>
      <c r="CR15" s="920"/>
      <c r="CS15" s="921"/>
      <c r="CT15" s="921"/>
      <c r="CU15" s="921"/>
      <c r="CV15" s="931"/>
      <c r="CW15" s="920"/>
      <c r="CX15" s="921"/>
      <c r="CY15" s="921"/>
      <c r="CZ15" s="921"/>
      <c r="DA15" s="931"/>
      <c r="DB15" s="920"/>
      <c r="DC15" s="921"/>
      <c r="DD15" s="921"/>
      <c r="DE15" s="921"/>
      <c r="DF15" s="931"/>
      <c r="DG15" s="920"/>
      <c r="DH15" s="921"/>
      <c r="DI15" s="921"/>
      <c r="DJ15" s="921"/>
      <c r="DK15" s="931"/>
      <c r="DL15" s="920"/>
      <c r="DM15" s="921"/>
      <c r="DN15" s="921"/>
      <c r="DO15" s="921"/>
      <c r="DP15" s="931"/>
      <c r="DQ15" s="920"/>
      <c r="DR15" s="921"/>
      <c r="DS15" s="921"/>
      <c r="DT15" s="921"/>
      <c r="DU15" s="931"/>
      <c r="DV15" s="913"/>
      <c r="DW15" s="914"/>
      <c r="DX15" s="914"/>
      <c r="DY15" s="914"/>
      <c r="DZ15" s="932"/>
      <c r="EA15" s="68"/>
    </row>
    <row r="16" spans="1:131" s="48" customFormat="1" ht="26.25" customHeight="1" x14ac:dyDescent="0.15">
      <c r="A16" s="53">
        <v>10</v>
      </c>
      <c r="B16" s="913"/>
      <c r="C16" s="914"/>
      <c r="D16" s="914"/>
      <c r="E16" s="914"/>
      <c r="F16" s="914"/>
      <c r="G16" s="914"/>
      <c r="H16" s="914"/>
      <c r="I16" s="914"/>
      <c r="J16" s="914"/>
      <c r="K16" s="914"/>
      <c r="L16" s="914"/>
      <c r="M16" s="914"/>
      <c r="N16" s="914"/>
      <c r="O16" s="914"/>
      <c r="P16" s="915"/>
      <c r="Q16" s="916"/>
      <c r="R16" s="917"/>
      <c r="S16" s="917"/>
      <c r="T16" s="917"/>
      <c r="U16" s="917"/>
      <c r="V16" s="917"/>
      <c r="W16" s="917"/>
      <c r="X16" s="917"/>
      <c r="Y16" s="917"/>
      <c r="Z16" s="917"/>
      <c r="AA16" s="917"/>
      <c r="AB16" s="917"/>
      <c r="AC16" s="917"/>
      <c r="AD16" s="917"/>
      <c r="AE16" s="923"/>
      <c r="AF16" s="943"/>
      <c r="AG16" s="921"/>
      <c r="AH16" s="921"/>
      <c r="AI16" s="921"/>
      <c r="AJ16" s="944"/>
      <c r="AK16" s="922"/>
      <c r="AL16" s="917"/>
      <c r="AM16" s="917"/>
      <c r="AN16" s="917"/>
      <c r="AO16" s="917"/>
      <c r="AP16" s="917"/>
      <c r="AQ16" s="917"/>
      <c r="AR16" s="917"/>
      <c r="AS16" s="917"/>
      <c r="AT16" s="917"/>
      <c r="AU16" s="918"/>
      <c r="AV16" s="918"/>
      <c r="AW16" s="918"/>
      <c r="AX16" s="918"/>
      <c r="AY16" s="919"/>
      <c r="AZ16" s="57"/>
      <c r="BA16" s="57"/>
      <c r="BB16" s="57"/>
      <c r="BC16" s="57"/>
      <c r="BD16" s="57"/>
      <c r="BE16" s="68"/>
      <c r="BF16" s="68"/>
      <c r="BG16" s="68"/>
      <c r="BH16" s="68"/>
      <c r="BI16" s="68"/>
      <c r="BJ16" s="68"/>
      <c r="BK16" s="68"/>
      <c r="BL16" s="68"/>
      <c r="BM16" s="68"/>
      <c r="BN16" s="68"/>
      <c r="BO16" s="68"/>
      <c r="BP16" s="68"/>
      <c r="BQ16" s="53">
        <v>10</v>
      </c>
      <c r="BR16" s="73"/>
      <c r="BS16" s="913"/>
      <c r="BT16" s="914"/>
      <c r="BU16" s="914"/>
      <c r="BV16" s="914"/>
      <c r="BW16" s="914"/>
      <c r="BX16" s="914"/>
      <c r="BY16" s="914"/>
      <c r="BZ16" s="914"/>
      <c r="CA16" s="914"/>
      <c r="CB16" s="914"/>
      <c r="CC16" s="914"/>
      <c r="CD16" s="914"/>
      <c r="CE16" s="914"/>
      <c r="CF16" s="914"/>
      <c r="CG16" s="915"/>
      <c r="CH16" s="920"/>
      <c r="CI16" s="921"/>
      <c r="CJ16" s="921"/>
      <c r="CK16" s="921"/>
      <c r="CL16" s="931"/>
      <c r="CM16" s="920"/>
      <c r="CN16" s="921"/>
      <c r="CO16" s="921"/>
      <c r="CP16" s="921"/>
      <c r="CQ16" s="931"/>
      <c r="CR16" s="920"/>
      <c r="CS16" s="921"/>
      <c r="CT16" s="921"/>
      <c r="CU16" s="921"/>
      <c r="CV16" s="931"/>
      <c r="CW16" s="920"/>
      <c r="CX16" s="921"/>
      <c r="CY16" s="921"/>
      <c r="CZ16" s="921"/>
      <c r="DA16" s="931"/>
      <c r="DB16" s="920"/>
      <c r="DC16" s="921"/>
      <c r="DD16" s="921"/>
      <c r="DE16" s="921"/>
      <c r="DF16" s="931"/>
      <c r="DG16" s="920"/>
      <c r="DH16" s="921"/>
      <c r="DI16" s="921"/>
      <c r="DJ16" s="921"/>
      <c r="DK16" s="931"/>
      <c r="DL16" s="920"/>
      <c r="DM16" s="921"/>
      <c r="DN16" s="921"/>
      <c r="DO16" s="921"/>
      <c r="DP16" s="931"/>
      <c r="DQ16" s="920"/>
      <c r="DR16" s="921"/>
      <c r="DS16" s="921"/>
      <c r="DT16" s="921"/>
      <c r="DU16" s="931"/>
      <c r="DV16" s="913"/>
      <c r="DW16" s="914"/>
      <c r="DX16" s="914"/>
      <c r="DY16" s="914"/>
      <c r="DZ16" s="932"/>
      <c r="EA16" s="68"/>
    </row>
    <row r="17" spans="1:131" s="48" customFormat="1" ht="26.25" customHeight="1" x14ac:dyDescent="0.15">
      <c r="A17" s="53">
        <v>11</v>
      </c>
      <c r="B17" s="913"/>
      <c r="C17" s="914"/>
      <c r="D17" s="914"/>
      <c r="E17" s="914"/>
      <c r="F17" s="914"/>
      <c r="G17" s="914"/>
      <c r="H17" s="914"/>
      <c r="I17" s="914"/>
      <c r="J17" s="914"/>
      <c r="K17" s="914"/>
      <c r="L17" s="914"/>
      <c r="M17" s="914"/>
      <c r="N17" s="914"/>
      <c r="O17" s="914"/>
      <c r="P17" s="915"/>
      <c r="Q17" s="916"/>
      <c r="R17" s="917"/>
      <c r="S17" s="917"/>
      <c r="T17" s="917"/>
      <c r="U17" s="917"/>
      <c r="V17" s="917"/>
      <c r="W17" s="917"/>
      <c r="X17" s="917"/>
      <c r="Y17" s="917"/>
      <c r="Z17" s="917"/>
      <c r="AA17" s="917"/>
      <c r="AB17" s="917"/>
      <c r="AC17" s="917"/>
      <c r="AD17" s="917"/>
      <c r="AE17" s="923"/>
      <c r="AF17" s="943"/>
      <c r="AG17" s="921"/>
      <c r="AH17" s="921"/>
      <c r="AI17" s="921"/>
      <c r="AJ17" s="944"/>
      <c r="AK17" s="922"/>
      <c r="AL17" s="917"/>
      <c r="AM17" s="917"/>
      <c r="AN17" s="917"/>
      <c r="AO17" s="917"/>
      <c r="AP17" s="917"/>
      <c r="AQ17" s="917"/>
      <c r="AR17" s="917"/>
      <c r="AS17" s="917"/>
      <c r="AT17" s="917"/>
      <c r="AU17" s="918"/>
      <c r="AV17" s="918"/>
      <c r="AW17" s="918"/>
      <c r="AX17" s="918"/>
      <c r="AY17" s="919"/>
      <c r="AZ17" s="57"/>
      <c r="BA17" s="57"/>
      <c r="BB17" s="57"/>
      <c r="BC17" s="57"/>
      <c r="BD17" s="57"/>
      <c r="BE17" s="68"/>
      <c r="BF17" s="68"/>
      <c r="BG17" s="68"/>
      <c r="BH17" s="68"/>
      <c r="BI17" s="68"/>
      <c r="BJ17" s="68"/>
      <c r="BK17" s="68"/>
      <c r="BL17" s="68"/>
      <c r="BM17" s="68"/>
      <c r="BN17" s="68"/>
      <c r="BO17" s="68"/>
      <c r="BP17" s="68"/>
      <c r="BQ17" s="53">
        <v>11</v>
      </c>
      <c r="BR17" s="73"/>
      <c r="BS17" s="913"/>
      <c r="BT17" s="914"/>
      <c r="BU17" s="914"/>
      <c r="BV17" s="914"/>
      <c r="BW17" s="914"/>
      <c r="BX17" s="914"/>
      <c r="BY17" s="914"/>
      <c r="BZ17" s="914"/>
      <c r="CA17" s="914"/>
      <c r="CB17" s="914"/>
      <c r="CC17" s="914"/>
      <c r="CD17" s="914"/>
      <c r="CE17" s="914"/>
      <c r="CF17" s="914"/>
      <c r="CG17" s="915"/>
      <c r="CH17" s="920"/>
      <c r="CI17" s="921"/>
      <c r="CJ17" s="921"/>
      <c r="CK17" s="921"/>
      <c r="CL17" s="931"/>
      <c r="CM17" s="920"/>
      <c r="CN17" s="921"/>
      <c r="CO17" s="921"/>
      <c r="CP17" s="921"/>
      <c r="CQ17" s="931"/>
      <c r="CR17" s="920"/>
      <c r="CS17" s="921"/>
      <c r="CT17" s="921"/>
      <c r="CU17" s="921"/>
      <c r="CV17" s="931"/>
      <c r="CW17" s="920"/>
      <c r="CX17" s="921"/>
      <c r="CY17" s="921"/>
      <c r="CZ17" s="921"/>
      <c r="DA17" s="931"/>
      <c r="DB17" s="920"/>
      <c r="DC17" s="921"/>
      <c r="DD17" s="921"/>
      <c r="DE17" s="921"/>
      <c r="DF17" s="931"/>
      <c r="DG17" s="920"/>
      <c r="DH17" s="921"/>
      <c r="DI17" s="921"/>
      <c r="DJ17" s="921"/>
      <c r="DK17" s="931"/>
      <c r="DL17" s="920"/>
      <c r="DM17" s="921"/>
      <c r="DN17" s="921"/>
      <c r="DO17" s="921"/>
      <c r="DP17" s="931"/>
      <c r="DQ17" s="920"/>
      <c r="DR17" s="921"/>
      <c r="DS17" s="921"/>
      <c r="DT17" s="921"/>
      <c r="DU17" s="931"/>
      <c r="DV17" s="913"/>
      <c r="DW17" s="914"/>
      <c r="DX17" s="914"/>
      <c r="DY17" s="914"/>
      <c r="DZ17" s="932"/>
      <c r="EA17" s="68"/>
    </row>
    <row r="18" spans="1:131" s="48" customFormat="1" ht="26.25" customHeight="1" x14ac:dyDescent="0.15">
      <c r="A18" s="53">
        <v>12</v>
      </c>
      <c r="B18" s="913"/>
      <c r="C18" s="914"/>
      <c r="D18" s="914"/>
      <c r="E18" s="914"/>
      <c r="F18" s="914"/>
      <c r="G18" s="914"/>
      <c r="H18" s="914"/>
      <c r="I18" s="914"/>
      <c r="J18" s="914"/>
      <c r="K18" s="914"/>
      <c r="L18" s="914"/>
      <c r="M18" s="914"/>
      <c r="N18" s="914"/>
      <c r="O18" s="914"/>
      <c r="P18" s="915"/>
      <c r="Q18" s="916"/>
      <c r="R18" s="917"/>
      <c r="S18" s="917"/>
      <c r="T18" s="917"/>
      <c r="U18" s="917"/>
      <c r="V18" s="917"/>
      <c r="W18" s="917"/>
      <c r="X18" s="917"/>
      <c r="Y18" s="917"/>
      <c r="Z18" s="917"/>
      <c r="AA18" s="917"/>
      <c r="AB18" s="917"/>
      <c r="AC18" s="917"/>
      <c r="AD18" s="917"/>
      <c r="AE18" s="923"/>
      <c r="AF18" s="943"/>
      <c r="AG18" s="921"/>
      <c r="AH18" s="921"/>
      <c r="AI18" s="921"/>
      <c r="AJ18" s="944"/>
      <c r="AK18" s="922"/>
      <c r="AL18" s="917"/>
      <c r="AM18" s="917"/>
      <c r="AN18" s="917"/>
      <c r="AO18" s="917"/>
      <c r="AP18" s="917"/>
      <c r="AQ18" s="917"/>
      <c r="AR18" s="917"/>
      <c r="AS18" s="917"/>
      <c r="AT18" s="917"/>
      <c r="AU18" s="918"/>
      <c r="AV18" s="918"/>
      <c r="AW18" s="918"/>
      <c r="AX18" s="918"/>
      <c r="AY18" s="919"/>
      <c r="AZ18" s="57"/>
      <c r="BA18" s="57"/>
      <c r="BB18" s="57"/>
      <c r="BC18" s="57"/>
      <c r="BD18" s="57"/>
      <c r="BE18" s="68"/>
      <c r="BF18" s="68"/>
      <c r="BG18" s="68"/>
      <c r="BH18" s="68"/>
      <c r="BI18" s="68"/>
      <c r="BJ18" s="68"/>
      <c r="BK18" s="68"/>
      <c r="BL18" s="68"/>
      <c r="BM18" s="68"/>
      <c r="BN18" s="68"/>
      <c r="BO18" s="68"/>
      <c r="BP18" s="68"/>
      <c r="BQ18" s="53">
        <v>12</v>
      </c>
      <c r="BR18" s="73"/>
      <c r="BS18" s="913"/>
      <c r="BT18" s="914"/>
      <c r="BU18" s="914"/>
      <c r="BV18" s="914"/>
      <c r="BW18" s="914"/>
      <c r="BX18" s="914"/>
      <c r="BY18" s="914"/>
      <c r="BZ18" s="914"/>
      <c r="CA18" s="914"/>
      <c r="CB18" s="914"/>
      <c r="CC18" s="914"/>
      <c r="CD18" s="914"/>
      <c r="CE18" s="914"/>
      <c r="CF18" s="914"/>
      <c r="CG18" s="915"/>
      <c r="CH18" s="920"/>
      <c r="CI18" s="921"/>
      <c r="CJ18" s="921"/>
      <c r="CK18" s="921"/>
      <c r="CL18" s="931"/>
      <c r="CM18" s="920"/>
      <c r="CN18" s="921"/>
      <c r="CO18" s="921"/>
      <c r="CP18" s="921"/>
      <c r="CQ18" s="931"/>
      <c r="CR18" s="920"/>
      <c r="CS18" s="921"/>
      <c r="CT18" s="921"/>
      <c r="CU18" s="921"/>
      <c r="CV18" s="931"/>
      <c r="CW18" s="920"/>
      <c r="CX18" s="921"/>
      <c r="CY18" s="921"/>
      <c r="CZ18" s="921"/>
      <c r="DA18" s="931"/>
      <c r="DB18" s="920"/>
      <c r="DC18" s="921"/>
      <c r="DD18" s="921"/>
      <c r="DE18" s="921"/>
      <c r="DF18" s="931"/>
      <c r="DG18" s="920"/>
      <c r="DH18" s="921"/>
      <c r="DI18" s="921"/>
      <c r="DJ18" s="921"/>
      <c r="DK18" s="931"/>
      <c r="DL18" s="920"/>
      <c r="DM18" s="921"/>
      <c r="DN18" s="921"/>
      <c r="DO18" s="921"/>
      <c r="DP18" s="931"/>
      <c r="DQ18" s="920"/>
      <c r="DR18" s="921"/>
      <c r="DS18" s="921"/>
      <c r="DT18" s="921"/>
      <c r="DU18" s="931"/>
      <c r="DV18" s="913"/>
      <c r="DW18" s="914"/>
      <c r="DX18" s="914"/>
      <c r="DY18" s="914"/>
      <c r="DZ18" s="932"/>
      <c r="EA18" s="68"/>
    </row>
    <row r="19" spans="1:131" s="48" customFormat="1" ht="26.25" customHeight="1" x14ac:dyDescent="0.15">
      <c r="A19" s="53">
        <v>13</v>
      </c>
      <c r="B19" s="913"/>
      <c r="C19" s="914"/>
      <c r="D19" s="914"/>
      <c r="E19" s="914"/>
      <c r="F19" s="914"/>
      <c r="G19" s="914"/>
      <c r="H19" s="914"/>
      <c r="I19" s="914"/>
      <c r="J19" s="914"/>
      <c r="K19" s="914"/>
      <c r="L19" s="914"/>
      <c r="M19" s="914"/>
      <c r="N19" s="914"/>
      <c r="O19" s="914"/>
      <c r="P19" s="915"/>
      <c r="Q19" s="916"/>
      <c r="R19" s="917"/>
      <c r="S19" s="917"/>
      <c r="T19" s="917"/>
      <c r="U19" s="917"/>
      <c r="V19" s="917"/>
      <c r="W19" s="917"/>
      <c r="X19" s="917"/>
      <c r="Y19" s="917"/>
      <c r="Z19" s="917"/>
      <c r="AA19" s="917"/>
      <c r="AB19" s="917"/>
      <c r="AC19" s="917"/>
      <c r="AD19" s="917"/>
      <c r="AE19" s="923"/>
      <c r="AF19" s="943"/>
      <c r="AG19" s="921"/>
      <c r="AH19" s="921"/>
      <c r="AI19" s="921"/>
      <c r="AJ19" s="944"/>
      <c r="AK19" s="922"/>
      <c r="AL19" s="917"/>
      <c r="AM19" s="917"/>
      <c r="AN19" s="917"/>
      <c r="AO19" s="917"/>
      <c r="AP19" s="917"/>
      <c r="AQ19" s="917"/>
      <c r="AR19" s="917"/>
      <c r="AS19" s="917"/>
      <c r="AT19" s="917"/>
      <c r="AU19" s="918"/>
      <c r="AV19" s="918"/>
      <c r="AW19" s="918"/>
      <c r="AX19" s="918"/>
      <c r="AY19" s="919"/>
      <c r="AZ19" s="57"/>
      <c r="BA19" s="57"/>
      <c r="BB19" s="57"/>
      <c r="BC19" s="57"/>
      <c r="BD19" s="57"/>
      <c r="BE19" s="68"/>
      <c r="BF19" s="68"/>
      <c r="BG19" s="68"/>
      <c r="BH19" s="68"/>
      <c r="BI19" s="68"/>
      <c r="BJ19" s="68"/>
      <c r="BK19" s="68"/>
      <c r="BL19" s="68"/>
      <c r="BM19" s="68"/>
      <c r="BN19" s="68"/>
      <c r="BO19" s="68"/>
      <c r="BP19" s="68"/>
      <c r="BQ19" s="53">
        <v>13</v>
      </c>
      <c r="BR19" s="73"/>
      <c r="BS19" s="913"/>
      <c r="BT19" s="914"/>
      <c r="BU19" s="914"/>
      <c r="BV19" s="914"/>
      <c r="BW19" s="914"/>
      <c r="BX19" s="914"/>
      <c r="BY19" s="914"/>
      <c r="BZ19" s="914"/>
      <c r="CA19" s="914"/>
      <c r="CB19" s="914"/>
      <c r="CC19" s="914"/>
      <c r="CD19" s="914"/>
      <c r="CE19" s="914"/>
      <c r="CF19" s="914"/>
      <c r="CG19" s="915"/>
      <c r="CH19" s="920"/>
      <c r="CI19" s="921"/>
      <c r="CJ19" s="921"/>
      <c r="CK19" s="921"/>
      <c r="CL19" s="931"/>
      <c r="CM19" s="920"/>
      <c r="CN19" s="921"/>
      <c r="CO19" s="921"/>
      <c r="CP19" s="921"/>
      <c r="CQ19" s="931"/>
      <c r="CR19" s="920"/>
      <c r="CS19" s="921"/>
      <c r="CT19" s="921"/>
      <c r="CU19" s="921"/>
      <c r="CV19" s="931"/>
      <c r="CW19" s="920"/>
      <c r="CX19" s="921"/>
      <c r="CY19" s="921"/>
      <c r="CZ19" s="921"/>
      <c r="DA19" s="931"/>
      <c r="DB19" s="920"/>
      <c r="DC19" s="921"/>
      <c r="DD19" s="921"/>
      <c r="DE19" s="921"/>
      <c r="DF19" s="931"/>
      <c r="DG19" s="920"/>
      <c r="DH19" s="921"/>
      <c r="DI19" s="921"/>
      <c r="DJ19" s="921"/>
      <c r="DK19" s="931"/>
      <c r="DL19" s="920"/>
      <c r="DM19" s="921"/>
      <c r="DN19" s="921"/>
      <c r="DO19" s="921"/>
      <c r="DP19" s="931"/>
      <c r="DQ19" s="920"/>
      <c r="DR19" s="921"/>
      <c r="DS19" s="921"/>
      <c r="DT19" s="921"/>
      <c r="DU19" s="931"/>
      <c r="DV19" s="913"/>
      <c r="DW19" s="914"/>
      <c r="DX19" s="914"/>
      <c r="DY19" s="914"/>
      <c r="DZ19" s="932"/>
      <c r="EA19" s="68"/>
    </row>
    <row r="20" spans="1:131" s="48" customFormat="1" ht="26.25" customHeight="1" x14ac:dyDescent="0.15">
      <c r="A20" s="53">
        <v>14</v>
      </c>
      <c r="B20" s="913"/>
      <c r="C20" s="914"/>
      <c r="D20" s="914"/>
      <c r="E20" s="914"/>
      <c r="F20" s="914"/>
      <c r="G20" s="914"/>
      <c r="H20" s="914"/>
      <c r="I20" s="914"/>
      <c r="J20" s="914"/>
      <c r="K20" s="914"/>
      <c r="L20" s="914"/>
      <c r="M20" s="914"/>
      <c r="N20" s="914"/>
      <c r="O20" s="914"/>
      <c r="P20" s="915"/>
      <c r="Q20" s="916"/>
      <c r="R20" s="917"/>
      <c r="S20" s="917"/>
      <c r="T20" s="917"/>
      <c r="U20" s="917"/>
      <c r="V20" s="917"/>
      <c r="W20" s="917"/>
      <c r="X20" s="917"/>
      <c r="Y20" s="917"/>
      <c r="Z20" s="917"/>
      <c r="AA20" s="917"/>
      <c r="AB20" s="917"/>
      <c r="AC20" s="917"/>
      <c r="AD20" s="917"/>
      <c r="AE20" s="923"/>
      <c r="AF20" s="943"/>
      <c r="AG20" s="921"/>
      <c r="AH20" s="921"/>
      <c r="AI20" s="921"/>
      <c r="AJ20" s="944"/>
      <c r="AK20" s="922"/>
      <c r="AL20" s="917"/>
      <c r="AM20" s="917"/>
      <c r="AN20" s="917"/>
      <c r="AO20" s="917"/>
      <c r="AP20" s="917"/>
      <c r="AQ20" s="917"/>
      <c r="AR20" s="917"/>
      <c r="AS20" s="917"/>
      <c r="AT20" s="917"/>
      <c r="AU20" s="918"/>
      <c r="AV20" s="918"/>
      <c r="AW20" s="918"/>
      <c r="AX20" s="918"/>
      <c r="AY20" s="919"/>
      <c r="AZ20" s="57"/>
      <c r="BA20" s="57"/>
      <c r="BB20" s="57"/>
      <c r="BC20" s="57"/>
      <c r="BD20" s="57"/>
      <c r="BE20" s="68"/>
      <c r="BF20" s="68"/>
      <c r="BG20" s="68"/>
      <c r="BH20" s="68"/>
      <c r="BI20" s="68"/>
      <c r="BJ20" s="68"/>
      <c r="BK20" s="68"/>
      <c r="BL20" s="68"/>
      <c r="BM20" s="68"/>
      <c r="BN20" s="68"/>
      <c r="BO20" s="68"/>
      <c r="BP20" s="68"/>
      <c r="BQ20" s="53">
        <v>14</v>
      </c>
      <c r="BR20" s="73"/>
      <c r="BS20" s="913"/>
      <c r="BT20" s="914"/>
      <c r="BU20" s="914"/>
      <c r="BV20" s="914"/>
      <c r="BW20" s="914"/>
      <c r="BX20" s="914"/>
      <c r="BY20" s="914"/>
      <c r="BZ20" s="914"/>
      <c r="CA20" s="914"/>
      <c r="CB20" s="914"/>
      <c r="CC20" s="914"/>
      <c r="CD20" s="914"/>
      <c r="CE20" s="914"/>
      <c r="CF20" s="914"/>
      <c r="CG20" s="915"/>
      <c r="CH20" s="920"/>
      <c r="CI20" s="921"/>
      <c r="CJ20" s="921"/>
      <c r="CK20" s="921"/>
      <c r="CL20" s="931"/>
      <c r="CM20" s="920"/>
      <c r="CN20" s="921"/>
      <c r="CO20" s="921"/>
      <c r="CP20" s="921"/>
      <c r="CQ20" s="931"/>
      <c r="CR20" s="920"/>
      <c r="CS20" s="921"/>
      <c r="CT20" s="921"/>
      <c r="CU20" s="921"/>
      <c r="CV20" s="931"/>
      <c r="CW20" s="920"/>
      <c r="CX20" s="921"/>
      <c r="CY20" s="921"/>
      <c r="CZ20" s="921"/>
      <c r="DA20" s="931"/>
      <c r="DB20" s="920"/>
      <c r="DC20" s="921"/>
      <c r="DD20" s="921"/>
      <c r="DE20" s="921"/>
      <c r="DF20" s="931"/>
      <c r="DG20" s="920"/>
      <c r="DH20" s="921"/>
      <c r="DI20" s="921"/>
      <c r="DJ20" s="921"/>
      <c r="DK20" s="931"/>
      <c r="DL20" s="920"/>
      <c r="DM20" s="921"/>
      <c r="DN20" s="921"/>
      <c r="DO20" s="921"/>
      <c r="DP20" s="931"/>
      <c r="DQ20" s="920"/>
      <c r="DR20" s="921"/>
      <c r="DS20" s="921"/>
      <c r="DT20" s="921"/>
      <c r="DU20" s="931"/>
      <c r="DV20" s="913"/>
      <c r="DW20" s="914"/>
      <c r="DX20" s="914"/>
      <c r="DY20" s="914"/>
      <c r="DZ20" s="932"/>
      <c r="EA20" s="68"/>
    </row>
    <row r="21" spans="1:131" s="48" customFormat="1" ht="26.25" customHeight="1" x14ac:dyDescent="0.15">
      <c r="A21" s="53">
        <v>15</v>
      </c>
      <c r="B21" s="913"/>
      <c r="C21" s="914"/>
      <c r="D21" s="914"/>
      <c r="E21" s="914"/>
      <c r="F21" s="914"/>
      <c r="G21" s="914"/>
      <c r="H21" s="914"/>
      <c r="I21" s="914"/>
      <c r="J21" s="914"/>
      <c r="K21" s="914"/>
      <c r="L21" s="914"/>
      <c r="M21" s="914"/>
      <c r="N21" s="914"/>
      <c r="O21" s="914"/>
      <c r="P21" s="915"/>
      <c r="Q21" s="916"/>
      <c r="R21" s="917"/>
      <c r="S21" s="917"/>
      <c r="T21" s="917"/>
      <c r="U21" s="917"/>
      <c r="V21" s="917"/>
      <c r="W21" s="917"/>
      <c r="X21" s="917"/>
      <c r="Y21" s="917"/>
      <c r="Z21" s="917"/>
      <c r="AA21" s="917"/>
      <c r="AB21" s="917"/>
      <c r="AC21" s="917"/>
      <c r="AD21" s="917"/>
      <c r="AE21" s="923"/>
      <c r="AF21" s="943"/>
      <c r="AG21" s="921"/>
      <c r="AH21" s="921"/>
      <c r="AI21" s="921"/>
      <c r="AJ21" s="944"/>
      <c r="AK21" s="922"/>
      <c r="AL21" s="917"/>
      <c r="AM21" s="917"/>
      <c r="AN21" s="917"/>
      <c r="AO21" s="917"/>
      <c r="AP21" s="917"/>
      <c r="AQ21" s="917"/>
      <c r="AR21" s="917"/>
      <c r="AS21" s="917"/>
      <c r="AT21" s="917"/>
      <c r="AU21" s="918"/>
      <c r="AV21" s="918"/>
      <c r="AW21" s="918"/>
      <c r="AX21" s="918"/>
      <c r="AY21" s="919"/>
      <c r="AZ21" s="57"/>
      <c r="BA21" s="57"/>
      <c r="BB21" s="57"/>
      <c r="BC21" s="57"/>
      <c r="BD21" s="57"/>
      <c r="BE21" s="68"/>
      <c r="BF21" s="68"/>
      <c r="BG21" s="68"/>
      <c r="BH21" s="68"/>
      <c r="BI21" s="68"/>
      <c r="BJ21" s="68"/>
      <c r="BK21" s="68"/>
      <c r="BL21" s="68"/>
      <c r="BM21" s="68"/>
      <c r="BN21" s="68"/>
      <c r="BO21" s="68"/>
      <c r="BP21" s="68"/>
      <c r="BQ21" s="53">
        <v>15</v>
      </c>
      <c r="BR21" s="73"/>
      <c r="BS21" s="913"/>
      <c r="BT21" s="914"/>
      <c r="BU21" s="914"/>
      <c r="BV21" s="914"/>
      <c r="BW21" s="914"/>
      <c r="BX21" s="914"/>
      <c r="BY21" s="914"/>
      <c r="BZ21" s="914"/>
      <c r="CA21" s="914"/>
      <c r="CB21" s="914"/>
      <c r="CC21" s="914"/>
      <c r="CD21" s="914"/>
      <c r="CE21" s="914"/>
      <c r="CF21" s="914"/>
      <c r="CG21" s="915"/>
      <c r="CH21" s="920"/>
      <c r="CI21" s="921"/>
      <c r="CJ21" s="921"/>
      <c r="CK21" s="921"/>
      <c r="CL21" s="931"/>
      <c r="CM21" s="920"/>
      <c r="CN21" s="921"/>
      <c r="CO21" s="921"/>
      <c r="CP21" s="921"/>
      <c r="CQ21" s="931"/>
      <c r="CR21" s="920"/>
      <c r="CS21" s="921"/>
      <c r="CT21" s="921"/>
      <c r="CU21" s="921"/>
      <c r="CV21" s="931"/>
      <c r="CW21" s="920"/>
      <c r="CX21" s="921"/>
      <c r="CY21" s="921"/>
      <c r="CZ21" s="921"/>
      <c r="DA21" s="931"/>
      <c r="DB21" s="920"/>
      <c r="DC21" s="921"/>
      <c r="DD21" s="921"/>
      <c r="DE21" s="921"/>
      <c r="DF21" s="931"/>
      <c r="DG21" s="920"/>
      <c r="DH21" s="921"/>
      <c r="DI21" s="921"/>
      <c r="DJ21" s="921"/>
      <c r="DK21" s="931"/>
      <c r="DL21" s="920"/>
      <c r="DM21" s="921"/>
      <c r="DN21" s="921"/>
      <c r="DO21" s="921"/>
      <c r="DP21" s="931"/>
      <c r="DQ21" s="920"/>
      <c r="DR21" s="921"/>
      <c r="DS21" s="921"/>
      <c r="DT21" s="921"/>
      <c r="DU21" s="931"/>
      <c r="DV21" s="913"/>
      <c r="DW21" s="914"/>
      <c r="DX21" s="914"/>
      <c r="DY21" s="914"/>
      <c r="DZ21" s="932"/>
      <c r="EA21" s="68"/>
    </row>
    <row r="22" spans="1:131" s="48" customFormat="1" ht="26.25" customHeight="1" x14ac:dyDescent="0.15">
      <c r="A22" s="53">
        <v>16</v>
      </c>
      <c r="B22" s="913"/>
      <c r="C22" s="914"/>
      <c r="D22" s="914"/>
      <c r="E22" s="914"/>
      <c r="F22" s="914"/>
      <c r="G22" s="914"/>
      <c r="H22" s="914"/>
      <c r="I22" s="914"/>
      <c r="J22" s="914"/>
      <c r="K22" s="914"/>
      <c r="L22" s="914"/>
      <c r="M22" s="914"/>
      <c r="N22" s="914"/>
      <c r="O22" s="914"/>
      <c r="P22" s="915"/>
      <c r="Q22" s="964"/>
      <c r="R22" s="965"/>
      <c r="S22" s="965"/>
      <c r="T22" s="965"/>
      <c r="U22" s="965"/>
      <c r="V22" s="965"/>
      <c r="W22" s="965"/>
      <c r="X22" s="965"/>
      <c r="Y22" s="965"/>
      <c r="Z22" s="965"/>
      <c r="AA22" s="965"/>
      <c r="AB22" s="965"/>
      <c r="AC22" s="965"/>
      <c r="AD22" s="965"/>
      <c r="AE22" s="966"/>
      <c r="AF22" s="943"/>
      <c r="AG22" s="921"/>
      <c r="AH22" s="921"/>
      <c r="AI22" s="921"/>
      <c r="AJ22" s="944"/>
      <c r="AK22" s="967"/>
      <c r="AL22" s="965"/>
      <c r="AM22" s="965"/>
      <c r="AN22" s="965"/>
      <c r="AO22" s="965"/>
      <c r="AP22" s="965"/>
      <c r="AQ22" s="965"/>
      <c r="AR22" s="965"/>
      <c r="AS22" s="965"/>
      <c r="AT22" s="965"/>
      <c r="AU22" s="968"/>
      <c r="AV22" s="968"/>
      <c r="AW22" s="968"/>
      <c r="AX22" s="968"/>
      <c r="AY22" s="969"/>
      <c r="AZ22" s="948" t="s">
        <v>455</v>
      </c>
      <c r="BA22" s="948"/>
      <c r="BB22" s="948"/>
      <c r="BC22" s="948"/>
      <c r="BD22" s="949"/>
      <c r="BE22" s="68"/>
      <c r="BF22" s="68"/>
      <c r="BG22" s="68"/>
      <c r="BH22" s="68"/>
      <c r="BI22" s="68"/>
      <c r="BJ22" s="68"/>
      <c r="BK22" s="68"/>
      <c r="BL22" s="68"/>
      <c r="BM22" s="68"/>
      <c r="BN22" s="68"/>
      <c r="BO22" s="68"/>
      <c r="BP22" s="68"/>
      <c r="BQ22" s="53">
        <v>16</v>
      </c>
      <c r="BR22" s="73"/>
      <c r="BS22" s="913"/>
      <c r="BT22" s="914"/>
      <c r="BU22" s="914"/>
      <c r="BV22" s="914"/>
      <c r="BW22" s="914"/>
      <c r="BX22" s="914"/>
      <c r="BY22" s="914"/>
      <c r="BZ22" s="914"/>
      <c r="CA22" s="914"/>
      <c r="CB22" s="914"/>
      <c r="CC22" s="914"/>
      <c r="CD22" s="914"/>
      <c r="CE22" s="914"/>
      <c r="CF22" s="914"/>
      <c r="CG22" s="915"/>
      <c r="CH22" s="920"/>
      <c r="CI22" s="921"/>
      <c r="CJ22" s="921"/>
      <c r="CK22" s="921"/>
      <c r="CL22" s="931"/>
      <c r="CM22" s="920"/>
      <c r="CN22" s="921"/>
      <c r="CO22" s="921"/>
      <c r="CP22" s="921"/>
      <c r="CQ22" s="931"/>
      <c r="CR22" s="920"/>
      <c r="CS22" s="921"/>
      <c r="CT22" s="921"/>
      <c r="CU22" s="921"/>
      <c r="CV22" s="931"/>
      <c r="CW22" s="920"/>
      <c r="CX22" s="921"/>
      <c r="CY22" s="921"/>
      <c r="CZ22" s="921"/>
      <c r="DA22" s="931"/>
      <c r="DB22" s="920"/>
      <c r="DC22" s="921"/>
      <c r="DD22" s="921"/>
      <c r="DE22" s="921"/>
      <c r="DF22" s="931"/>
      <c r="DG22" s="920"/>
      <c r="DH22" s="921"/>
      <c r="DI22" s="921"/>
      <c r="DJ22" s="921"/>
      <c r="DK22" s="931"/>
      <c r="DL22" s="920"/>
      <c r="DM22" s="921"/>
      <c r="DN22" s="921"/>
      <c r="DO22" s="921"/>
      <c r="DP22" s="931"/>
      <c r="DQ22" s="920"/>
      <c r="DR22" s="921"/>
      <c r="DS22" s="921"/>
      <c r="DT22" s="921"/>
      <c r="DU22" s="931"/>
      <c r="DV22" s="913"/>
      <c r="DW22" s="914"/>
      <c r="DX22" s="914"/>
      <c r="DY22" s="914"/>
      <c r="DZ22" s="932"/>
      <c r="EA22" s="68"/>
    </row>
    <row r="23" spans="1:131" s="48" customFormat="1" ht="26.25" customHeight="1" x14ac:dyDescent="0.15">
      <c r="A23" s="54" t="s">
        <v>252</v>
      </c>
      <c r="B23" s="891" t="s">
        <v>305</v>
      </c>
      <c r="C23" s="892"/>
      <c r="D23" s="892"/>
      <c r="E23" s="892"/>
      <c r="F23" s="892"/>
      <c r="G23" s="892"/>
      <c r="H23" s="892"/>
      <c r="I23" s="892"/>
      <c r="J23" s="892"/>
      <c r="K23" s="892"/>
      <c r="L23" s="892"/>
      <c r="M23" s="892"/>
      <c r="N23" s="892"/>
      <c r="O23" s="892"/>
      <c r="P23" s="893"/>
      <c r="Q23" s="962">
        <v>8413</v>
      </c>
      <c r="R23" s="903"/>
      <c r="S23" s="903"/>
      <c r="T23" s="903"/>
      <c r="U23" s="903"/>
      <c r="V23" s="903">
        <v>7885</v>
      </c>
      <c r="W23" s="903"/>
      <c r="X23" s="903"/>
      <c r="Y23" s="903"/>
      <c r="Z23" s="903"/>
      <c r="AA23" s="903">
        <v>528</v>
      </c>
      <c r="AB23" s="903"/>
      <c r="AC23" s="903"/>
      <c r="AD23" s="903"/>
      <c r="AE23" s="963"/>
      <c r="AF23" s="934">
        <v>473</v>
      </c>
      <c r="AG23" s="903"/>
      <c r="AH23" s="903"/>
      <c r="AI23" s="903"/>
      <c r="AJ23" s="935"/>
      <c r="AK23" s="936"/>
      <c r="AL23" s="902"/>
      <c r="AM23" s="902"/>
      <c r="AN23" s="902"/>
      <c r="AO23" s="902"/>
      <c r="AP23" s="903">
        <v>13737</v>
      </c>
      <c r="AQ23" s="903"/>
      <c r="AR23" s="903"/>
      <c r="AS23" s="903"/>
      <c r="AT23" s="903"/>
      <c r="AU23" s="904"/>
      <c r="AV23" s="904"/>
      <c r="AW23" s="904"/>
      <c r="AX23" s="904"/>
      <c r="AY23" s="905"/>
      <c r="AZ23" s="938" t="s">
        <v>202</v>
      </c>
      <c r="BA23" s="898"/>
      <c r="BB23" s="898"/>
      <c r="BC23" s="898"/>
      <c r="BD23" s="939"/>
      <c r="BE23" s="68"/>
      <c r="BF23" s="68"/>
      <c r="BG23" s="68"/>
      <c r="BH23" s="68"/>
      <c r="BI23" s="68"/>
      <c r="BJ23" s="68"/>
      <c r="BK23" s="68"/>
      <c r="BL23" s="68"/>
      <c r="BM23" s="68"/>
      <c r="BN23" s="68"/>
      <c r="BO23" s="68"/>
      <c r="BP23" s="68"/>
      <c r="BQ23" s="53">
        <v>17</v>
      </c>
      <c r="BR23" s="73"/>
      <c r="BS23" s="913"/>
      <c r="BT23" s="914"/>
      <c r="BU23" s="914"/>
      <c r="BV23" s="914"/>
      <c r="BW23" s="914"/>
      <c r="BX23" s="914"/>
      <c r="BY23" s="914"/>
      <c r="BZ23" s="914"/>
      <c r="CA23" s="914"/>
      <c r="CB23" s="914"/>
      <c r="CC23" s="914"/>
      <c r="CD23" s="914"/>
      <c r="CE23" s="914"/>
      <c r="CF23" s="914"/>
      <c r="CG23" s="915"/>
      <c r="CH23" s="920"/>
      <c r="CI23" s="921"/>
      <c r="CJ23" s="921"/>
      <c r="CK23" s="921"/>
      <c r="CL23" s="931"/>
      <c r="CM23" s="920"/>
      <c r="CN23" s="921"/>
      <c r="CO23" s="921"/>
      <c r="CP23" s="921"/>
      <c r="CQ23" s="931"/>
      <c r="CR23" s="920"/>
      <c r="CS23" s="921"/>
      <c r="CT23" s="921"/>
      <c r="CU23" s="921"/>
      <c r="CV23" s="931"/>
      <c r="CW23" s="920"/>
      <c r="CX23" s="921"/>
      <c r="CY23" s="921"/>
      <c r="CZ23" s="921"/>
      <c r="DA23" s="931"/>
      <c r="DB23" s="920"/>
      <c r="DC23" s="921"/>
      <c r="DD23" s="921"/>
      <c r="DE23" s="921"/>
      <c r="DF23" s="931"/>
      <c r="DG23" s="920"/>
      <c r="DH23" s="921"/>
      <c r="DI23" s="921"/>
      <c r="DJ23" s="921"/>
      <c r="DK23" s="931"/>
      <c r="DL23" s="920"/>
      <c r="DM23" s="921"/>
      <c r="DN23" s="921"/>
      <c r="DO23" s="921"/>
      <c r="DP23" s="931"/>
      <c r="DQ23" s="920"/>
      <c r="DR23" s="921"/>
      <c r="DS23" s="921"/>
      <c r="DT23" s="921"/>
      <c r="DU23" s="931"/>
      <c r="DV23" s="913"/>
      <c r="DW23" s="914"/>
      <c r="DX23" s="914"/>
      <c r="DY23" s="914"/>
      <c r="DZ23" s="932"/>
      <c r="EA23" s="68"/>
    </row>
    <row r="24" spans="1:131" s="48" customFormat="1" ht="26.25" customHeight="1" x14ac:dyDescent="0.15">
      <c r="A24" s="960" t="s">
        <v>389</v>
      </c>
      <c r="B24" s="960"/>
      <c r="C24" s="960"/>
      <c r="D24" s="960"/>
      <c r="E24" s="960"/>
      <c r="F24" s="960"/>
      <c r="G24" s="960"/>
      <c r="H24" s="960"/>
      <c r="I24" s="960"/>
      <c r="J24" s="960"/>
      <c r="K24" s="960"/>
      <c r="L24" s="960"/>
      <c r="M24" s="960"/>
      <c r="N24" s="960"/>
      <c r="O24" s="960"/>
      <c r="P24" s="960"/>
      <c r="Q24" s="960"/>
      <c r="R24" s="960"/>
      <c r="S24" s="960"/>
      <c r="T24" s="960"/>
      <c r="U24" s="960"/>
      <c r="V24" s="960"/>
      <c r="W24" s="960"/>
      <c r="X24" s="960"/>
      <c r="Y24" s="960"/>
      <c r="Z24" s="960"/>
      <c r="AA24" s="960"/>
      <c r="AB24" s="960"/>
      <c r="AC24" s="960"/>
      <c r="AD24" s="960"/>
      <c r="AE24" s="960"/>
      <c r="AF24" s="960"/>
      <c r="AG24" s="960"/>
      <c r="AH24" s="960"/>
      <c r="AI24" s="960"/>
      <c r="AJ24" s="960"/>
      <c r="AK24" s="960"/>
      <c r="AL24" s="960"/>
      <c r="AM24" s="960"/>
      <c r="AN24" s="960"/>
      <c r="AO24" s="960"/>
      <c r="AP24" s="960"/>
      <c r="AQ24" s="960"/>
      <c r="AR24" s="960"/>
      <c r="AS24" s="960"/>
      <c r="AT24" s="960"/>
      <c r="AU24" s="960"/>
      <c r="AV24" s="960"/>
      <c r="AW24" s="960"/>
      <c r="AX24" s="960"/>
      <c r="AY24" s="960"/>
      <c r="AZ24" s="57"/>
      <c r="BA24" s="57"/>
      <c r="BB24" s="57"/>
      <c r="BC24" s="57"/>
      <c r="BD24" s="57"/>
      <c r="BE24" s="68"/>
      <c r="BF24" s="68"/>
      <c r="BG24" s="68"/>
      <c r="BH24" s="68"/>
      <c r="BI24" s="68"/>
      <c r="BJ24" s="68"/>
      <c r="BK24" s="68"/>
      <c r="BL24" s="68"/>
      <c r="BM24" s="68"/>
      <c r="BN24" s="68"/>
      <c r="BO24" s="68"/>
      <c r="BP24" s="68"/>
      <c r="BQ24" s="53">
        <v>18</v>
      </c>
      <c r="BR24" s="73"/>
      <c r="BS24" s="913"/>
      <c r="BT24" s="914"/>
      <c r="BU24" s="914"/>
      <c r="BV24" s="914"/>
      <c r="BW24" s="914"/>
      <c r="BX24" s="914"/>
      <c r="BY24" s="914"/>
      <c r="BZ24" s="914"/>
      <c r="CA24" s="914"/>
      <c r="CB24" s="914"/>
      <c r="CC24" s="914"/>
      <c r="CD24" s="914"/>
      <c r="CE24" s="914"/>
      <c r="CF24" s="914"/>
      <c r="CG24" s="915"/>
      <c r="CH24" s="920"/>
      <c r="CI24" s="921"/>
      <c r="CJ24" s="921"/>
      <c r="CK24" s="921"/>
      <c r="CL24" s="931"/>
      <c r="CM24" s="920"/>
      <c r="CN24" s="921"/>
      <c r="CO24" s="921"/>
      <c r="CP24" s="921"/>
      <c r="CQ24" s="931"/>
      <c r="CR24" s="920"/>
      <c r="CS24" s="921"/>
      <c r="CT24" s="921"/>
      <c r="CU24" s="921"/>
      <c r="CV24" s="931"/>
      <c r="CW24" s="920"/>
      <c r="CX24" s="921"/>
      <c r="CY24" s="921"/>
      <c r="CZ24" s="921"/>
      <c r="DA24" s="931"/>
      <c r="DB24" s="920"/>
      <c r="DC24" s="921"/>
      <c r="DD24" s="921"/>
      <c r="DE24" s="921"/>
      <c r="DF24" s="931"/>
      <c r="DG24" s="920"/>
      <c r="DH24" s="921"/>
      <c r="DI24" s="921"/>
      <c r="DJ24" s="921"/>
      <c r="DK24" s="931"/>
      <c r="DL24" s="920"/>
      <c r="DM24" s="921"/>
      <c r="DN24" s="921"/>
      <c r="DO24" s="921"/>
      <c r="DP24" s="931"/>
      <c r="DQ24" s="920"/>
      <c r="DR24" s="921"/>
      <c r="DS24" s="921"/>
      <c r="DT24" s="921"/>
      <c r="DU24" s="931"/>
      <c r="DV24" s="913"/>
      <c r="DW24" s="914"/>
      <c r="DX24" s="914"/>
      <c r="DY24" s="914"/>
      <c r="DZ24" s="932"/>
      <c r="EA24" s="68"/>
    </row>
    <row r="25" spans="1:131" ht="26.25" customHeight="1" x14ac:dyDescent="0.15">
      <c r="A25" s="961" t="s">
        <v>419</v>
      </c>
      <c r="B25" s="961"/>
      <c r="C25" s="961"/>
      <c r="D25" s="961"/>
      <c r="E25" s="961"/>
      <c r="F25" s="961"/>
      <c r="G25" s="961"/>
      <c r="H25" s="961"/>
      <c r="I25" s="961"/>
      <c r="J25" s="961"/>
      <c r="K25" s="961"/>
      <c r="L25" s="961"/>
      <c r="M25" s="961"/>
      <c r="N25" s="961"/>
      <c r="O25" s="961"/>
      <c r="P25" s="961"/>
      <c r="Q25" s="961"/>
      <c r="R25" s="961"/>
      <c r="S25" s="961"/>
      <c r="T25" s="961"/>
      <c r="U25" s="961"/>
      <c r="V25" s="961"/>
      <c r="W25" s="961"/>
      <c r="X25" s="961"/>
      <c r="Y25" s="961"/>
      <c r="Z25" s="961"/>
      <c r="AA25" s="961"/>
      <c r="AB25" s="961"/>
      <c r="AC25" s="961"/>
      <c r="AD25" s="961"/>
      <c r="AE25" s="961"/>
      <c r="AF25" s="961"/>
      <c r="AG25" s="961"/>
      <c r="AH25" s="961"/>
      <c r="AI25" s="961"/>
      <c r="AJ25" s="961"/>
      <c r="AK25" s="961"/>
      <c r="AL25" s="961"/>
      <c r="AM25" s="961"/>
      <c r="AN25" s="961"/>
      <c r="AO25" s="961"/>
      <c r="AP25" s="961"/>
      <c r="AQ25" s="961"/>
      <c r="AR25" s="961"/>
      <c r="AS25" s="961"/>
      <c r="AT25" s="961"/>
      <c r="AU25" s="961"/>
      <c r="AV25" s="961"/>
      <c r="AW25" s="961"/>
      <c r="AX25" s="961"/>
      <c r="AY25" s="961"/>
      <c r="AZ25" s="961"/>
      <c r="BA25" s="961"/>
      <c r="BB25" s="961"/>
      <c r="BC25" s="961"/>
      <c r="BD25" s="961"/>
      <c r="BE25" s="961"/>
      <c r="BF25" s="961"/>
      <c r="BG25" s="961"/>
      <c r="BH25" s="961"/>
      <c r="BI25" s="961"/>
      <c r="BJ25" s="57"/>
      <c r="BK25" s="57"/>
      <c r="BL25" s="57"/>
      <c r="BM25" s="57"/>
      <c r="BN25" s="57"/>
      <c r="BO25" s="56"/>
      <c r="BP25" s="56"/>
      <c r="BQ25" s="53">
        <v>19</v>
      </c>
      <c r="BR25" s="73"/>
      <c r="BS25" s="913"/>
      <c r="BT25" s="914"/>
      <c r="BU25" s="914"/>
      <c r="BV25" s="914"/>
      <c r="BW25" s="914"/>
      <c r="BX25" s="914"/>
      <c r="BY25" s="914"/>
      <c r="BZ25" s="914"/>
      <c r="CA25" s="914"/>
      <c r="CB25" s="914"/>
      <c r="CC25" s="914"/>
      <c r="CD25" s="914"/>
      <c r="CE25" s="914"/>
      <c r="CF25" s="914"/>
      <c r="CG25" s="915"/>
      <c r="CH25" s="920"/>
      <c r="CI25" s="921"/>
      <c r="CJ25" s="921"/>
      <c r="CK25" s="921"/>
      <c r="CL25" s="931"/>
      <c r="CM25" s="920"/>
      <c r="CN25" s="921"/>
      <c r="CO25" s="921"/>
      <c r="CP25" s="921"/>
      <c r="CQ25" s="931"/>
      <c r="CR25" s="920"/>
      <c r="CS25" s="921"/>
      <c r="CT25" s="921"/>
      <c r="CU25" s="921"/>
      <c r="CV25" s="931"/>
      <c r="CW25" s="920"/>
      <c r="CX25" s="921"/>
      <c r="CY25" s="921"/>
      <c r="CZ25" s="921"/>
      <c r="DA25" s="931"/>
      <c r="DB25" s="920"/>
      <c r="DC25" s="921"/>
      <c r="DD25" s="921"/>
      <c r="DE25" s="921"/>
      <c r="DF25" s="931"/>
      <c r="DG25" s="920"/>
      <c r="DH25" s="921"/>
      <c r="DI25" s="921"/>
      <c r="DJ25" s="921"/>
      <c r="DK25" s="931"/>
      <c r="DL25" s="920"/>
      <c r="DM25" s="921"/>
      <c r="DN25" s="921"/>
      <c r="DO25" s="921"/>
      <c r="DP25" s="931"/>
      <c r="DQ25" s="920"/>
      <c r="DR25" s="921"/>
      <c r="DS25" s="921"/>
      <c r="DT25" s="921"/>
      <c r="DU25" s="931"/>
      <c r="DV25" s="913"/>
      <c r="DW25" s="914"/>
      <c r="DX25" s="914"/>
      <c r="DY25" s="914"/>
      <c r="DZ25" s="932"/>
      <c r="EA25" s="49"/>
    </row>
    <row r="26" spans="1:131" ht="26.25" customHeight="1" x14ac:dyDescent="0.15">
      <c r="A26" s="659" t="s">
        <v>440</v>
      </c>
      <c r="B26" s="660"/>
      <c r="C26" s="660"/>
      <c r="D26" s="660"/>
      <c r="E26" s="660"/>
      <c r="F26" s="660"/>
      <c r="G26" s="660"/>
      <c r="H26" s="660"/>
      <c r="I26" s="660"/>
      <c r="J26" s="660"/>
      <c r="K26" s="660"/>
      <c r="L26" s="660"/>
      <c r="M26" s="660"/>
      <c r="N26" s="660"/>
      <c r="O26" s="660"/>
      <c r="P26" s="661"/>
      <c r="Q26" s="651" t="s">
        <v>457</v>
      </c>
      <c r="R26" s="652"/>
      <c r="S26" s="652"/>
      <c r="T26" s="652"/>
      <c r="U26" s="653"/>
      <c r="V26" s="651" t="s">
        <v>458</v>
      </c>
      <c r="W26" s="652"/>
      <c r="X26" s="652"/>
      <c r="Y26" s="652"/>
      <c r="Z26" s="653"/>
      <c r="AA26" s="651" t="s">
        <v>459</v>
      </c>
      <c r="AB26" s="652"/>
      <c r="AC26" s="652"/>
      <c r="AD26" s="652"/>
      <c r="AE26" s="652"/>
      <c r="AF26" s="665" t="s">
        <v>248</v>
      </c>
      <c r="AG26" s="666"/>
      <c r="AH26" s="666"/>
      <c r="AI26" s="666"/>
      <c r="AJ26" s="667"/>
      <c r="AK26" s="652" t="s">
        <v>387</v>
      </c>
      <c r="AL26" s="652"/>
      <c r="AM26" s="652"/>
      <c r="AN26" s="652"/>
      <c r="AO26" s="653"/>
      <c r="AP26" s="651" t="s">
        <v>359</v>
      </c>
      <c r="AQ26" s="652"/>
      <c r="AR26" s="652"/>
      <c r="AS26" s="652"/>
      <c r="AT26" s="653"/>
      <c r="AU26" s="651" t="s">
        <v>460</v>
      </c>
      <c r="AV26" s="652"/>
      <c r="AW26" s="652"/>
      <c r="AX26" s="652"/>
      <c r="AY26" s="653"/>
      <c r="AZ26" s="651" t="s">
        <v>461</v>
      </c>
      <c r="BA26" s="652"/>
      <c r="BB26" s="652"/>
      <c r="BC26" s="652"/>
      <c r="BD26" s="653"/>
      <c r="BE26" s="651" t="s">
        <v>445</v>
      </c>
      <c r="BF26" s="652"/>
      <c r="BG26" s="652"/>
      <c r="BH26" s="652"/>
      <c r="BI26" s="657"/>
      <c r="BJ26" s="57"/>
      <c r="BK26" s="57"/>
      <c r="BL26" s="57"/>
      <c r="BM26" s="57"/>
      <c r="BN26" s="57"/>
      <c r="BO26" s="56"/>
      <c r="BP26" s="56"/>
      <c r="BQ26" s="53">
        <v>20</v>
      </c>
      <c r="BR26" s="73"/>
      <c r="BS26" s="913"/>
      <c r="BT26" s="914"/>
      <c r="BU26" s="914"/>
      <c r="BV26" s="914"/>
      <c r="BW26" s="914"/>
      <c r="BX26" s="914"/>
      <c r="BY26" s="914"/>
      <c r="BZ26" s="914"/>
      <c r="CA26" s="914"/>
      <c r="CB26" s="914"/>
      <c r="CC26" s="914"/>
      <c r="CD26" s="914"/>
      <c r="CE26" s="914"/>
      <c r="CF26" s="914"/>
      <c r="CG26" s="915"/>
      <c r="CH26" s="920"/>
      <c r="CI26" s="921"/>
      <c r="CJ26" s="921"/>
      <c r="CK26" s="921"/>
      <c r="CL26" s="931"/>
      <c r="CM26" s="920"/>
      <c r="CN26" s="921"/>
      <c r="CO26" s="921"/>
      <c r="CP26" s="921"/>
      <c r="CQ26" s="931"/>
      <c r="CR26" s="920"/>
      <c r="CS26" s="921"/>
      <c r="CT26" s="921"/>
      <c r="CU26" s="921"/>
      <c r="CV26" s="931"/>
      <c r="CW26" s="920"/>
      <c r="CX26" s="921"/>
      <c r="CY26" s="921"/>
      <c r="CZ26" s="921"/>
      <c r="DA26" s="931"/>
      <c r="DB26" s="920"/>
      <c r="DC26" s="921"/>
      <c r="DD26" s="921"/>
      <c r="DE26" s="921"/>
      <c r="DF26" s="931"/>
      <c r="DG26" s="920"/>
      <c r="DH26" s="921"/>
      <c r="DI26" s="921"/>
      <c r="DJ26" s="921"/>
      <c r="DK26" s="931"/>
      <c r="DL26" s="920"/>
      <c r="DM26" s="921"/>
      <c r="DN26" s="921"/>
      <c r="DO26" s="921"/>
      <c r="DP26" s="931"/>
      <c r="DQ26" s="920"/>
      <c r="DR26" s="921"/>
      <c r="DS26" s="921"/>
      <c r="DT26" s="921"/>
      <c r="DU26" s="931"/>
      <c r="DV26" s="913"/>
      <c r="DW26" s="914"/>
      <c r="DX26" s="914"/>
      <c r="DY26" s="914"/>
      <c r="DZ26" s="932"/>
      <c r="EA26" s="49"/>
    </row>
    <row r="27" spans="1:131" ht="26.25" customHeight="1" x14ac:dyDescent="0.15">
      <c r="A27" s="662"/>
      <c r="B27" s="663"/>
      <c r="C27" s="663"/>
      <c r="D27" s="663"/>
      <c r="E27" s="663"/>
      <c r="F27" s="663"/>
      <c r="G27" s="663"/>
      <c r="H27" s="663"/>
      <c r="I27" s="663"/>
      <c r="J27" s="663"/>
      <c r="K27" s="663"/>
      <c r="L27" s="663"/>
      <c r="M27" s="663"/>
      <c r="N27" s="663"/>
      <c r="O27" s="663"/>
      <c r="P27" s="664"/>
      <c r="Q27" s="654"/>
      <c r="R27" s="655"/>
      <c r="S27" s="655"/>
      <c r="T27" s="655"/>
      <c r="U27" s="656"/>
      <c r="V27" s="654"/>
      <c r="W27" s="655"/>
      <c r="X27" s="655"/>
      <c r="Y27" s="655"/>
      <c r="Z27" s="656"/>
      <c r="AA27" s="654"/>
      <c r="AB27" s="655"/>
      <c r="AC27" s="655"/>
      <c r="AD27" s="655"/>
      <c r="AE27" s="655"/>
      <c r="AF27" s="668"/>
      <c r="AG27" s="669"/>
      <c r="AH27" s="669"/>
      <c r="AI27" s="669"/>
      <c r="AJ27" s="670"/>
      <c r="AK27" s="655"/>
      <c r="AL27" s="655"/>
      <c r="AM27" s="655"/>
      <c r="AN27" s="655"/>
      <c r="AO27" s="656"/>
      <c r="AP27" s="654"/>
      <c r="AQ27" s="655"/>
      <c r="AR27" s="655"/>
      <c r="AS27" s="655"/>
      <c r="AT27" s="656"/>
      <c r="AU27" s="654"/>
      <c r="AV27" s="655"/>
      <c r="AW27" s="655"/>
      <c r="AX27" s="655"/>
      <c r="AY27" s="656"/>
      <c r="AZ27" s="654"/>
      <c r="BA27" s="655"/>
      <c r="BB27" s="655"/>
      <c r="BC27" s="655"/>
      <c r="BD27" s="656"/>
      <c r="BE27" s="654"/>
      <c r="BF27" s="655"/>
      <c r="BG27" s="655"/>
      <c r="BH27" s="655"/>
      <c r="BI27" s="658"/>
      <c r="BJ27" s="57"/>
      <c r="BK27" s="57"/>
      <c r="BL27" s="57"/>
      <c r="BM27" s="57"/>
      <c r="BN27" s="57"/>
      <c r="BO27" s="56"/>
      <c r="BP27" s="56"/>
      <c r="BQ27" s="53">
        <v>21</v>
      </c>
      <c r="BR27" s="73"/>
      <c r="BS27" s="913"/>
      <c r="BT27" s="914"/>
      <c r="BU27" s="914"/>
      <c r="BV27" s="914"/>
      <c r="BW27" s="914"/>
      <c r="BX27" s="914"/>
      <c r="BY27" s="914"/>
      <c r="BZ27" s="914"/>
      <c r="CA27" s="914"/>
      <c r="CB27" s="914"/>
      <c r="CC27" s="914"/>
      <c r="CD27" s="914"/>
      <c r="CE27" s="914"/>
      <c r="CF27" s="914"/>
      <c r="CG27" s="915"/>
      <c r="CH27" s="920"/>
      <c r="CI27" s="921"/>
      <c r="CJ27" s="921"/>
      <c r="CK27" s="921"/>
      <c r="CL27" s="931"/>
      <c r="CM27" s="920"/>
      <c r="CN27" s="921"/>
      <c r="CO27" s="921"/>
      <c r="CP27" s="921"/>
      <c r="CQ27" s="931"/>
      <c r="CR27" s="920"/>
      <c r="CS27" s="921"/>
      <c r="CT27" s="921"/>
      <c r="CU27" s="921"/>
      <c r="CV27" s="931"/>
      <c r="CW27" s="920"/>
      <c r="CX27" s="921"/>
      <c r="CY27" s="921"/>
      <c r="CZ27" s="921"/>
      <c r="DA27" s="931"/>
      <c r="DB27" s="920"/>
      <c r="DC27" s="921"/>
      <c r="DD27" s="921"/>
      <c r="DE27" s="921"/>
      <c r="DF27" s="931"/>
      <c r="DG27" s="920"/>
      <c r="DH27" s="921"/>
      <c r="DI27" s="921"/>
      <c r="DJ27" s="921"/>
      <c r="DK27" s="931"/>
      <c r="DL27" s="920"/>
      <c r="DM27" s="921"/>
      <c r="DN27" s="921"/>
      <c r="DO27" s="921"/>
      <c r="DP27" s="931"/>
      <c r="DQ27" s="920"/>
      <c r="DR27" s="921"/>
      <c r="DS27" s="921"/>
      <c r="DT27" s="921"/>
      <c r="DU27" s="931"/>
      <c r="DV27" s="913"/>
      <c r="DW27" s="914"/>
      <c r="DX27" s="914"/>
      <c r="DY27" s="914"/>
      <c r="DZ27" s="932"/>
      <c r="EA27" s="49"/>
    </row>
    <row r="28" spans="1:131" ht="26.25" customHeight="1" x14ac:dyDescent="0.15">
      <c r="A28" s="55">
        <v>1</v>
      </c>
      <c r="B28" s="924" t="s">
        <v>238</v>
      </c>
      <c r="C28" s="925"/>
      <c r="D28" s="925"/>
      <c r="E28" s="925"/>
      <c r="F28" s="925"/>
      <c r="G28" s="925"/>
      <c r="H28" s="925"/>
      <c r="I28" s="925"/>
      <c r="J28" s="925"/>
      <c r="K28" s="925"/>
      <c r="L28" s="925"/>
      <c r="M28" s="925"/>
      <c r="N28" s="925"/>
      <c r="O28" s="925"/>
      <c r="P28" s="926"/>
      <c r="Q28" s="951">
        <v>1020</v>
      </c>
      <c r="R28" s="952"/>
      <c r="S28" s="952"/>
      <c r="T28" s="952"/>
      <c r="U28" s="952"/>
      <c r="V28" s="952">
        <v>1020</v>
      </c>
      <c r="W28" s="952"/>
      <c r="X28" s="952"/>
      <c r="Y28" s="952"/>
      <c r="Z28" s="952"/>
      <c r="AA28" s="952" t="s">
        <v>202</v>
      </c>
      <c r="AB28" s="952"/>
      <c r="AC28" s="952"/>
      <c r="AD28" s="952"/>
      <c r="AE28" s="953"/>
      <c r="AF28" s="954" t="s">
        <v>202</v>
      </c>
      <c r="AG28" s="952"/>
      <c r="AH28" s="952"/>
      <c r="AI28" s="952"/>
      <c r="AJ28" s="955"/>
      <c r="AK28" s="956">
        <v>127</v>
      </c>
      <c r="AL28" s="952"/>
      <c r="AM28" s="952"/>
      <c r="AN28" s="952"/>
      <c r="AO28" s="952"/>
      <c r="AP28" s="952" t="s">
        <v>202</v>
      </c>
      <c r="AQ28" s="952"/>
      <c r="AR28" s="952"/>
      <c r="AS28" s="952"/>
      <c r="AT28" s="952"/>
      <c r="AU28" s="952" t="s">
        <v>202</v>
      </c>
      <c r="AV28" s="952"/>
      <c r="AW28" s="952"/>
      <c r="AX28" s="952"/>
      <c r="AY28" s="952"/>
      <c r="AZ28" s="957" t="s">
        <v>202</v>
      </c>
      <c r="BA28" s="957"/>
      <c r="BB28" s="957"/>
      <c r="BC28" s="957"/>
      <c r="BD28" s="957"/>
      <c r="BE28" s="958"/>
      <c r="BF28" s="958"/>
      <c r="BG28" s="958"/>
      <c r="BH28" s="958"/>
      <c r="BI28" s="959"/>
      <c r="BJ28" s="57"/>
      <c r="BK28" s="57"/>
      <c r="BL28" s="57"/>
      <c r="BM28" s="57"/>
      <c r="BN28" s="57"/>
      <c r="BO28" s="56"/>
      <c r="BP28" s="56"/>
      <c r="BQ28" s="53">
        <v>22</v>
      </c>
      <c r="BR28" s="73"/>
      <c r="BS28" s="913"/>
      <c r="BT28" s="914"/>
      <c r="BU28" s="914"/>
      <c r="BV28" s="914"/>
      <c r="BW28" s="914"/>
      <c r="BX28" s="914"/>
      <c r="BY28" s="914"/>
      <c r="BZ28" s="914"/>
      <c r="CA28" s="914"/>
      <c r="CB28" s="914"/>
      <c r="CC28" s="914"/>
      <c r="CD28" s="914"/>
      <c r="CE28" s="914"/>
      <c r="CF28" s="914"/>
      <c r="CG28" s="915"/>
      <c r="CH28" s="920"/>
      <c r="CI28" s="921"/>
      <c r="CJ28" s="921"/>
      <c r="CK28" s="921"/>
      <c r="CL28" s="931"/>
      <c r="CM28" s="920"/>
      <c r="CN28" s="921"/>
      <c r="CO28" s="921"/>
      <c r="CP28" s="921"/>
      <c r="CQ28" s="931"/>
      <c r="CR28" s="920"/>
      <c r="CS28" s="921"/>
      <c r="CT28" s="921"/>
      <c r="CU28" s="921"/>
      <c r="CV28" s="931"/>
      <c r="CW28" s="920"/>
      <c r="CX28" s="921"/>
      <c r="CY28" s="921"/>
      <c r="CZ28" s="921"/>
      <c r="DA28" s="931"/>
      <c r="DB28" s="920"/>
      <c r="DC28" s="921"/>
      <c r="DD28" s="921"/>
      <c r="DE28" s="921"/>
      <c r="DF28" s="931"/>
      <c r="DG28" s="920"/>
      <c r="DH28" s="921"/>
      <c r="DI28" s="921"/>
      <c r="DJ28" s="921"/>
      <c r="DK28" s="931"/>
      <c r="DL28" s="920"/>
      <c r="DM28" s="921"/>
      <c r="DN28" s="921"/>
      <c r="DO28" s="921"/>
      <c r="DP28" s="931"/>
      <c r="DQ28" s="920"/>
      <c r="DR28" s="921"/>
      <c r="DS28" s="921"/>
      <c r="DT28" s="921"/>
      <c r="DU28" s="931"/>
      <c r="DV28" s="913"/>
      <c r="DW28" s="914"/>
      <c r="DX28" s="914"/>
      <c r="DY28" s="914"/>
      <c r="DZ28" s="932"/>
      <c r="EA28" s="49"/>
    </row>
    <row r="29" spans="1:131" ht="26.25" customHeight="1" x14ac:dyDescent="0.15">
      <c r="A29" s="55">
        <v>2</v>
      </c>
      <c r="B29" s="913" t="s">
        <v>27</v>
      </c>
      <c r="C29" s="914"/>
      <c r="D29" s="914"/>
      <c r="E29" s="914"/>
      <c r="F29" s="914"/>
      <c r="G29" s="914"/>
      <c r="H29" s="914"/>
      <c r="I29" s="914"/>
      <c r="J29" s="914"/>
      <c r="K29" s="914"/>
      <c r="L29" s="914"/>
      <c r="M29" s="914"/>
      <c r="N29" s="914"/>
      <c r="O29" s="914"/>
      <c r="P29" s="915"/>
      <c r="Q29" s="916">
        <v>1334</v>
      </c>
      <c r="R29" s="917"/>
      <c r="S29" s="917"/>
      <c r="T29" s="917"/>
      <c r="U29" s="917"/>
      <c r="V29" s="917">
        <v>1315</v>
      </c>
      <c r="W29" s="917"/>
      <c r="X29" s="917"/>
      <c r="Y29" s="917"/>
      <c r="Z29" s="917"/>
      <c r="AA29" s="917">
        <v>19</v>
      </c>
      <c r="AB29" s="917"/>
      <c r="AC29" s="917"/>
      <c r="AD29" s="917"/>
      <c r="AE29" s="923"/>
      <c r="AF29" s="943">
        <v>19</v>
      </c>
      <c r="AG29" s="921"/>
      <c r="AH29" s="921"/>
      <c r="AI29" s="921"/>
      <c r="AJ29" s="944"/>
      <c r="AK29" s="922">
        <v>241</v>
      </c>
      <c r="AL29" s="917"/>
      <c r="AM29" s="917"/>
      <c r="AN29" s="917"/>
      <c r="AO29" s="917"/>
      <c r="AP29" s="917" t="s">
        <v>202</v>
      </c>
      <c r="AQ29" s="917"/>
      <c r="AR29" s="917"/>
      <c r="AS29" s="917"/>
      <c r="AT29" s="917"/>
      <c r="AU29" s="917" t="s">
        <v>202</v>
      </c>
      <c r="AV29" s="917"/>
      <c r="AW29" s="917"/>
      <c r="AX29" s="917"/>
      <c r="AY29" s="917"/>
      <c r="AZ29" s="950" t="s">
        <v>202</v>
      </c>
      <c r="BA29" s="950"/>
      <c r="BB29" s="950"/>
      <c r="BC29" s="950"/>
      <c r="BD29" s="950"/>
      <c r="BE29" s="918"/>
      <c r="BF29" s="918"/>
      <c r="BG29" s="918"/>
      <c r="BH29" s="918"/>
      <c r="BI29" s="919"/>
      <c r="BJ29" s="57"/>
      <c r="BK29" s="57"/>
      <c r="BL29" s="57"/>
      <c r="BM29" s="57"/>
      <c r="BN29" s="57"/>
      <c r="BO29" s="56"/>
      <c r="BP29" s="56"/>
      <c r="BQ29" s="53">
        <v>23</v>
      </c>
      <c r="BR29" s="73"/>
      <c r="BS29" s="913"/>
      <c r="BT29" s="914"/>
      <c r="BU29" s="914"/>
      <c r="BV29" s="914"/>
      <c r="BW29" s="914"/>
      <c r="BX29" s="914"/>
      <c r="BY29" s="914"/>
      <c r="BZ29" s="914"/>
      <c r="CA29" s="914"/>
      <c r="CB29" s="914"/>
      <c r="CC29" s="914"/>
      <c r="CD29" s="914"/>
      <c r="CE29" s="914"/>
      <c r="CF29" s="914"/>
      <c r="CG29" s="915"/>
      <c r="CH29" s="920"/>
      <c r="CI29" s="921"/>
      <c r="CJ29" s="921"/>
      <c r="CK29" s="921"/>
      <c r="CL29" s="931"/>
      <c r="CM29" s="920"/>
      <c r="CN29" s="921"/>
      <c r="CO29" s="921"/>
      <c r="CP29" s="921"/>
      <c r="CQ29" s="931"/>
      <c r="CR29" s="920"/>
      <c r="CS29" s="921"/>
      <c r="CT29" s="921"/>
      <c r="CU29" s="921"/>
      <c r="CV29" s="931"/>
      <c r="CW29" s="920"/>
      <c r="CX29" s="921"/>
      <c r="CY29" s="921"/>
      <c r="CZ29" s="921"/>
      <c r="DA29" s="931"/>
      <c r="DB29" s="920"/>
      <c r="DC29" s="921"/>
      <c r="DD29" s="921"/>
      <c r="DE29" s="921"/>
      <c r="DF29" s="931"/>
      <c r="DG29" s="920"/>
      <c r="DH29" s="921"/>
      <c r="DI29" s="921"/>
      <c r="DJ29" s="921"/>
      <c r="DK29" s="931"/>
      <c r="DL29" s="920"/>
      <c r="DM29" s="921"/>
      <c r="DN29" s="921"/>
      <c r="DO29" s="921"/>
      <c r="DP29" s="931"/>
      <c r="DQ29" s="920"/>
      <c r="DR29" s="921"/>
      <c r="DS29" s="921"/>
      <c r="DT29" s="921"/>
      <c r="DU29" s="931"/>
      <c r="DV29" s="913"/>
      <c r="DW29" s="914"/>
      <c r="DX29" s="914"/>
      <c r="DY29" s="914"/>
      <c r="DZ29" s="932"/>
      <c r="EA29" s="49"/>
    </row>
    <row r="30" spans="1:131" ht="26.25" customHeight="1" x14ac:dyDescent="0.15">
      <c r="A30" s="55">
        <v>3</v>
      </c>
      <c r="B30" s="913" t="s">
        <v>228</v>
      </c>
      <c r="C30" s="914"/>
      <c r="D30" s="914"/>
      <c r="E30" s="914"/>
      <c r="F30" s="914"/>
      <c r="G30" s="914"/>
      <c r="H30" s="914"/>
      <c r="I30" s="914"/>
      <c r="J30" s="914"/>
      <c r="K30" s="914"/>
      <c r="L30" s="914"/>
      <c r="M30" s="914"/>
      <c r="N30" s="914"/>
      <c r="O30" s="914"/>
      <c r="P30" s="915"/>
      <c r="Q30" s="916">
        <v>132</v>
      </c>
      <c r="R30" s="917"/>
      <c r="S30" s="917"/>
      <c r="T30" s="917"/>
      <c r="U30" s="917"/>
      <c r="V30" s="917">
        <v>129</v>
      </c>
      <c r="W30" s="917"/>
      <c r="X30" s="917"/>
      <c r="Y30" s="917"/>
      <c r="Z30" s="917"/>
      <c r="AA30" s="917">
        <v>3</v>
      </c>
      <c r="AB30" s="917"/>
      <c r="AC30" s="917"/>
      <c r="AD30" s="917"/>
      <c r="AE30" s="923"/>
      <c r="AF30" s="943">
        <v>3</v>
      </c>
      <c r="AG30" s="921"/>
      <c r="AH30" s="921"/>
      <c r="AI30" s="921"/>
      <c r="AJ30" s="944"/>
      <c r="AK30" s="922">
        <v>51</v>
      </c>
      <c r="AL30" s="917"/>
      <c r="AM30" s="917"/>
      <c r="AN30" s="917"/>
      <c r="AO30" s="917"/>
      <c r="AP30" s="917" t="s">
        <v>202</v>
      </c>
      <c r="AQ30" s="917"/>
      <c r="AR30" s="917"/>
      <c r="AS30" s="917"/>
      <c r="AT30" s="917"/>
      <c r="AU30" s="917" t="s">
        <v>202</v>
      </c>
      <c r="AV30" s="917"/>
      <c r="AW30" s="917"/>
      <c r="AX30" s="917"/>
      <c r="AY30" s="917"/>
      <c r="AZ30" s="950" t="s">
        <v>202</v>
      </c>
      <c r="BA30" s="950"/>
      <c r="BB30" s="950"/>
      <c r="BC30" s="950"/>
      <c r="BD30" s="950"/>
      <c r="BE30" s="918"/>
      <c r="BF30" s="918"/>
      <c r="BG30" s="918"/>
      <c r="BH30" s="918"/>
      <c r="BI30" s="919"/>
      <c r="BJ30" s="57"/>
      <c r="BK30" s="57"/>
      <c r="BL30" s="57"/>
      <c r="BM30" s="57"/>
      <c r="BN30" s="57"/>
      <c r="BO30" s="56"/>
      <c r="BP30" s="56"/>
      <c r="BQ30" s="53">
        <v>24</v>
      </c>
      <c r="BR30" s="73"/>
      <c r="BS30" s="913"/>
      <c r="BT30" s="914"/>
      <c r="BU30" s="914"/>
      <c r="BV30" s="914"/>
      <c r="BW30" s="914"/>
      <c r="BX30" s="914"/>
      <c r="BY30" s="914"/>
      <c r="BZ30" s="914"/>
      <c r="CA30" s="914"/>
      <c r="CB30" s="914"/>
      <c r="CC30" s="914"/>
      <c r="CD30" s="914"/>
      <c r="CE30" s="914"/>
      <c r="CF30" s="914"/>
      <c r="CG30" s="915"/>
      <c r="CH30" s="920"/>
      <c r="CI30" s="921"/>
      <c r="CJ30" s="921"/>
      <c r="CK30" s="921"/>
      <c r="CL30" s="931"/>
      <c r="CM30" s="920"/>
      <c r="CN30" s="921"/>
      <c r="CO30" s="921"/>
      <c r="CP30" s="921"/>
      <c r="CQ30" s="931"/>
      <c r="CR30" s="920"/>
      <c r="CS30" s="921"/>
      <c r="CT30" s="921"/>
      <c r="CU30" s="921"/>
      <c r="CV30" s="931"/>
      <c r="CW30" s="920"/>
      <c r="CX30" s="921"/>
      <c r="CY30" s="921"/>
      <c r="CZ30" s="921"/>
      <c r="DA30" s="931"/>
      <c r="DB30" s="920"/>
      <c r="DC30" s="921"/>
      <c r="DD30" s="921"/>
      <c r="DE30" s="921"/>
      <c r="DF30" s="931"/>
      <c r="DG30" s="920"/>
      <c r="DH30" s="921"/>
      <c r="DI30" s="921"/>
      <c r="DJ30" s="921"/>
      <c r="DK30" s="931"/>
      <c r="DL30" s="920"/>
      <c r="DM30" s="921"/>
      <c r="DN30" s="921"/>
      <c r="DO30" s="921"/>
      <c r="DP30" s="931"/>
      <c r="DQ30" s="920"/>
      <c r="DR30" s="921"/>
      <c r="DS30" s="921"/>
      <c r="DT30" s="921"/>
      <c r="DU30" s="931"/>
      <c r="DV30" s="913"/>
      <c r="DW30" s="914"/>
      <c r="DX30" s="914"/>
      <c r="DY30" s="914"/>
      <c r="DZ30" s="932"/>
      <c r="EA30" s="49"/>
    </row>
    <row r="31" spans="1:131" ht="26.25" customHeight="1" x14ac:dyDescent="0.15">
      <c r="A31" s="55">
        <v>4</v>
      </c>
      <c r="B31" s="913" t="s">
        <v>462</v>
      </c>
      <c r="C31" s="914"/>
      <c r="D31" s="914"/>
      <c r="E31" s="914"/>
      <c r="F31" s="914"/>
      <c r="G31" s="914"/>
      <c r="H31" s="914"/>
      <c r="I31" s="914"/>
      <c r="J31" s="914"/>
      <c r="K31" s="914"/>
      <c r="L31" s="914"/>
      <c r="M31" s="914"/>
      <c r="N31" s="914"/>
      <c r="O31" s="914"/>
      <c r="P31" s="915"/>
      <c r="Q31" s="916">
        <v>137</v>
      </c>
      <c r="R31" s="917"/>
      <c r="S31" s="917"/>
      <c r="T31" s="917"/>
      <c r="U31" s="917"/>
      <c r="V31" s="917">
        <v>126</v>
      </c>
      <c r="W31" s="917"/>
      <c r="X31" s="917"/>
      <c r="Y31" s="917"/>
      <c r="Z31" s="917"/>
      <c r="AA31" s="917">
        <v>11</v>
      </c>
      <c r="AB31" s="917"/>
      <c r="AC31" s="917"/>
      <c r="AD31" s="917"/>
      <c r="AE31" s="923"/>
      <c r="AF31" s="943">
        <v>119</v>
      </c>
      <c r="AG31" s="921"/>
      <c r="AH31" s="921"/>
      <c r="AI31" s="921"/>
      <c r="AJ31" s="944"/>
      <c r="AK31" s="922">
        <v>34</v>
      </c>
      <c r="AL31" s="917"/>
      <c r="AM31" s="917"/>
      <c r="AN31" s="917"/>
      <c r="AO31" s="917"/>
      <c r="AP31" s="917">
        <v>790</v>
      </c>
      <c r="AQ31" s="917"/>
      <c r="AR31" s="917"/>
      <c r="AS31" s="917"/>
      <c r="AT31" s="917"/>
      <c r="AU31" s="917">
        <v>396</v>
      </c>
      <c r="AV31" s="917"/>
      <c r="AW31" s="917"/>
      <c r="AX31" s="917"/>
      <c r="AY31" s="917"/>
      <c r="AZ31" s="950" t="s">
        <v>202</v>
      </c>
      <c r="BA31" s="950"/>
      <c r="BB31" s="950"/>
      <c r="BC31" s="950"/>
      <c r="BD31" s="950"/>
      <c r="BE31" s="918" t="s">
        <v>463</v>
      </c>
      <c r="BF31" s="918"/>
      <c r="BG31" s="918"/>
      <c r="BH31" s="918"/>
      <c r="BI31" s="919"/>
      <c r="BJ31" s="57"/>
      <c r="BK31" s="57"/>
      <c r="BL31" s="57"/>
      <c r="BM31" s="57"/>
      <c r="BN31" s="57"/>
      <c r="BO31" s="56"/>
      <c r="BP31" s="56"/>
      <c r="BQ31" s="53">
        <v>25</v>
      </c>
      <c r="BR31" s="73"/>
      <c r="BS31" s="913"/>
      <c r="BT31" s="914"/>
      <c r="BU31" s="914"/>
      <c r="BV31" s="914"/>
      <c r="BW31" s="914"/>
      <c r="BX31" s="914"/>
      <c r="BY31" s="914"/>
      <c r="BZ31" s="914"/>
      <c r="CA31" s="914"/>
      <c r="CB31" s="914"/>
      <c r="CC31" s="914"/>
      <c r="CD31" s="914"/>
      <c r="CE31" s="914"/>
      <c r="CF31" s="914"/>
      <c r="CG31" s="915"/>
      <c r="CH31" s="920"/>
      <c r="CI31" s="921"/>
      <c r="CJ31" s="921"/>
      <c r="CK31" s="921"/>
      <c r="CL31" s="931"/>
      <c r="CM31" s="920"/>
      <c r="CN31" s="921"/>
      <c r="CO31" s="921"/>
      <c r="CP31" s="921"/>
      <c r="CQ31" s="931"/>
      <c r="CR31" s="920"/>
      <c r="CS31" s="921"/>
      <c r="CT31" s="921"/>
      <c r="CU31" s="921"/>
      <c r="CV31" s="931"/>
      <c r="CW31" s="920"/>
      <c r="CX31" s="921"/>
      <c r="CY31" s="921"/>
      <c r="CZ31" s="921"/>
      <c r="DA31" s="931"/>
      <c r="DB31" s="920"/>
      <c r="DC31" s="921"/>
      <c r="DD31" s="921"/>
      <c r="DE31" s="921"/>
      <c r="DF31" s="931"/>
      <c r="DG31" s="920"/>
      <c r="DH31" s="921"/>
      <c r="DI31" s="921"/>
      <c r="DJ31" s="921"/>
      <c r="DK31" s="931"/>
      <c r="DL31" s="920"/>
      <c r="DM31" s="921"/>
      <c r="DN31" s="921"/>
      <c r="DO31" s="921"/>
      <c r="DP31" s="931"/>
      <c r="DQ31" s="920"/>
      <c r="DR31" s="921"/>
      <c r="DS31" s="921"/>
      <c r="DT31" s="921"/>
      <c r="DU31" s="931"/>
      <c r="DV31" s="913"/>
      <c r="DW31" s="914"/>
      <c r="DX31" s="914"/>
      <c r="DY31" s="914"/>
      <c r="DZ31" s="932"/>
      <c r="EA31" s="49"/>
    </row>
    <row r="32" spans="1:131" ht="26.25" customHeight="1" x14ac:dyDescent="0.15">
      <c r="A32" s="55">
        <v>5</v>
      </c>
      <c r="B32" s="913" t="s">
        <v>464</v>
      </c>
      <c r="C32" s="914"/>
      <c r="D32" s="914"/>
      <c r="E32" s="914"/>
      <c r="F32" s="914"/>
      <c r="G32" s="914"/>
      <c r="H32" s="914"/>
      <c r="I32" s="914"/>
      <c r="J32" s="914"/>
      <c r="K32" s="914"/>
      <c r="L32" s="914"/>
      <c r="M32" s="914"/>
      <c r="N32" s="914"/>
      <c r="O32" s="914"/>
      <c r="P32" s="915"/>
      <c r="Q32" s="916">
        <v>49</v>
      </c>
      <c r="R32" s="917"/>
      <c r="S32" s="917"/>
      <c r="T32" s="917"/>
      <c r="U32" s="917"/>
      <c r="V32" s="917">
        <v>49</v>
      </c>
      <c r="W32" s="917"/>
      <c r="X32" s="917"/>
      <c r="Y32" s="917"/>
      <c r="Z32" s="917"/>
      <c r="AA32" s="917">
        <v>0</v>
      </c>
      <c r="AB32" s="917"/>
      <c r="AC32" s="917"/>
      <c r="AD32" s="917"/>
      <c r="AE32" s="923"/>
      <c r="AF32" s="943">
        <v>0</v>
      </c>
      <c r="AG32" s="921"/>
      <c r="AH32" s="921"/>
      <c r="AI32" s="921"/>
      <c r="AJ32" s="944"/>
      <c r="AK32" s="922">
        <v>25</v>
      </c>
      <c r="AL32" s="917"/>
      <c r="AM32" s="917"/>
      <c r="AN32" s="917"/>
      <c r="AO32" s="917"/>
      <c r="AP32" s="917">
        <v>184</v>
      </c>
      <c r="AQ32" s="917"/>
      <c r="AR32" s="917"/>
      <c r="AS32" s="917"/>
      <c r="AT32" s="917"/>
      <c r="AU32" s="917">
        <v>184</v>
      </c>
      <c r="AV32" s="917"/>
      <c r="AW32" s="917"/>
      <c r="AX32" s="917"/>
      <c r="AY32" s="917"/>
      <c r="AZ32" s="950" t="s">
        <v>202</v>
      </c>
      <c r="BA32" s="950"/>
      <c r="BB32" s="950"/>
      <c r="BC32" s="950"/>
      <c r="BD32" s="950"/>
      <c r="BE32" s="918" t="s">
        <v>24</v>
      </c>
      <c r="BF32" s="918"/>
      <c r="BG32" s="918"/>
      <c r="BH32" s="918"/>
      <c r="BI32" s="919"/>
      <c r="BJ32" s="57"/>
      <c r="BK32" s="57"/>
      <c r="BL32" s="57"/>
      <c r="BM32" s="57"/>
      <c r="BN32" s="57"/>
      <c r="BO32" s="56"/>
      <c r="BP32" s="56"/>
      <c r="BQ32" s="53">
        <v>26</v>
      </c>
      <c r="BR32" s="73"/>
      <c r="BS32" s="913"/>
      <c r="BT32" s="914"/>
      <c r="BU32" s="914"/>
      <c r="BV32" s="914"/>
      <c r="BW32" s="914"/>
      <c r="BX32" s="914"/>
      <c r="BY32" s="914"/>
      <c r="BZ32" s="914"/>
      <c r="CA32" s="914"/>
      <c r="CB32" s="914"/>
      <c r="CC32" s="914"/>
      <c r="CD32" s="914"/>
      <c r="CE32" s="914"/>
      <c r="CF32" s="914"/>
      <c r="CG32" s="915"/>
      <c r="CH32" s="920"/>
      <c r="CI32" s="921"/>
      <c r="CJ32" s="921"/>
      <c r="CK32" s="921"/>
      <c r="CL32" s="931"/>
      <c r="CM32" s="920"/>
      <c r="CN32" s="921"/>
      <c r="CO32" s="921"/>
      <c r="CP32" s="921"/>
      <c r="CQ32" s="931"/>
      <c r="CR32" s="920"/>
      <c r="CS32" s="921"/>
      <c r="CT32" s="921"/>
      <c r="CU32" s="921"/>
      <c r="CV32" s="931"/>
      <c r="CW32" s="920"/>
      <c r="CX32" s="921"/>
      <c r="CY32" s="921"/>
      <c r="CZ32" s="921"/>
      <c r="DA32" s="931"/>
      <c r="DB32" s="920"/>
      <c r="DC32" s="921"/>
      <c r="DD32" s="921"/>
      <c r="DE32" s="921"/>
      <c r="DF32" s="931"/>
      <c r="DG32" s="920"/>
      <c r="DH32" s="921"/>
      <c r="DI32" s="921"/>
      <c r="DJ32" s="921"/>
      <c r="DK32" s="931"/>
      <c r="DL32" s="920"/>
      <c r="DM32" s="921"/>
      <c r="DN32" s="921"/>
      <c r="DO32" s="921"/>
      <c r="DP32" s="931"/>
      <c r="DQ32" s="920"/>
      <c r="DR32" s="921"/>
      <c r="DS32" s="921"/>
      <c r="DT32" s="921"/>
      <c r="DU32" s="931"/>
      <c r="DV32" s="913"/>
      <c r="DW32" s="914"/>
      <c r="DX32" s="914"/>
      <c r="DY32" s="914"/>
      <c r="DZ32" s="932"/>
      <c r="EA32" s="49"/>
    </row>
    <row r="33" spans="1:131" ht="26.25" customHeight="1" x14ac:dyDescent="0.15">
      <c r="A33" s="55">
        <v>6</v>
      </c>
      <c r="B33" s="913"/>
      <c r="C33" s="914"/>
      <c r="D33" s="914"/>
      <c r="E33" s="914"/>
      <c r="F33" s="914"/>
      <c r="G33" s="914"/>
      <c r="H33" s="914"/>
      <c r="I33" s="914"/>
      <c r="J33" s="914"/>
      <c r="K33" s="914"/>
      <c r="L33" s="914"/>
      <c r="M33" s="914"/>
      <c r="N33" s="914"/>
      <c r="O33" s="914"/>
      <c r="P33" s="915"/>
      <c r="Q33" s="916"/>
      <c r="R33" s="917"/>
      <c r="S33" s="917"/>
      <c r="T33" s="917"/>
      <c r="U33" s="917"/>
      <c r="V33" s="917"/>
      <c r="W33" s="917"/>
      <c r="X33" s="917"/>
      <c r="Y33" s="917"/>
      <c r="Z33" s="917"/>
      <c r="AA33" s="917"/>
      <c r="AB33" s="917"/>
      <c r="AC33" s="917"/>
      <c r="AD33" s="917"/>
      <c r="AE33" s="923"/>
      <c r="AF33" s="943"/>
      <c r="AG33" s="921"/>
      <c r="AH33" s="921"/>
      <c r="AI33" s="921"/>
      <c r="AJ33" s="944"/>
      <c r="AK33" s="922"/>
      <c r="AL33" s="917"/>
      <c r="AM33" s="917"/>
      <c r="AN33" s="917"/>
      <c r="AO33" s="917"/>
      <c r="AP33" s="917"/>
      <c r="AQ33" s="917"/>
      <c r="AR33" s="917"/>
      <c r="AS33" s="917"/>
      <c r="AT33" s="917"/>
      <c r="AU33" s="917"/>
      <c r="AV33" s="917"/>
      <c r="AW33" s="917"/>
      <c r="AX33" s="917"/>
      <c r="AY33" s="917"/>
      <c r="AZ33" s="950"/>
      <c r="BA33" s="950"/>
      <c r="BB33" s="950"/>
      <c r="BC33" s="950"/>
      <c r="BD33" s="950"/>
      <c r="BE33" s="918"/>
      <c r="BF33" s="918"/>
      <c r="BG33" s="918"/>
      <c r="BH33" s="918"/>
      <c r="BI33" s="919"/>
      <c r="BJ33" s="57"/>
      <c r="BK33" s="57"/>
      <c r="BL33" s="57"/>
      <c r="BM33" s="57"/>
      <c r="BN33" s="57"/>
      <c r="BO33" s="56"/>
      <c r="BP33" s="56"/>
      <c r="BQ33" s="53">
        <v>27</v>
      </c>
      <c r="BR33" s="73"/>
      <c r="BS33" s="913"/>
      <c r="BT33" s="914"/>
      <c r="BU33" s="914"/>
      <c r="BV33" s="914"/>
      <c r="BW33" s="914"/>
      <c r="BX33" s="914"/>
      <c r="BY33" s="914"/>
      <c r="BZ33" s="914"/>
      <c r="CA33" s="914"/>
      <c r="CB33" s="914"/>
      <c r="CC33" s="914"/>
      <c r="CD33" s="914"/>
      <c r="CE33" s="914"/>
      <c r="CF33" s="914"/>
      <c r="CG33" s="915"/>
      <c r="CH33" s="920"/>
      <c r="CI33" s="921"/>
      <c r="CJ33" s="921"/>
      <c r="CK33" s="921"/>
      <c r="CL33" s="931"/>
      <c r="CM33" s="920"/>
      <c r="CN33" s="921"/>
      <c r="CO33" s="921"/>
      <c r="CP33" s="921"/>
      <c r="CQ33" s="931"/>
      <c r="CR33" s="920"/>
      <c r="CS33" s="921"/>
      <c r="CT33" s="921"/>
      <c r="CU33" s="921"/>
      <c r="CV33" s="931"/>
      <c r="CW33" s="920"/>
      <c r="CX33" s="921"/>
      <c r="CY33" s="921"/>
      <c r="CZ33" s="921"/>
      <c r="DA33" s="931"/>
      <c r="DB33" s="920"/>
      <c r="DC33" s="921"/>
      <c r="DD33" s="921"/>
      <c r="DE33" s="921"/>
      <c r="DF33" s="931"/>
      <c r="DG33" s="920"/>
      <c r="DH33" s="921"/>
      <c r="DI33" s="921"/>
      <c r="DJ33" s="921"/>
      <c r="DK33" s="931"/>
      <c r="DL33" s="920"/>
      <c r="DM33" s="921"/>
      <c r="DN33" s="921"/>
      <c r="DO33" s="921"/>
      <c r="DP33" s="931"/>
      <c r="DQ33" s="920"/>
      <c r="DR33" s="921"/>
      <c r="DS33" s="921"/>
      <c r="DT33" s="921"/>
      <c r="DU33" s="931"/>
      <c r="DV33" s="913"/>
      <c r="DW33" s="914"/>
      <c r="DX33" s="914"/>
      <c r="DY33" s="914"/>
      <c r="DZ33" s="932"/>
      <c r="EA33" s="49"/>
    </row>
    <row r="34" spans="1:131" ht="26.25" customHeight="1" x14ac:dyDescent="0.15">
      <c r="A34" s="55">
        <v>7</v>
      </c>
      <c r="B34" s="913"/>
      <c r="C34" s="914"/>
      <c r="D34" s="914"/>
      <c r="E34" s="914"/>
      <c r="F34" s="914"/>
      <c r="G34" s="914"/>
      <c r="H34" s="914"/>
      <c r="I34" s="914"/>
      <c r="J34" s="914"/>
      <c r="K34" s="914"/>
      <c r="L34" s="914"/>
      <c r="M34" s="914"/>
      <c r="N34" s="914"/>
      <c r="O34" s="914"/>
      <c r="P34" s="915"/>
      <c r="Q34" s="916"/>
      <c r="R34" s="917"/>
      <c r="S34" s="917"/>
      <c r="T34" s="917"/>
      <c r="U34" s="917"/>
      <c r="V34" s="917"/>
      <c r="W34" s="917"/>
      <c r="X34" s="917"/>
      <c r="Y34" s="917"/>
      <c r="Z34" s="917"/>
      <c r="AA34" s="917"/>
      <c r="AB34" s="917"/>
      <c r="AC34" s="917"/>
      <c r="AD34" s="917"/>
      <c r="AE34" s="923"/>
      <c r="AF34" s="943"/>
      <c r="AG34" s="921"/>
      <c r="AH34" s="921"/>
      <c r="AI34" s="921"/>
      <c r="AJ34" s="944"/>
      <c r="AK34" s="922"/>
      <c r="AL34" s="917"/>
      <c r="AM34" s="917"/>
      <c r="AN34" s="917"/>
      <c r="AO34" s="917"/>
      <c r="AP34" s="917"/>
      <c r="AQ34" s="917"/>
      <c r="AR34" s="917"/>
      <c r="AS34" s="917"/>
      <c r="AT34" s="917"/>
      <c r="AU34" s="917"/>
      <c r="AV34" s="917"/>
      <c r="AW34" s="917"/>
      <c r="AX34" s="917"/>
      <c r="AY34" s="917"/>
      <c r="AZ34" s="950"/>
      <c r="BA34" s="950"/>
      <c r="BB34" s="950"/>
      <c r="BC34" s="950"/>
      <c r="BD34" s="950"/>
      <c r="BE34" s="918"/>
      <c r="BF34" s="918"/>
      <c r="BG34" s="918"/>
      <c r="BH34" s="918"/>
      <c r="BI34" s="919"/>
      <c r="BJ34" s="57"/>
      <c r="BK34" s="57"/>
      <c r="BL34" s="57"/>
      <c r="BM34" s="57"/>
      <c r="BN34" s="57"/>
      <c r="BO34" s="56"/>
      <c r="BP34" s="56"/>
      <c r="BQ34" s="53">
        <v>28</v>
      </c>
      <c r="BR34" s="73"/>
      <c r="BS34" s="913"/>
      <c r="BT34" s="914"/>
      <c r="BU34" s="914"/>
      <c r="BV34" s="914"/>
      <c r="BW34" s="914"/>
      <c r="BX34" s="914"/>
      <c r="BY34" s="914"/>
      <c r="BZ34" s="914"/>
      <c r="CA34" s="914"/>
      <c r="CB34" s="914"/>
      <c r="CC34" s="914"/>
      <c r="CD34" s="914"/>
      <c r="CE34" s="914"/>
      <c r="CF34" s="914"/>
      <c r="CG34" s="915"/>
      <c r="CH34" s="920"/>
      <c r="CI34" s="921"/>
      <c r="CJ34" s="921"/>
      <c r="CK34" s="921"/>
      <c r="CL34" s="931"/>
      <c r="CM34" s="920"/>
      <c r="CN34" s="921"/>
      <c r="CO34" s="921"/>
      <c r="CP34" s="921"/>
      <c r="CQ34" s="931"/>
      <c r="CR34" s="920"/>
      <c r="CS34" s="921"/>
      <c r="CT34" s="921"/>
      <c r="CU34" s="921"/>
      <c r="CV34" s="931"/>
      <c r="CW34" s="920"/>
      <c r="CX34" s="921"/>
      <c r="CY34" s="921"/>
      <c r="CZ34" s="921"/>
      <c r="DA34" s="931"/>
      <c r="DB34" s="920"/>
      <c r="DC34" s="921"/>
      <c r="DD34" s="921"/>
      <c r="DE34" s="921"/>
      <c r="DF34" s="931"/>
      <c r="DG34" s="920"/>
      <c r="DH34" s="921"/>
      <c r="DI34" s="921"/>
      <c r="DJ34" s="921"/>
      <c r="DK34" s="931"/>
      <c r="DL34" s="920"/>
      <c r="DM34" s="921"/>
      <c r="DN34" s="921"/>
      <c r="DO34" s="921"/>
      <c r="DP34" s="931"/>
      <c r="DQ34" s="920"/>
      <c r="DR34" s="921"/>
      <c r="DS34" s="921"/>
      <c r="DT34" s="921"/>
      <c r="DU34" s="931"/>
      <c r="DV34" s="913"/>
      <c r="DW34" s="914"/>
      <c r="DX34" s="914"/>
      <c r="DY34" s="914"/>
      <c r="DZ34" s="932"/>
      <c r="EA34" s="49"/>
    </row>
    <row r="35" spans="1:131" ht="26.25" customHeight="1" x14ac:dyDescent="0.15">
      <c r="A35" s="55">
        <v>8</v>
      </c>
      <c r="B35" s="913"/>
      <c r="C35" s="914"/>
      <c r="D35" s="914"/>
      <c r="E35" s="914"/>
      <c r="F35" s="914"/>
      <c r="G35" s="914"/>
      <c r="H35" s="914"/>
      <c r="I35" s="914"/>
      <c r="J35" s="914"/>
      <c r="K35" s="914"/>
      <c r="L35" s="914"/>
      <c r="M35" s="914"/>
      <c r="N35" s="914"/>
      <c r="O35" s="914"/>
      <c r="P35" s="915"/>
      <c r="Q35" s="916"/>
      <c r="R35" s="917"/>
      <c r="S35" s="917"/>
      <c r="T35" s="917"/>
      <c r="U35" s="917"/>
      <c r="V35" s="917"/>
      <c r="W35" s="917"/>
      <c r="X35" s="917"/>
      <c r="Y35" s="917"/>
      <c r="Z35" s="917"/>
      <c r="AA35" s="917"/>
      <c r="AB35" s="917"/>
      <c r="AC35" s="917"/>
      <c r="AD35" s="917"/>
      <c r="AE35" s="923"/>
      <c r="AF35" s="943"/>
      <c r="AG35" s="921"/>
      <c r="AH35" s="921"/>
      <c r="AI35" s="921"/>
      <c r="AJ35" s="944"/>
      <c r="AK35" s="922"/>
      <c r="AL35" s="917"/>
      <c r="AM35" s="917"/>
      <c r="AN35" s="917"/>
      <c r="AO35" s="917"/>
      <c r="AP35" s="917"/>
      <c r="AQ35" s="917"/>
      <c r="AR35" s="917"/>
      <c r="AS35" s="917"/>
      <c r="AT35" s="917"/>
      <c r="AU35" s="917"/>
      <c r="AV35" s="917"/>
      <c r="AW35" s="917"/>
      <c r="AX35" s="917"/>
      <c r="AY35" s="917"/>
      <c r="AZ35" s="950"/>
      <c r="BA35" s="950"/>
      <c r="BB35" s="950"/>
      <c r="BC35" s="950"/>
      <c r="BD35" s="950"/>
      <c r="BE35" s="918"/>
      <c r="BF35" s="918"/>
      <c r="BG35" s="918"/>
      <c r="BH35" s="918"/>
      <c r="BI35" s="919"/>
      <c r="BJ35" s="57"/>
      <c r="BK35" s="57"/>
      <c r="BL35" s="57"/>
      <c r="BM35" s="57"/>
      <c r="BN35" s="57"/>
      <c r="BO35" s="56"/>
      <c r="BP35" s="56"/>
      <c r="BQ35" s="53">
        <v>29</v>
      </c>
      <c r="BR35" s="73"/>
      <c r="BS35" s="913"/>
      <c r="BT35" s="914"/>
      <c r="BU35" s="914"/>
      <c r="BV35" s="914"/>
      <c r="BW35" s="914"/>
      <c r="BX35" s="914"/>
      <c r="BY35" s="914"/>
      <c r="BZ35" s="914"/>
      <c r="CA35" s="914"/>
      <c r="CB35" s="914"/>
      <c r="CC35" s="914"/>
      <c r="CD35" s="914"/>
      <c r="CE35" s="914"/>
      <c r="CF35" s="914"/>
      <c r="CG35" s="915"/>
      <c r="CH35" s="920"/>
      <c r="CI35" s="921"/>
      <c r="CJ35" s="921"/>
      <c r="CK35" s="921"/>
      <c r="CL35" s="931"/>
      <c r="CM35" s="920"/>
      <c r="CN35" s="921"/>
      <c r="CO35" s="921"/>
      <c r="CP35" s="921"/>
      <c r="CQ35" s="931"/>
      <c r="CR35" s="920"/>
      <c r="CS35" s="921"/>
      <c r="CT35" s="921"/>
      <c r="CU35" s="921"/>
      <c r="CV35" s="931"/>
      <c r="CW35" s="920"/>
      <c r="CX35" s="921"/>
      <c r="CY35" s="921"/>
      <c r="CZ35" s="921"/>
      <c r="DA35" s="931"/>
      <c r="DB35" s="920"/>
      <c r="DC35" s="921"/>
      <c r="DD35" s="921"/>
      <c r="DE35" s="921"/>
      <c r="DF35" s="931"/>
      <c r="DG35" s="920"/>
      <c r="DH35" s="921"/>
      <c r="DI35" s="921"/>
      <c r="DJ35" s="921"/>
      <c r="DK35" s="931"/>
      <c r="DL35" s="920"/>
      <c r="DM35" s="921"/>
      <c r="DN35" s="921"/>
      <c r="DO35" s="921"/>
      <c r="DP35" s="931"/>
      <c r="DQ35" s="920"/>
      <c r="DR35" s="921"/>
      <c r="DS35" s="921"/>
      <c r="DT35" s="921"/>
      <c r="DU35" s="931"/>
      <c r="DV35" s="913"/>
      <c r="DW35" s="914"/>
      <c r="DX35" s="914"/>
      <c r="DY35" s="914"/>
      <c r="DZ35" s="932"/>
      <c r="EA35" s="49"/>
    </row>
    <row r="36" spans="1:131" ht="26.25" customHeight="1" x14ac:dyDescent="0.15">
      <c r="A36" s="55">
        <v>9</v>
      </c>
      <c r="B36" s="913"/>
      <c r="C36" s="914"/>
      <c r="D36" s="914"/>
      <c r="E36" s="914"/>
      <c r="F36" s="914"/>
      <c r="G36" s="914"/>
      <c r="H36" s="914"/>
      <c r="I36" s="914"/>
      <c r="J36" s="914"/>
      <c r="K36" s="914"/>
      <c r="L36" s="914"/>
      <c r="M36" s="914"/>
      <c r="N36" s="914"/>
      <c r="O36" s="914"/>
      <c r="P36" s="915"/>
      <c r="Q36" s="916"/>
      <c r="R36" s="917"/>
      <c r="S36" s="917"/>
      <c r="T36" s="917"/>
      <c r="U36" s="917"/>
      <c r="V36" s="917"/>
      <c r="W36" s="917"/>
      <c r="X36" s="917"/>
      <c r="Y36" s="917"/>
      <c r="Z36" s="917"/>
      <c r="AA36" s="917"/>
      <c r="AB36" s="917"/>
      <c r="AC36" s="917"/>
      <c r="AD36" s="917"/>
      <c r="AE36" s="923"/>
      <c r="AF36" s="943"/>
      <c r="AG36" s="921"/>
      <c r="AH36" s="921"/>
      <c r="AI36" s="921"/>
      <c r="AJ36" s="944"/>
      <c r="AK36" s="922"/>
      <c r="AL36" s="917"/>
      <c r="AM36" s="917"/>
      <c r="AN36" s="917"/>
      <c r="AO36" s="917"/>
      <c r="AP36" s="917"/>
      <c r="AQ36" s="917"/>
      <c r="AR36" s="917"/>
      <c r="AS36" s="917"/>
      <c r="AT36" s="917"/>
      <c r="AU36" s="917"/>
      <c r="AV36" s="917"/>
      <c r="AW36" s="917"/>
      <c r="AX36" s="917"/>
      <c r="AY36" s="917"/>
      <c r="AZ36" s="950"/>
      <c r="BA36" s="950"/>
      <c r="BB36" s="950"/>
      <c r="BC36" s="950"/>
      <c r="BD36" s="950"/>
      <c r="BE36" s="918"/>
      <c r="BF36" s="918"/>
      <c r="BG36" s="918"/>
      <c r="BH36" s="918"/>
      <c r="BI36" s="919"/>
      <c r="BJ36" s="57"/>
      <c r="BK36" s="57"/>
      <c r="BL36" s="57"/>
      <c r="BM36" s="57"/>
      <c r="BN36" s="57"/>
      <c r="BO36" s="56"/>
      <c r="BP36" s="56"/>
      <c r="BQ36" s="53">
        <v>30</v>
      </c>
      <c r="BR36" s="73"/>
      <c r="BS36" s="913"/>
      <c r="BT36" s="914"/>
      <c r="BU36" s="914"/>
      <c r="BV36" s="914"/>
      <c r="BW36" s="914"/>
      <c r="BX36" s="914"/>
      <c r="BY36" s="914"/>
      <c r="BZ36" s="914"/>
      <c r="CA36" s="914"/>
      <c r="CB36" s="914"/>
      <c r="CC36" s="914"/>
      <c r="CD36" s="914"/>
      <c r="CE36" s="914"/>
      <c r="CF36" s="914"/>
      <c r="CG36" s="915"/>
      <c r="CH36" s="920"/>
      <c r="CI36" s="921"/>
      <c r="CJ36" s="921"/>
      <c r="CK36" s="921"/>
      <c r="CL36" s="931"/>
      <c r="CM36" s="920"/>
      <c r="CN36" s="921"/>
      <c r="CO36" s="921"/>
      <c r="CP36" s="921"/>
      <c r="CQ36" s="931"/>
      <c r="CR36" s="920"/>
      <c r="CS36" s="921"/>
      <c r="CT36" s="921"/>
      <c r="CU36" s="921"/>
      <c r="CV36" s="931"/>
      <c r="CW36" s="920"/>
      <c r="CX36" s="921"/>
      <c r="CY36" s="921"/>
      <c r="CZ36" s="921"/>
      <c r="DA36" s="931"/>
      <c r="DB36" s="920"/>
      <c r="DC36" s="921"/>
      <c r="DD36" s="921"/>
      <c r="DE36" s="921"/>
      <c r="DF36" s="931"/>
      <c r="DG36" s="920"/>
      <c r="DH36" s="921"/>
      <c r="DI36" s="921"/>
      <c r="DJ36" s="921"/>
      <c r="DK36" s="931"/>
      <c r="DL36" s="920"/>
      <c r="DM36" s="921"/>
      <c r="DN36" s="921"/>
      <c r="DO36" s="921"/>
      <c r="DP36" s="931"/>
      <c r="DQ36" s="920"/>
      <c r="DR36" s="921"/>
      <c r="DS36" s="921"/>
      <c r="DT36" s="921"/>
      <c r="DU36" s="931"/>
      <c r="DV36" s="913"/>
      <c r="DW36" s="914"/>
      <c r="DX36" s="914"/>
      <c r="DY36" s="914"/>
      <c r="DZ36" s="932"/>
      <c r="EA36" s="49"/>
    </row>
    <row r="37" spans="1:131" ht="26.25" customHeight="1" x14ac:dyDescent="0.15">
      <c r="A37" s="55">
        <v>10</v>
      </c>
      <c r="B37" s="913"/>
      <c r="C37" s="914"/>
      <c r="D37" s="914"/>
      <c r="E37" s="914"/>
      <c r="F37" s="914"/>
      <c r="G37" s="914"/>
      <c r="H37" s="914"/>
      <c r="I37" s="914"/>
      <c r="J37" s="914"/>
      <c r="K37" s="914"/>
      <c r="L37" s="914"/>
      <c r="M37" s="914"/>
      <c r="N37" s="914"/>
      <c r="O37" s="914"/>
      <c r="P37" s="915"/>
      <c r="Q37" s="916"/>
      <c r="R37" s="917"/>
      <c r="S37" s="917"/>
      <c r="T37" s="917"/>
      <c r="U37" s="917"/>
      <c r="V37" s="917"/>
      <c r="W37" s="917"/>
      <c r="X37" s="917"/>
      <c r="Y37" s="917"/>
      <c r="Z37" s="917"/>
      <c r="AA37" s="917"/>
      <c r="AB37" s="917"/>
      <c r="AC37" s="917"/>
      <c r="AD37" s="917"/>
      <c r="AE37" s="923"/>
      <c r="AF37" s="943"/>
      <c r="AG37" s="921"/>
      <c r="AH37" s="921"/>
      <c r="AI37" s="921"/>
      <c r="AJ37" s="944"/>
      <c r="AK37" s="922"/>
      <c r="AL37" s="917"/>
      <c r="AM37" s="917"/>
      <c r="AN37" s="917"/>
      <c r="AO37" s="917"/>
      <c r="AP37" s="917"/>
      <c r="AQ37" s="917"/>
      <c r="AR37" s="917"/>
      <c r="AS37" s="917"/>
      <c r="AT37" s="917"/>
      <c r="AU37" s="917"/>
      <c r="AV37" s="917"/>
      <c r="AW37" s="917"/>
      <c r="AX37" s="917"/>
      <c r="AY37" s="917"/>
      <c r="AZ37" s="950"/>
      <c r="BA37" s="950"/>
      <c r="BB37" s="950"/>
      <c r="BC37" s="950"/>
      <c r="BD37" s="950"/>
      <c r="BE37" s="918"/>
      <c r="BF37" s="918"/>
      <c r="BG37" s="918"/>
      <c r="BH37" s="918"/>
      <c r="BI37" s="919"/>
      <c r="BJ37" s="57"/>
      <c r="BK37" s="57"/>
      <c r="BL37" s="57"/>
      <c r="BM37" s="57"/>
      <c r="BN37" s="57"/>
      <c r="BO37" s="56"/>
      <c r="BP37" s="56"/>
      <c r="BQ37" s="53">
        <v>31</v>
      </c>
      <c r="BR37" s="73"/>
      <c r="BS37" s="913"/>
      <c r="BT37" s="914"/>
      <c r="BU37" s="914"/>
      <c r="BV37" s="914"/>
      <c r="BW37" s="914"/>
      <c r="BX37" s="914"/>
      <c r="BY37" s="914"/>
      <c r="BZ37" s="914"/>
      <c r="CA37" s="914"/>
      <c r="CB37" s="914"/>
      <c r="CC37" s="914"/>
      <c r="CD37" s="914"/>
      <c r="CE37" s="914"/>
      <c r="CF37" s="914"/>
      <c r="CG37" s="915"/>
      <c r="CH37" s="920"/>
      <c r="CI37" s="921"/>
      <c r="CJ37" s="921"/>
      <c r="CK37" s="921"/>
      <c r="CL37" s="931"/>
      <c r="CM37" s="920"/>
      <c r="CN37" s="921"/>
      <c r="CO37" s="921"/>
      <c r="CP37" s="921"/>
      <c r="CQ37" s="931"/>
      <c r="CR37" s="920"/>
      <c r="CS37" s="921"/>
      <c r="CT37" s="921"/>
      <c r="CU37" s="921"/>
      <c r="CV37" s="931"/>
      <c r="CW37" s="920"/>
      <c r="CX37" s="921"/>
      <c r="CY37" s="921"/>
      <c r="CZ37" s="921"/>
      <c r="DA37" s="931"/>
      <c r="DB37" s="920"/>
      <c r="DC37" s="921"/>
      <c r="DD37" s="921"/>
      <c r="DE37" s="921"/>
      <c r="DF37" s="931"/>
      <c r="DG37" s="920"/>
      <c r="DH37" s="921"/>
      <c r="DI37" s="921"/>
      <c r="DJ37" s="921"/>
      <c r="DK37" s="931"/>
      <c r="DL37" s="920"/>
      <c r="DM37" s="921"/>
      <c r="DN37" s="921"/>
      <c r="DO37" s="921"/>
      <c r="DP37" s="931"/>
      <c r="DQ37" s="920"/>
      <c r="DR37" s="921"/>
      <c r="DS37" s="921"/>
      <c r="DT37" s="921"/>
      <c r="DU37" s="931"/>
      <c r="DV37" s="913"/>
      <c r="DW37" s="914"/>
      <c r="DX37" s="914"/>
      <c r="DY37" s="914"/>
      <c r="DZ37" s="932"/>
      <c r="EA37" s="49"/>
    </row>
    <row r="38" spans="1:131" ht="26.25" customHeight="1" x14ac:dyDescent="0.15">
      <c r="A38" s="55">
        <v>11</v>
      </c>
      <c r="B38" s="913"/>
      <c r="C38" s="914"/>
      <c r="D38" s="914"/>
      <c r="E38" s="914"/>
      <c r="F38" s="914"/>
      <c r="G38" s="914"/>
      <c r="H38" s="914"/>
      <c r="I38" s="914"/>
      <c r="J38" s="914"/>
      <c r="K38" s="914"/>
      <c r="L38" s="914"/>
      <c r="M38" s="914"/>
      <c r="N38" s="914"/>
      <c r="O38" s="914"/>
      <c r="P38" s="915"/>
      <c r="Q38" s="916"/>
      <c r="R38" s="917"/>
      <c r="S38" s="917"/>
      <c r="T38" s="917"/>
      <c r="U38" s="917"/>
      <c r="V38" s="917"/>
      <c r="W38" s="917"/>
      <c r="X38" s="917"/>
      <c r="Y38" s="917"/>
      <c r="Z38" s="917"/>
      <c r="AA38" s="917"/>
      <c r="AB38" s="917"/>
      <c r="AC38" s="917"/>
      <c r="AD38" s="917"/>
      <c r="AE38" s="923"/>
      <c r="AF38" s="943"/>
      <c r="AG38" s="921"/>
      <c r="AH38" s="921"/>
      <c r="AI38" s="921"/>
      <c r="AJ38" s="944"/>
      <c r="AK38" s="922"/>
      <c r="AL38" s="917"/>
      <c r="AM38" s="917"/>
      <c r="AN38" s="917"/>
      <c r="AO38" s="917"/>
      <c r="AP38" s="917"/>
      <c r="AQ38" s="917"/>
      <c r="AR38" s="917"/>
      <c r="AS38" s="917"/>
      <c r="AT38" s="917"/>
      <c r="AU38" s="917"/>
      <c r="AV38" s="917"/>
      <c r="AW38" s="917"/>
      <c r="AX38" s="917"/>
      <c r="AY38" s="917"/>
      <c r="AZ38" s="950"/>
      <c r="BA38" s="950"/>
      <c r="BB38" s="950"/>
      <c r="BC38" s="950"/>
      <c r="BD38" s="950"/>
      <c r="BE38" s="918"/>
      <c r="BF38" s="918"/>
      <c r="BG38" s="918"/>
      <c r="BH38" s="918"/>
      <c r="BI38" s="919"/>
      <c r="BJ38" s="57"/>
      <c r="BK38" s="57"/>
      <c r="BL38" s="57"/>
      <c r="BM38" s="57"/>
      <c r="BN38" s="57"/>
      <c r="BO38" s="56"/>
      <c r="BP38" s="56"/>
      <c r="BQ38" s="53">
        <v>32</v>
      </c>
      <c r="BR38" s="73"/>
      <c r="BS38" s="913"/>
      <c r="BT38" s="914"/>
      <c r="BU38" s="914"/>
      <c r="BV38" s="914"/>
      <c r="BW38" s="914"/>
      <c r="BX38" s="914"/>
      <c r="BY38" s="914"/>
      <c r="BZ38" s="914"/>
      <c r="CA38" s="914"/>
      <c r="CB38" s="914"/>
      <c r="CC38" s="914"/>
      <c r="CD38" s="914"/>
      <c r="CE38" s="914"/>
      <c r="CF38" s="914"/>
      <c r="CG38" s="915"/>
      <c r="CH38" s="920"/>
      <c r="CI38" s="921"/>
      <c r="CJ38" s="921"/>
      <c r="CK38" s="921"/>
      <c r="CL38" s="931"/>
      <c r="CM38" s="920"/>
      <c r="CN38" s="921"/>
      <c r="CO38" s="921"/>
      <c r="CP38" s="921"/>
      <c r="CQ38" s="931"/>
      <c r="CR38" s="920"/>
      <c r="CS38" s="921"/>
      <c r="CT38" s="921"/>
      <c r="CU38" s="921"/>
      <c r="CV38" s="931"/>
      <c r="CW38" s="920"/>
      <c r="CX38" s="921"/>
      <c r="CY38" s="921"/>
      <c r="CZ38" s="921"/>
      <c r="DA38" s="931"/>
      <c r="DB38" s="920"/>
      <c r="DC38" s="921"/>
      <c r="DD38" s="921"/>
      <c r="DE38" s="921"/>
      <c r="DF38" s="931"/>
      <c r="DG38" s="920"/>
      <c r="DH38" s="921"/>
      <c r="DI38" s="921"/>
      <c r="DJ38" s="921"/>
      <c r="DK38" s="931"/>
      <c r="DL38" s="920"/>
      <c r="DM38" s="921"/>
      <c r="DN38" s="921"/>
      <c r="DO38" s="921"/>
      <c r="DP38" s="931"/>
      <c r="DQ38" s="920"/>
      <c r="DR38" s="921"/>
      <c r="DS38" s="921"/>
      <c r="DT38" s="921"/>
      <c r="DU38" s="931"/>
      <c r="DV38" s="913"/>
      <c r="DW38" s="914"/>
      <c r="DX38" s="914"/>
      <c r="DY38" s="914"/>
      <c r="DZ38" s="932"/>
      <c r="EA38" s="49"/>
    </row>
    <row r="39" spans="1:131" ht="26.25" customHeight="1" x14ac:dyDescent="0.15">
      <c r="A39" s="55">
        <v>12</v>
      </c>
      <c r="B39" s="913"/>
      <c r="C39" s="914"/>
      <c r="D39" s="914"/>
      <c r="E39" s="914"/>
      <c r="F39" s="914"/>
      <c r="G39" s="914"/>
      <c r="H39" s="914"/>
      <c r="I39" s="914"/>
      <c r="J39" s="914"/>
      <c r="K39" s="914"/>
      <c r="L39" s="914"/>
      <c r="M39" s="914"/>
      <c r="N39" s="914"/>
      <c r="O39" s="914"/>
      <c r="P39" s="915"/>
      <c r="Q39" s="916"/>
      <c r="R39" s="917"/>
      <c r="S39" s="917"/>
      <c r="T39" s="917"/>
      <c r="U39" s="917"/>
      <c r="V39" s="917"/>
      <c r="W39" s="917"/>
      <c r="X39" s="917"/>
      <c r="Y39" s="917"/>
      <c r="Z39" s="917"/>
      <c r="AA39" s="917"/>
      <c r="AB39" s="917"/>
      <c r="AC39" s="917"/>
      <c r="AD39" s="917"/>
      <c r="AE39" s="923"/>
      <c r="AF39" s="943"/>
      <c r="AG39" s="921"/>
      <c r="AH39" s="921"/>
      <c r="AI39" s="921"/>
      <c r="AJ39" s="944"/>
      <c r="AK39" s="922"/>
      <c r="AL39" s="917"/>
      <c r="AM39" s="917"/>
      <c r="AN39" s="917"/>
      <c r="AO39" s="917"/>
      <c r="AP39" s="917"/>
      <c r="AQ39" s="917"/>
      <c r="AR39" s="917"/>
      <c r="AS39" s="917"/>
      <c r="AT39" s="917"/>
      <c r="AU39" s="917"/>
      <c r="AV39" s="917"/>
      <c r="AW39" s="917"/>
      <c r="AX39" s="917"/>
      <c r="AY39" s="917"/>
      <c r="AZ39" s="950"/>
      <c r="BA39" s="950"/>
      <c r="BB39" s="950"/>
      <c r="BC39" s="950"/>
      <c r="BD39" s="950"/>
      <c r="BE39" s="918"/>
      <c r="BF39" s="918"/>
      <c r="BG39" s="918"/>
      <c r="BH39" s="918"/>
      <c r="BI39" s="919"/>
      <c r="BJ39" s="57"/>
      <c r="BK39" s="57"/>
      <c r="BL39" s="57"/>
      <c r="BM39" s="57"/>
      <c r="BN39" s="57"/>
      <c r="BO39" s="56"/>
      <c r="BP39" s="56"/>
      <c r="BQ39" s="53">
        <v>33</v>
      </c>
      <c r="BR39" s="73"/>
      <c r="BS39" s="913"/>
      <c r="BT39" s="914"/>
      <c r="BU39" s="914"/>
      <c r="BV39" s="914"/>
      <c r="BW39" s="914"/>
      <c r="BX39" s="914"/>
      <c r="BY39" s="914"/>
      <c r="BZ39" s="914"/>
      <c r="CA39" s="914"/>
      <c r="CB39" s="914"/>
      <c r="CC39" s="914"/>
      <c r="CD39" s="914"/>
      <c r="CE39" s="914"/>
      <c r="CF39" s="914"/>
      <c r="CG39" s="915"/>
      <c r="CH39" s="920"/>
      <c r="CI39" s="921"/>
      <c r="CJ39" s="921"/>
      <c r="CK39" s="921"/>
      <c r="CL39" s="931"/>
      <c r="CM39" s="920"/>
      <c r="CN39" s="921"/>
      <c r="CO39" s="921"/>
      <c r="CP39" s="921"/>
      <c r="CQ39" s="931"/>
      <c r="CR39" s="920"/>
      <c r="CS39" s="921"/>
      <c r="CT39" s="921"/>
      <c r="CU39" s="921"/>
      <c r="CV39" s="931"/>
      <c r="CW39" s="920"/>
      <c r="CX39" s="921"/>
      <c r="CY39" s="921"/>
      <c r="CZ39" s="921"/>
      <c r="DA39" s="931"/>
      <c r="DB39" s="920"/>
      <c r="DC39" s="921"/>
      <c r="DD39" s="921"/>
      <c r="DE39" s="921"/>
      <c r="DF39" s="931"/>
      <c r="DG39" s="920"/>
      <c r="DH39" s="921"/>
      <c r="DI39" s="921"/>
      <c r="DJ39" s="921"/>
      <c r="DK39" s="931"/>
      <c r="DL39" s="920"/>
      <c r="DM39" s="921"/>
      <c r="DN39" s="921"/>
      <c r="DO39" s="921"/>
      <c r="DP39" s="931"/>
      <c r="DQ39" s="920"/>
      <c r="DR39" s="921"/>
      <c r="DS39" s="921"/>
      <c r="DT39" s="921"/>
      <c r="DU39" s="931"/>
      <c r="DV39" s="913"/>
      <c r="DW39" s="914"/>
      <c r="DX39" s="914"/>
      <c r="DY39" s="914"/>
      <c r="DZ39" s="932"/>
      <c r="EA39" s="49"/>
    </row>
    <row r="40" spans="1:131" ht="26.25" customHeight="1" x14ac:dyDescent="0.15">
      <c r="A40" s="53">
        <v>13</v>
      </c>
      <c r="B40" s="913"/>
      <c r="C40" s="914"/>
      <c r="D40" s="914"/>
      <c r="E40" s="914"/>
      <c r="F40" s="914"/>
      <c r="G40" s="914"/>
      <c r="H40" s="914"/>
      <c r="I40" s="914"/>
      <c r="J40" s="914"/>
      <c r="K40" s="914"/>
      <c r="L40" s="914"/>
      <c r="M40" s="914"/>
      <c r="N40" s="914"/>
      <c r="O40" s="914"/>
      <c r="P40" s="915"/>
      <c r="Q40" s="916"/>
      <c r="R40" s="917"/>
      <c r="S40" s="917"/>
      <c r="T40" s="917"/>
      <c r="U40" s="917"/>
      <c r="V40" s="917"/>
      <c r="W40" s="917"/>
      <c r="X40" s="917"/>
      <c r="Y40" s="917"/>
      <c r="Z40" s="917"/>
      <c r="AA40" s="917"/>
      <c r="AB40" s="917"/>
      <c r="AC40" s="917"/>
      <c r="AD40" s="917"/>
      <c r="AE40" s="923"/>
      <c r="AF40" s="943"/>
      <c r="AG40" s="921"/>
      <c r="AH40" s="921"/>
      <c r="AI40" s="921"/>
      <c r="AJ40" s="944"/>
      <c r="AK40" s="922"/>
      <c r="AL40" s="917"/>
      <c r="AM40" s="917"/>
      <c r="AN40" s="917"/>
      <c r="AO40" s="917"/>
      <c r="AP40" s="917"/>
      <c r="AQ40" s="917"/>
      <c r="AR40" s="917"/>
      <c r="AS40" s="917"/>
      <c r="AT40" s="917"/>
      <c r="AU40" s="917"/>
      <c r="AV40" s="917"/>
      <c r="AW40" s="917"/>
      <c r="AX40" s="917"/>
      <c r="AY40" s="917"/>
      <c r="AZ40" s="950"/>
      <c r="BA40" s="950"/>
      <c r="BB40" s="950"/>
      <c r="BC40" s="950"/>
      <c r="BD40" s="950"/>
      <c r="BE40" s="918"/>
      <c r="BF40" s="918"/>
      <c r="BG40" s="918"/>
      <c r="BH40" s="918"/>
      <c r="BI40" s="919"/>
      <c r="BJ40" s="57"/>
      <c r="BK40" s="57"/>
      <c r="BL40" s="57"/>
      <c r="BM40" s="57"/>
      <c r="BN40" s="57"/>
      <c r="BO40" s="56"/>
      <c r="BP40" s="56"/>
      <c r="BQ40" s="53">
        <v>34</v>
      </c>
      <c r="BR40" s="73"/>
      <c r="BS40" s="913"/>
      <c r="BT40" s="914"/>
      <c r="BU40" s="914"/>
      <c r="BV40" s="914"/>
      <c r="BW40" s="914"/>
      <c r="BX40" s="914"/>
      <c r="BY40" s="914"/>
      <c r="BZ40" s="914"/>
      <c r="CA40" s="914"/>
      <c r="CB40" s="914"/>
      <c r="CC40" s="914"/>
      <c r="CD40" s="914"/>
      <c r="CE40" s="914"/>
      <c r="CF40" s="914"/>
      <c r="CG40" s="915"/>
      <c r="CH40" s="920"/>
      <c r="CI40" s="921"/>
      <c r="CJ40" s="921"/>
      <c r="CK40" s="921"/>
      <c r="CL40" s="931"/>
      <c r="CM40" s="920"/>
      <c r="CN40" s="921"/>
      <c r="CO40" s="921"/>
      <c r="CP40" s="921"/>
      <c r="CQ40" s="931"/>
      <c r="CR40" s="920"/>
      <c r="CS40" s="921"/>
      <c r="CT40" s="921"/>
      <c r="CU40" s="921"/>
      <c r="CV40" s="931"/>
      <c r="CW40" s="920"/>
      <c r="CX40" s="921"/>
      <c r="CY40" s="921"/>
      <c r="CZ40" s="921"/>
      <c r="DA40" s="931"/>
      <c r="DB40" s="920"/>
      <c r="DC40" s="921"/>
      <c r="DD40" s="921"/>
      <c r="DE40" s="921"/>
      <c r="DF40" s="931"/>
      <c r="DG40" s="920"/>
      <c r="DH40" s="921"/>
      <c r="DI40" s="921"/>
      <c r="DJ40" s="921"/>
      <c r="DK40" s="931"/>
      <c r="DL40" s="920"/>
      <c r="DM40" s="921"/>
      <c r="DN40" s="921"/>
      <c r="DO40" s="921"/>
      <c r="DP40" s="931"/>
      <c r="DQ40" s="920"/>
      <c r="DR40" s="921"/>
      <c r="DS40" s="921"/>
      <c r="DT40" s="921"/>
      <c r="DU40" s="931"/>
      <c r="DV40" s="913"/>
      <c r="DW40" s="914"/>
      <c r="DX40" s="914"/>
      <c r="DY40" s="914"/>
      <c r="DZ40" s="932"/>
      <c r="EA40" s="49"/>
    </row>
    <row r="41" spans="1:131" ht="26.25" customHeight="1" x14ac:dyDescent="0.15">
      <c r="A41" s="53">
        <v>14</v>
      </c>
      <c r="B41" s="913"/>
      <c r="C41" s="914"/>
      <c r="D41" s="914"/>
      <c r="E41" s="914"/>
      <c r="F41" s="914"/>
      <c r="G41" s="914"/>
      <c r="H41" s="914"/>
      <c r="I41" s="914"/>
      <c r="J41" s="914"/>
      <c r="K41" s="914"/>
      <c r="L41" s="914"/>
      <c r="M41" s="914"/>
      <c r="N41" s="914"/>
      <c r="O41" s="914"/>
      <c r="P41" s="915"/>
      <c r="Q41" s="916"/>
      <c r="R41" s="917"/>
      <c r="S41" s="917"/>
      <c r="T41" s="917"/>
      <c r="U41" s="917"/>
      <c r="V41" s="917"/>
      <c r="W41" s="917"/>
      <c r="X41" s="917"/>
      <c r="Y41" s="917"/>
      <c r="Z41" s="917"/>
      <c r="AA41" s="917"/>
      <c r="AB41" s="917"/>
      <c r="AC41" s="917"/>
      <c r="AD41" s="917"/>
      <c r="AE41" s="923"/>
      <c r="AF41" s="943"/>
      <c r="AG41" s="921"/>
      <c r="AH41" s="921"/>
      <c r="AI41" s="921"/>
      <c r="AJ41" s="944"/>
      <c r="AK41" s="922"/>
      <c r="AL41" s="917"/>
      <c r="AM41" s="917"/>
      <c r="AN41" s="917"/>
      <c r="AO41" s="917"/>
      <c r="AP41" s="917"/>
      <c r="AQ41" s="917"/>
      <c r="AR41" s="917"/>
      <c r="AS41" s="917"/>
      <c r="AT41" s="917"/>
      <c r="AU41" s="917"/>
      <c r="AV41" s="917"/>
      <c r="AW41" s="917"/>
      <c r="AX41" s="917"/>
      <c r="AY41" s="917"/>
      <c r="AZ41" s="950"/>
      <c r="BA41" s="950"/>
      <c r="BB41" s="950"/>
      <c r="BC41" s="950"/>
      <c r="BD41" s="950"/>
      <c r="BE41" s="918"/>
      <c r="BF41" s="918"/>
      <c r="BG41" s="918"/>
      <c r="BH41" s="918"/>
      <c r="BI41" s="919"/>
      <c r="BJ41" s="57"/>
      <c r="BK41" s="57"/>
      <c r="BL41" s="57"/>
      <c r="BM41" s="57"/>
      <c r="BN41" s="57"/>
      <c r="BO41" s="56"/>
      <c r="BP41" s="56"/>
      <c r="BQ41" s="53">
        <v>35</v>
      </c>
      <c r="BR41" s="73"/>
      <c r="BS41" s="913"/>
      <c r="BT41" s="914"/>
      <c r="BU41" s="914"/>
      <c r="BV41" s="914"/>
      <c r="BW41" s="914"/>
      <c r="BX41" s="914"/>
      <c r="BY41" s="914"/>
      <c r="BZ41" s="914"/>
      <c r="CA41" s="914"/>
      <c r="CB41" s="914"/>
      <c r="CC41" s="914"/>
      <c r="CD41" s="914"/>
      <c r="CE41" s="914"/>
      <c r="CF41" s="914"/>
      <c r="CG41" s="915"/>
      <c r="CH41" s="920"/>
      <c r="CI41" s="921"/>
      <c r="CJ41" s="921"/>
      <c r="CK41" s="921"/>
      <c r="CL41" s="931"/>
      <c r="CM41" s="920"/>
      <c r="CN41" s="921"/>
      <c r="CO41" s="921"/>
      <c r="CP41" s="921"/>
      <c r="CQ41" s="931"/>
      <c r="CR41" s="920"/>
      <c r="CS41" s="921"/>
      <c r="CT41" s="921"/>
      <c r="CU41" s="921"/>
      <c r="CV41" s="931"/>
      <c r="CW41" s="920"/>
      <c r="CX41" s="921"/>
      <c r="CY41" s="921"/>
      <c r="CZ41" s="921"/>
      <c r="DA41" s="931"/>
      <c r="DB41" s="920"/>
      <c r="DC41" s="921"/>
      <c r="DD41" s="921"/>
      <c r="DE41" s="921"/>
      <c r="DF41" s="931"/>
      <c r="DG41" s="920"/>
      <c r="DH41" s="921"/>
      <c r="DI41" s="921"/>
      <c r="DJ41" s="921"/>
      <c r="DK41" s="931"/>
      <c r="DL41" s="920"/>
      <c r="DM41" s="921"/>
      <c r="DN41" s="921"/>
      <c r="DO41" s="921"/>
      <c r="DP41" s="931"/>
      <c r="DQ41" s="920"/>
      <c r="DR41" s="921"/>
      <c r="DS41" s="921"/>
      <c r="DT41" s="921"/>
      <c r="DU41" s="931"/>
      <c r="DV41" s="913"/>
      <c r="DW41" s="914"/>
      <c r="DX41" s="914"/>
      <c r="DY41" s="914"/>
      <c r="DZ41" s="932"/>
      <c r="EA41" s="49"/>
    </row>
    <row r="42" spans="1:131" ht="26.25" customHeight="1" x14ac:dyDescent="0.15">
      <c r="A42" s="53">
        <v>15</v>
      </c>
      <c r="B42" s="913"/>
      <c r="C42" s="914"/>
      <c r="D42" s="914"/>
      <c r="E42" s="914"/>
      <c r="F42" s="914"/>
      <c r="G42" s="914"/>
      <c r="H42" s="914"/>
      <c r="I42" s="914"/>
      <c r="J42" s="914"/>
      <c r="K42" s="914"/>
      <c r="L42" s="914"/>
      <c r="M42" s="914"/>
      <c r="N42" s="914"/>
      <c r="O42" s="914"/>
      <c r="P42" s="915"/>
      <c r="Q42" s="916"/>
      <c r="R42" s="917"/>
      <c r="S42" s="917"/>
      <c r="T42" s="917"/>
      <c r="U42" s="917"/>
      <c r="V42" s="917"/>
      <c r="W42" s="917"/>
      <c r="X42" s="917"/>
      <c r="Y42" s="917"/>
      <c r="Z42" s="917"/>
      <c r="AA42" s="917"/>
      <c r="AB42" s="917"/>
      <c r="AC42" s="917"/>
      <c r="AD42" s="917"/>
      <c r="AE42" s="923"/>
      <c r="AF42" s="943"/>
      <c r="AG42" s="921"/>
      <c r="AH42" s="921"/>
      <c r="AI42" s="921"/>
      <c r="AJ42" s="944"/>
      <c r="AK42" s="922"/>
      <c r="AL42" s="917"/>
      <c r="AM42" s="917"/>
      <c r="AN42" s="917"/>
      <c r="AO42" s="917"/>
      <c r="AP42" s="917"/>
      <c r="AQ42" s="917"/>
      <c r="AR42" s="917"/>
      <c r="AS42" s="917"/>
      <c r="AT42" s="917"/>
      <c r="AU42" s="917"/>
      <c r="AV42" s="917"/>
      <c r="AW42" s="917"/>
      <c r="AX42" s="917"/>
      <c r="AY42" s="917"/>
      <c r="AZ42" s="950"/>
      <c r="BA42" s="950"/>
      <c r="BB42" s="950"/>
      <c r="BC42" s="950"/>
      <c r="BD42" s="950"/>
      <c r="BE42" s="918"/>
      <c r="BF42" s="918"/>
      <c r="BG42" s="918"/>
      <c r="BH42" s="918"/>
      <c r="BI42" s="919"/>
      <c r="BJ42" s="57"/>
      <c r="BK42" s="57"/>
      <c r="BL42" s="57"/>
      <c r="BM42" s="57"/>
      <c r="BN42" s="57"/>
      <c r="BO42" s="56"/>
      <c r="BP42" s="56"/>
      <c r="BQ42" s="53">
        <v>36</v>
      </c>
      <c r="BR42" s="73"/>
      <c r="BS42" s="913"/>
      <c r="BT42" s="914"/>
      <c r="BU42" s="914"/>
      <c r="BV42" s="914"/>
      <c r="BW42" s="914"/>
      <c r="BX42" s="914"/>
      <c r="BY42" s="914"/>
      <c r="BZ42" s="914"/>
      <c r="CA42" s="914"/>
      <c r="CB42" s="914"/>
      <c r="CC42" s="914"/>
      <c r="CD42" s="914"/>
      <c r="CE42" s="914"/>
      <c r="CF42" s="914"/>
      <c r="CG42" s="915"/>
      <c r="CH42" s="920"/>
      <c r="CI42" s="921"/>
      <c r="CJ42" s="921"/>
      <c r="CK42" s="921"/>
      <c r="CL42" s="931"/>
      <c r="CM42" s="920"/>
      <c r="CN42" s="921"/>
      <c r="CO42" s="921"/>
      <c r="CP42" s="921"/>
      <c r="CQ42" s="931"/>
      <c r="CR42" s="920"/>
      <c r="CS42" s="921"/>
      <c r="CT42" s="921"/>
      <c r="CU42" s="921"/>
      <c r="CV42" s="931"/>
      <c r="CW42" s="920"/>
      <c r="CX42" s="921"/>
      <c r="CY42" s="921"/>
      <c r="CZ42" s="921"/>
      <c r="DA42" s="931"/>
      <c r="DB42" s="920"/>
      <c r="DC42" s="921"/>
      <c r="DD42" s="921"/>
      <c r="DE42" s="921"/>
      <c r="DF42" s="931"/>
      <c r="DG42" s="920"/>
      <c r="DH42" s="921"/>
      <c r="DI42" s="921"/>
      <c r="DJ42" s="921"/>
      <c r="DK42" s="931"/>
      <c r="DL42" s="920"/>
      <c r="DM42" s="921"/>
      <c r="DN42" s="921"/>
      <c r="DO42" s="921"/>
      <c r="DP42" s="931"/>
      <c r="DQ42" s="920"/>
      <c r="DR42" s="921"/>
      <c r="DS42" s="921"/>
      <c r="DT42" s="921"/>
      <c r="DU42" s="931"/>
      <c r="DV42" s="913"/>
      <c r="DW42" s="914"/>
      <c r="DX42" s="914"/>
      <c r="DY42" s="914"/>
      <c r="DZ42" s="932"/>
      <c r="EA42" s="49"/>
    </row>
    <row r="43" spans="1:131" ht="26.25" customHeight="1" x14ac:dyDescent="0.15">
      <c r="A43" s="53">
        <v>16</v>
      </c>
      <c r="B43" s="913"/>
      <c r="C43" s="914"/>
      <c r="D43" s="914"/>
      <c r="E43" s="914"/>
      <c r="F43" s="914"/>
      <c r="G43" s="914"/>
      <c r="H43" s="914"/>
      <c r="I43" s="914"/>
      <c r="J43" s="914"/>
      <c r="K43" s="914"/>
      <c r="L43" s="914"/>
      <c r="M43" s="914"/>
      <c r="N43" s="914"/>
      <c r="O43" s="914"/>
      <c r="P43" s="915"/>
      <c r="Q43" s="916"/>
      <c r="R43" s="917"/>
      <c r="S43" s="917"/>
      <c r="T43" s="917"/>
      <c r="U43" s="917"/>
      <c r="V43" s="917"/>
      <c r="W43" s="917"/>
      <c r="X43" s="917"/>
      <c r="Y43" s="917"/>
      <c r="Z43" s="917"/>
      <c r="AA43" s="917"/>
      <c r="AB43" s="917"/>
      <c r="AC43" s="917"/>
      <c r="AD43" s="917"/>
      <c r="AE43" s="923"/>
      <c r="AF43" s="943"/>
      <c r="AG43" s="921"/>
      <c r="AH43" s="921"/>
      <c r="AI43" s="921"/>
      <c r="AJ43" s="944"/>
      <c r="AK43" s="922"/>
      <c r="AL43" s="917"/>
      <c r="AM43" s="917"/>
      <c r="AN43" s="917"/>
      <c r="AO43" s="917"/>
      <c r="AP43" s="917"/>
      <c r="AQ43" s="917"/>
      <c r="AR43" s="917"/>
      <c r="AS43" s="917"/>
      <c r="AT43" s="917"/>
      <c r="AU43" s="917"/>
      <c r="AV43" s="917"/>
      <c r="AW43" s="917"/>
      <c r="AX43" s="917"/>
      <c r="AY43" s="917"/>
      <c r="AZ43" s="950"/>
      <c r="BA43" s="950"/>
      <c r="BB43" s="950"/>
      <c r="BC43" s="950"/>
      <c r="BD43" s="950"/>
      <c r="BE43" s="918"/>
      <c r="BF43" s="918"/>
      <c r="BG43" s="918"/>
      <c r="BH43" s="918"/>
      <c r="BI43" s="919"/>
      <c r="BJ43" s="57"/>
      <c r="BK43" s="57"/>
      <c r="BL43" s="57"/>
      <c r="BM43" s="57"/>
      <c r="BN43" s="57"/>
      <c r="BO43" s="56"/>
      <c r="BP43" s="56"/>
      <c r="BQ43" s="53">
        <v>37</v>
      </c>
      <c r="BR43" s="73"/>
      <c r="BS43" s="913"/>
      <c r="BT43" s="914"/>
      <c r="BU43" s="914"/>
      <c r="BV43" s="914"/>
      <c r="BW43" s="914"/>
      <c r="BX43" s="914"/>
      <c r="BY43" s="914"/>
      <c r="BZ43" s="914"/>
      <c r="CA43" s="914"/>
      <c r="CB43" s="914"/>
      <c r="CC43" s="914"/>
      <c r="CD43" s="914"/>
      <c r="CE43" s="914"/>
      <c r="CF43" s="914"/>
      <c r="CG43" s="915"/>
      <c r="CH43" s="920"/>
      <c r="CI43" s="921"/>
      <c r="CJ43" s="921"/>
      <c r="CK43" s="921"/>
      <c r="CL43" s="931"/>
      <c r="CM43" s="920"/>
      <c r="CN43" s="921"/>
      <c r="CO43" s="921"/>
      <c r="CP43" s="921"/>
      <c r="CQ43" s="931"/>
      <c r="CR43" s="920"/>
      <c r="CS43" s="921"/>
      <c r="CT43" s="921"/>
      <c r="CU43" s="921"/>
      <c r="CV43" s="931"/>
      <c r="CW43" s="920"/>
      <c r="CX43" s="921"/>
      <c r="CY43" s="921"/>
      <c r="CZ43" s="921"/>
      <c r="DA43" s="931"/>
      <c r="DB43" s="920"/>
      <c r="DC43" s="921"/>
      <c r="DD43" s="921"/>
      <c r="DE43" s="921"/>
      <c r="DF43" s="931"/>
      <c r="DG43" s="920"/>
      <c r="DH43" s="921"/>
      <c r="DI43" s="921"/>
      <c r="DJ43" s="921"/>
      <c r="DK43" s="931"/>
      <c r="DL43" s="920"/>
      <c r="DM43" s="921"/>
      <c r="DN43" s="921"/>
      <c r="DO43" s="921"/>
      <c r="DP43" s="931"/>
      <c r="DQ43" s="920"/>
      <c r="DR43" s="921"/>
      <c r="DS43" s="921"/>
      <c r="DT43" s="921"/>
      <c r="DU43" s="931"/>
      <c r="DV43" s="913"/>
      <c r="DW43" s="914"/>
      <c r="DX43" s="914"/>
      <c r="DY43" s="914"/>
      <c r="DZ43" s="932"/>
      <c r="EA43" s="49"/>
    </row>
    <row r="44" spans="1:131" ht="26.25" customHeight="1" x14ac:dyDescent="0.15">
      <c r="A44" s="53">
        <v>17</v>
      </c>
      <c r="B44" s="913"/>
      <c r="C44" s="914"/>
      <c r="D44" s="914"/>
      <c r="E44" s="914"/>
      <c r="F44" s="914"/>
      <c r="G44" s="914"/>
      <c r="H44" s="914"/>
      <c r="I44" s="914"/>
      <c r="J44" s="914"/>
      <c r="K44" s="914"/>
      <c r="L44" s="914"/>
      <c r="M44" s="914"/>
      <c r="N44" s="914"/>
      <c r="O44" s="914"/>
      <c r="P44" s="915"/>
      <c r="Q44" s="916"/>
      <c r="R44" s="917"/>
      <c r="S44" s="917"/>
      <c r="T44" s="917"/>
      <c r="U44" s="917"/>
      <c r="V44" s="917"/>
      <c r="W44" s="917"/>
      <c r="X44" s="917"/>
      <c r="Y44" s="917"/>
      <c r="Z44" s="917"/>
      <c r="AA44" s="917"/>
      <c r="AB44" s="917"/>
      <c r="AC44" s="917"/>
      <c r="AD44" s="917"/>
      <c r="AE44" s="923"/>
      <c r="AF44" s="943"/>
      <c r="AG44" s="921"/>
      <c r="AH44" s="921"/>
      <c r="AI44" s="921"/>
      <c r="AJ44" s="944"/>
      <c r="AK44" s="922"/>
      <c r="AL44" s="917"/>
      <c r="AM44" s="917"/>
      <c r="AN44" s="917"/>
      <c r="AO44" s="917"/>
      <c r="AP44" s="917"/>
      <c r="AQ44" s="917"/>
      <c r="AR44" s="917"/>
      <c r="AS44" s="917"/>
      <c r="AT44" s="917"/>
      <c r="AU44" s="917"/>
      <c r="AV44" s="917"/>
      <c r="AW44" s="917"/>
      <c r="AX44" s="917"/>
      <c r="AY44" s="917"/>
      <c r="AZ44" s="950"/>
      <c r="BA44" s="950"/>
      <c r="BB44" s="950"/>
      <c r="BC44" s="950"/>
      <c r="BD44" s="950"/>
      <c r="BE44" s="918"/>
      <c r="BF44" s="918"/>
      <c r="BG44" s="918"/>
      <c r="BH44" s="918"/>
      <c r="BI44" s="919"/>
      <c r="BJ44" s="57"/>
      <c r="BK44" s="57"/>
      <c r="BL44" s="57"/>
      <c r="BM44" s="57"/>
      <c r="BN44" s="57"/>
      <c r="BO44" s="56"/>
      <c r="BP44" s="56"/>
      <c r="BQ44" s="53">
        <v>38</v>
      </c>
      <c r="BR44" s="73"/>
      <c r="BS44" s="913"/>
      <c r="BT44" s="914"/>
      <c r="BU44" s="914"/>
      <c r="BV44" s="914"/>
      <c r="BW44" s="914"/>
      <c r="BX44" s="914"/>
      <c r="BY44" s="914"/>
      <c r="BZ44" s="914"/>
      <c r="CA44" s="914"/>
      <c r="CB44" s="914"/>
      <c r="CC44" s="914"/>
      <c r="CD44" s="914"/>
      <c r="CE44" s="914"/>
      <c r="CF44" s="914"/>
      <c r="CG44" s="915"/>
      <c r="CH44" s="920"/>
      <c r="CI44" s="921"/>
      <c r="CJ44" s="921"/>
      <c r="CK44" s="921"/>
      <c r="CL44" s="931"/>
      <c r="CM44" s="920"/>
      <c r="CN44" s="921"/>
      <c r="CO44" s="921"/>
      <c r="CP44" s="921"/>
      <c r="CQ44" s="931"/>
      <c r="CR44" s="920"/>
      <c r="CS44" s="921"/>
      <c r="CT44" s="921"/>
      <c r="CU44" s="921"/>
      <c r="CV44" s="931"/>
      <c r="CW44" s="920"/>
      <c r="CX44" s="921"/>
      <c r="CY44" s="921"/>
      <c r="CZ44" s="921"/>
      <c r="DA44" s="931"/>
      <c r="DB44" s="920"/>
      <c r="DC44" s="921"/>
      <c r="DD44" s="921"/>
      <c r="DE44" s="921"/>
      <c r="DF44" s="931"/>
      <c r="DG44" s="920"/>
      <c r="DH44" s="921"/>
      <c r="DI44" s="921"/>
      <c r="DJ44" s="921"/>
      <c r="DK44" s="931"/>
      <c r="DL44" s="920"/>
      <c r="DM44" s="921"/>
      <c r="DN44" s="921"/>
      <c r="DO44" s="921"/>
      <c r="DP44" s="931"/>
      <c r="DQ44" s="920"/>
      <c r="DR44" s="921"/>
      <c r="DS44" s="921"/>
      <c r="DT44" s="921"/>
      <c r="DU44" s="931"/>
      <c r="DV44" s="913"/>
      <c r="DW44" s="914"/>
      <c r="DX44" s="914"/>
      <c r="DY44" s="914"/>
      <c r="DZ44" s="932"/>
      <c r="EA44" s="49"/>
    </row>
    <row r="45" spans="1:131" ht="26.25" customHeight="1" x14ac:dyDescent="0.15">
      <c r="A45" s="53">
        <v>18</v>
      </c>
      <c r="B45" s="913"/>
      <c r="C45" s="914"/>
      <c r="D45" s="914"/>
      <c r="E45" s="914"/>
      <c r="F45" s="914"/>
      <c r="G45" s="914"/>
      <c r="H45" s="914"/>
      <c r="I45" s="914"/>
      <c r="J45" s="914"/>
      <c r="K45" s="914"/>
      <c r="L45" s="914"/>
      <c r="M45" s="914"/>
      <c r="N45" s="914"/>
      <c r="O45" s="914"/>
      <c r="P45" s="915"/>
      <c r="Q45" s="916"/>
      <c r="R45" s="917"/>
      <c r="S45" s="917"/>
      <c r="T45" s="917"/>
      <c r="U45" s="917"/>
      <c r="V45" s="917"/>
      <c r="W45" s="917"/>
      <c r="X45" s="917"/>
      <c r="Y45" s="917"/>
      <c r="Z45" s="917"/>
      <c r="AA45" s="917"/>
      <c r="AB45" s="917"/>
      <c r="AC45" s="917"/>
      <c r="AD45" s="917"/>
      <c r="AE45" s="923"/>
      <c r="AF45" s="943"/>
      <c r="AG45" s="921"/>
      <c r="AH45" s="921"/>
      <c r="AI45" s="921"/>
      <c r="AJ45" s="944"/>
      <c r="AK45" s="922"/>
      <c r="AL45" s="917"/>
      <c r="AM45" s="917"/>
      <c r="AN45" s="917"/>
      <c r="AO45" s="917"/>
      <c r="AP45" s="917"/>
      <c r="AQ45" s="917"/>
      <c r="AR45" s="917"/>
      <c r="AS45" s="917"/>
      <c r="AT45" s="917"/>
      <c r="AU45" s="917"/>
      <c r="AV45" s="917"/>
      <c r="AW45" s="917"/>
      <c r="AX45" s="917"/>
      <c r="AY45" s="917"/>
      <c r="AZ45" s="950"/>
      <c r="BA45" s="950"/>
      <c r="BB45" s="950"/>
      <c r="BC45" s="950"/>
      <c r="BD45" s="950"/>
      <c r="BE45" s="918"/>
      <c r="BF45" s="918"/>
      <c r="BG45" s="918"/>
      <c r="BH45" s="918"/>
      <c r="BI45" s="919"/>
      <c r="BJ45" s="57"/>
      <c r="BK45" s="57"/>
      <c r="BL45" s="57"/>
      <c r="BM45" s="57"/>
      <c r="BN45" s="57"/>
      <c r="BO45" s="56"/>
      <c r="BP45" s="56"/>
      <c r="BQ45" s="53">
        <v>39</v>
      </c>
      <c r="BR45" s="73"/>
      <c r="BS45" s="913"/>
      <c r="BT45" s="914"/>
      <c r="BU45" s="914"/>
      <c r="BV45" s="914"/>
      <c r="BW45" s="914"/>
      <c r="BX45" s="914"/>
      <c r="BY45" s="914"/>
      <c r="BZ45" s="914"/>
      <c r="CA45" s="914"/>
      <c r="CB45" s="914"/>
      <c r="CC45" s="914"/>
      <c r="CD45" s="914"/>
      <c r="CE45" s="914"/>
      <c r="CF45" s="914"/>
      <c r="CG45" s="915"/>
      <c r="CH45" s="920"/>
      <c r="CI45" s="921"/>
      <c r="CJ45" s="921"/>
      <c r="CK45" s="921"/>
      <c r="CL45" s="931"/>
      <c r="CM45" s="920"/>
      <c r="CN45" s="921"/>
      <c r="CO45" s="921"/>
      <c r="CP45" s="921"/>
      <c r="CQ45" s="931"/>
      <c r="CR45" s="920"/>
      <c r="CS45" s="921"/>
      <c r="CT45" s="921"/>
      <c r="CU45" s="921"/>
      <c r="CV45" s="931"/>
      <c r="CW45" s="920"/>
      <c r="CX45" s="921"/>
      <c r="CY45" s="921"/>
      <c r="CZ45" s="921"/>
      <c r="DA45" s="931"/>
      <c r="DB45" s="920"/>
      <c r="DC45" s="921"/>
      <c r="DD45" s="921"/>
      <c r="DE45" s="921"/>
      <c r="DF45" s="931"/>
      <c r="DG45" s="920"/>
      <c r="DH45" s="921"/>
      <c r="DI45" s="921"/>
      <c r="DJ45" s="921"/>
      <c r="DK45" s="931"/>
      <c r="DL45" s="920"/>
      <c r="DM45" s="921"/>
      <c r="DN45" s="921"/>
      <c r="DO45" s="921"/>
      <c r="DP45" s="931"/>
      <c r="DQ45" s="920"/>
      <c r="DR45" s="921"/>
      <c r="DS45" s="921"/>
      <c r="DT45" s="921"/>
      <c r="DU45" s="931"/>
      <c r="DV45" s="913"/>
      <c r="DW45" s="914"/>
      <c r="DX45" s="914"/>
      <c r="DY45" s="914"/>
      <c r="DZ45" s="932"/>
      <c r="EA45" s="49"/>
    </row>
    <row r="46" spans="1:131" ht="26.25" customHeight="1" x14ac:dyDescent="0.15">
      <c r="A46" s="53">
        <v>19</v>
      </c>
      <c r="B46" s="913"/>
      <c r="C46" s="914"/>
      <c r="D46" s="914"/>
      <c r="E46" s="914"/>
      <c r="F46" s="914"/>
      <c r="G46" s="914"/>
      <c r="H46" s="914"/>
      <c r="I46" s="914"/>
      <c r="J46" s="914"/>
      <c r="K46" s="914"/>
      <c r="L46" s="914"/>
      <c r="M46" s="914"/>
      <c r="N46" s="914"/>
      <c r="O46" s="914"/>
      <c r="P46" s="915"/>
      <c r="Q46" s="916"/>
      <c r="R46" s="917"/>
      <c r="S46" s="917"/>
      <c r="T46" s="917"/>
      <c r="U46" s="917"/>
      <c r="V46" s="917"/>
      <c r="W46" s="917"/>
      <c r="X46" s="917"/>
      <c r="Y46" s="917"/>
      <c r="Z46" s="917"/>
      <c r="AA46" s="917"/>
      <c r="AB46" s="917"/>
      <c r="AC46" s="917"/>
      <c r="AD46" s="917"/>
      <c r="AE46" s="923"/>
      <c r="AF46" s="943"/>
      <c r="AG46" s="921"/>
      <c r="AH46" s="921"/>
      <c r="AI46" s="921"/>
      <c r="AJ46" s="944"/>
      <c r="AK46" s="922"/>
      <c r="AL46" s="917"/>
      <c r="AM46" s="917"/>
      <c r="AN46" s="917"/>
      <c r="AO46" s="917"/>
      <c r="AP46" s="917"/>
      <c r="AQ46" s="917"/>
      <c r="AR46" s="917"/>
      <c r="AS46" s="917"/>
      <c r="AT46" s="917"/>
      <c r="AU46" s="917"/>
      <c r="AV46" s="917"/>
      <c r="AW46" s="917"/>
      <c r="AX46" s="917"/>
      <c r="AY46" s="917"/>
      <c r="AZ46" s="950"/>
      <c r="BA46" s="950"/>
      <c r="BB46" s="950"/>
      <c r="BC46" s="950"/>
      <c r="BD46" s="950"/>
      <c r="BE46" s="918"/>
      <c r="BF46" s="918"/>
      <c r="BG46" s="918"/>
      <c r="BH46" s="918"/>
      <c r="BI46" s="919"/>
      <c r="BJ46" s="57"/>
      <c r="BK46" s="57"/>
      <c r="BL46" s="57"/>
      <c r="BM46" s="57"/>
      <c r="BN46" s="57"/>
      <c r="BO46" s="56"/>
      <c r="BP46" s="56"/>
      <c r="BQ46" s="53">
        <v>40</v>
      </c>
      <c r="BR46" s="73"/>
      <c r="BS46" s="913"/>
      <c r="BT46" s="914"/>
      <c r="BU46" s="914"/>
      <c r="BV46" s="914"/>
      <c r="BW46" s="914"/>
      <c r="BX46" s="914"/>
      <c r="BY46" s="914"/>
      <c r="BZ46" s="914"/>
      <c r="CA46" s="914"/>
      <c r="CB46" s="914"/>
      <c r="CC46" s="914"/>
      <c r="CD46" s="914"/>
      <c r="CE46" s="914"/>
      <c r="CF46" s="914"/>
      <c r="CG46" s="915"/>
      <c r="CH46" s="920"/>
      <c r="CI46" s="921"/>
      <c r="CJ46" s="921"/>
      <c r="CK46" s="921"/>
      <c r="CL46" s="931"/>
      <c r="CM46" s="920"/>
      <c r="CN46" s="921"/>
      <c r="CO46" s="921"/>
      <c r="CP46" s="921"/>
      <c r="CQ46" s="931"/>
      <c r="CR46" s="920"/>
      <c r="CS46" s="921"/>
      <c r="CT46" s="921"/>
      <c r="CU46" s="921"/>
      <c r="CV46" s="931"/>
      <c r="CW46" s="920"/>
      <c r="CX46" s="921"/>
      <c r="CY46" s="921"/>
      <c r="CZ46" s="921"/>
      <c r="DA46" s="931"/>
      <c r="DB46" s="920"/>
      <c r="DC46" s="921"/>
      <c r="DD46" s="921"/>
      <c r="DE46" s="921"/>
      <c r="DF46" s="931"/>
      <c r="DG46" s="920"/>
      <c r="DH46" s="921"/>
      <c r="DI46" s="921"/>
      <c r="DJ46" s="921"/>
      <c r="DK46" s="931"/>
      <c r="DL46" s="920"/>
      <c r="DM46" s="921"/>
      <c r="DN46" s="921"/>
      <c r="DO46" s="921"/>
      <c r="DP46" s="931"/>
      <c r="DQ46" s="920"/>
      <c r="DR46" s="921"/>
      <c r="DS46" s="921"/>
      <c r="DT46" s="921"/>
      <c r="DU46" s="931"/>
      <c r="DV46" s="913"/>
      <c r="DW46" s="914"/>
      <c r="DX46" s="914"/>
      <c r="DY46" s="914"/>
      <c r="DZ46" s="932"/>
      <c r="EA46" s="49"/>
    </row>
    <row r="47" spans="1:131" ht="26.25" customHeight="1" x14ac:dyDescent="0.15">
      <c r="A47" s="53">
        <v>20</v>
      </c>
      <c r="B47" s="913"/>
      <c r="C47" s="914"/>
      <c r="D47" s="914"/>
      <c r="E47" s="914"/>
      <c r="F47" s="914"/>
      <c r="G47" s="914"/>
      <c r="H47" s="914"/>
      <c r="I47" s="914"/>
      <c r="J47" s="914"/>
      <c r="K47" s="914"/>
      <c r="L47" s="914"/>
      <c r="M47" s="914"/>
      <c r="N47" s="914"/>
      <c r="O47" s="914"/>
      <c r="P47" s="915"/>
      <c r="Q47" s="916"/>
      <c r="R47" s="917"/>
      <c r="S47" s="917"/>
      <c r="T47" s="917"/>
      <c r="U47" s="917"/>
      <c r="V47" s="917"/>
      <c r="W47" s="917"/>
      <c r="X47" s="917"/>
      <c r="Y47" s="917"/>
      <c r="Z47" s="917"/>
      <c r="AA47" s="917"/>
      <c r="AB47" s="917"/>
      <c r="AC47" s="917"/>
      <c r="AD47" s="917"/>
      <c r="AE47" s="923"/>
      <c r="AF47" s="943"/>
      <c r="AG47" s="921"/>
      <c r="AH47" s="921"/>
      <c r="AI47" s="921"/>
      <c r="AJ47" s="944"/>
      <c r="AK47" s="922"/>
      <c r="AL47" s="917"/>
      <c r="AM47" s="917"/>
      <c r="AN47" s="917"/>
      <c r="AO47" s="917"/>
      <c r="AP47" s="917"/>
      <c r="AQ47" s="917"/>
      <c r="AR47" s="917"/>
      <c r="AS47" s="917"/>
      <c r="AT47" s="917"/>
      <c r="AU47" s="917"/>
      <c r="AV47" s="917"/>
      <c r="AW47" s="917"/>
      <c r="AX47" s="917"/>
      <c r="AY47" s="917"/>
      <c r="AZ47" s="950"/>
      <c r="BA47" s="950"/>
      <c r="BB47" s="950"/>
      <c r="BC47" s="950"/>
      <c r="BD47" s="950"/>
      <c r="BE47" s="918"/>
      <c r="BF47" s="918"/>
      <c r="BG47" s="918"/>
      <c r="BH47" s="918"/>
      <c r="BI47" s="919"/>
      <c r="BJ47" s="57"/>
      <c r="BK47" s="57"/>
      <c r="BL47" s="57"/>
      <c r="BM47" s="57"/>
      <c r="BN47" s="57"/>
      <c r="BO47" s="56"/>
      <c r="BP47" s="56"/>
      <c r="BQ47" s="53">
        <v>41</v>
      </c>
      <c r="BR47" s="73"/>
      <c r="BS47" s="913"/>
      <c r="BT47" s="914"/>
      <c r="BU47" s="914"/>
      <c r="BV47" s="914"/>
      <c r="BW47" s="914"/>
      <c r="BX47" s="914"/>
      <c r="BY47" s="914"/>
      <c r="BZ47" s="914"/>
      <c r="CA47" s="914"/>
      <c r="CB47" s="914"/>
      <c r="CC47" s="914"/>
      <c r="CD47" s="914"/>
      <c r="CE47" s="914"/>
      <c r="CF47" s="914"/>
      <c r="CG47" s="915"/>
      <c r="CH47" s="920"/>
      <c r="CI47" s="921"/>
      <c r="CJ47" s="921"/>
      <c r="CK47" s="921"/>
      <c r="CL47" s="931"/>
      <c r="CM47" s="920"/>
      <c r="CN47" s="921"/>
      <c r="CO47" s="921"/>
      <c r="CP47" s="921"/>
      <c r="CQ47" s="931"/>
      <c r="CR47" s="920"/>
      <c r="CS47" s="921"/>
      <c r="CT47" s="921"/>
      <c r="CU47" s="921"/>
      <c r="CV47" s="931"/>
      <c r="CW47" s="920"/>
      <c r="CX47" s="921"/>
      <c r="CY47" s="921"/>
      <c r="CZ47" s="921"/>
      <c r="DA47" s="931"/>
      <c r="DB47" s="920"/>
      <c r="DC47" s="921"/>
      <c r="DD47" s="921"/>
      <c r="DE47" s="921"/>
      <c r="DF47" s="931"/>
      <c r="DG47" s="920"/>
      <c r="DH47" s="921"/>
      <c r="DI47" s="921"/>
      <c r="DJ47" s="921"/>
      <c r="DK47" s="931"/>
      <c r="DL47" s="920"/>
      <c r="DM47" s="921"/>
      <c r="DN47" s="921"/>
      <c r="DO47" s="921"/>
      <c r="DP47" s="931"/>
      <c r="DQ47" s="920"/>
      <c r="DR47" s="921"/>
      <c r="DS47" s="921"/>
      <c r="DT47" s="921"/>
      <c r="DU47" s="931"/>
      <c r="DV47" s="913"/>
      <c r="DW47" s="914"/>
      <c r="DX47" s="914"/>
      <c r="DY47" s="914"/>
      <c r="DZ47" s="932"/>
      <c r="EA47" s="49"/>
    </row>
    <row r="48" spans="1:131" ht="26.25" customHeight="1" x14ac:dyDescent="0.15">
      <c r="A48" s="53">
        <v>21</v>
      </c>
      <c r="B48" s="913"/>
      <c r="C48" s="914"/>
      <c r="D48" s="914"/>
      <c r="E48" s="914"/>
      <c r="F48" s="914"/>
      <c r="G48" s="914"/>
      <c r="H48" s="914"/>
      <c r="I48" s="914"/>
      <c r="J48" s="914"/>
      <c r="K48" s="914"/>
      <c r="L48" s="914"/>
      <c r="M48" s="914"/>
      <c r="N48" s="914"/>
      <c r="O48" s="914"/>
      <c r="P48" s="915"/>
      <c r="Q48" s="916"/>
      <c r="R48" s="917"/>
      <c r="S48" s="917"/>
      <c r="T48" s="917"/>
      <c r="U48" s="917"/>
      <c r="V48" s="917"/>
      <c r="W48" s="917"/>
      <c r="X48" s="917"/>
      <c r="Y48" s="917"/>
      <c r="Z48" s="917"/>
      <c r="AA48" s="917"/>
      <c r="AB48" s="917"/>
      <c r="AC48" s="917"/>
      <c r="AD48" s="917"/>
      <c r="AE48" s="923"/>
      <c r="AF48" s="943"/>
      <c r="AG48" s="921"/>
      <c r="AH48" s="921"/>
      <c r="AI48" s="921"/>
      <c r="AJ48" s="944"/>
      <c r="AK48" s="922"/>
      <c r="AL48" s="917"/>
      <c r="AM48" s="917"/>
      <c r="AN48" s="917"/>
      <c r="AO48" s="917"/>
      <c r="AP48" s="917"/>
      <c r="AQ48" s="917"/>
      <c r="AR48" s="917"/>
      <c r="AS48" s="917"/>
      <c r="AT48" s="917"/>
      <c r="AU48" s="917"/>
      <c r="AV48" s="917"/>
      <c r="AW48" s="917"/>
      <c r="AX48" s="917"/>
      <c r="AY48" s="917"/>
      <c r="AZ48" s="950"/>
      <c r="BA48" s="950"/>
      <c r="BB48" s="950"/>
      <c r="BC48" s="950"/>
      <c r="BD48" s="950"/>
      <c r="BE48" s="918"/>
      <c r="BF48" s="918"/>
      <c r="BG48" s="918"/>
      <c r="BH48" s="918"/>
      <c r="BI48" s="919"/>
      <c r="BJ48" s="57"/>
      <c r="BK48" s="57"/>
      <c r="BL48" s="57"/>
      <c r="BM48" s="57"/>
      <c r="BN48" s="57"/>
      <c r="BO48" s="56"/>
      <c r="BP48" s="56"/>
      <c r="BQ48" s="53">
        <v>42</v>
      </c>
      <c r="BR48" s="73"/>
      <c r="BS48" s="913"/>
      <c r="BT48" s="914"/>
      <c r="BU48" s="914"/>
      <c r="BV48" s="914"/>
      <c r="BW48" s="914"/>
      <c r="BX48" s="914"/>
      <c r="BY48" s="914"/>
      <c r="BZ48" s="914"/>
      <c r="CA48" s="914"/>
      <c r="CB48" s="914"/>
      <c r="CC48" s="914"/>
      <c r="CD48" s="914"/>
      <c r="CE48" s="914"/>
      <c r="CF48" s="914"/>
      <c r="CG48" s="915"/>
      <c r="CH48" s="920"/>
      <c r="CI48" s="921"/>
      <c r="CJ48" s="921"/>
      <c r="CK48" s="921"/>
      <c r="CL48" s="931"/>
      <c r="CM48" s="920"/>
      <c r="CN48" s="921"/>
      <c r="CO48" s="921"/>
      <c r="CP48" s="921"/>
      <c r="CQ48" s="931"/>
      <c r="CR48" s="920"/>
      <c r="CS48" s="921"/>
      <c r="CT48" s="921"/>
      <c r="CU48" s="921"/>
      <c r="CV48" s="931"/>
      <c r="CW48" s="920"/>
      <c r="CX48" s="921"/>
      <c r="CY48" s="921"/>
      <c r="CZ48" s="921"/>
      <c r="DA48" s="931"/>
      <c r="DB48" s="920"/>
      <c r="DC48" s="921"/>
      <c r="DD48" s="921"/>
      <c r="DE48" s="921"/>
      <c r="DF48" s="931"/>
      <c r="DG48" s="920"/>
      <c r="DH48" s="921"/>
      <c r="DI48" s="921"/>
      <c r="DJ48" s="921"/>
      <c r="DK48" s="931"/>
      <c r="DL48" s="920"/>
      <c r="DM48" s="921"/>
      <c r="DN48" s="921"/>
      <c r="DO48" s="921"/>
      <c r="DP48" s="931"/>
      <c r="DQ48" s="920"/>
      <c r="DR48" s="921"/>
      <c r="DS48" s="921"/>
      <c r="DT48" s="921"/>
      <c r="DU48" s="931"/>
      <c r="DV48" s="913"/>
      <c r="DW48" s="914"/>
      <c r="DX48" s="914"/>
      <c r="DY48" s="914"/>
      <c r="DZ48" s="932"/>
      <c r="EA48" s="49"/>
    </row>
    <row r="49" spans="1:131" ht="26.25" customHeight="1" x14ac:dyDescent="0.15">
      <c r="A49" s="53">
        <v>22</v>
      </c>
      <c r="B49" s="913"/>
      <c r="C49" s="914"/>
      <c r="D49" s="914"/>
      <c r="E49" s="914"/>
      <c r="F49" s="914"/>
      <c r="G49" s="914"/>
      <c r="H49" s="914"/>
      <c r="I49" s="914"/>
      <c r="J49" s="914"/>
      <c r="K49" s="914"/>
      <c r="L49" s="914"/>
      <c r="M49" s="914"/>
      <c r="N49" s="914"/>
      <c r="O49" s="914"/>
      <c r="P49" s="915"/>
      <c r="Q49" s="916"/>
      <c r="R49" s="917"/>
      <c r="S49" s="917"/>
      <c r="T49" s="917"/>
      <c r="U49" s="917"/>
      <c r="V49" s="917"/>
      <c r="W49" s="917"/>
      <c r="X49" s="917"/>
      <c r="Y49" s="917"/>
      <c r="Z49" s="917"/>
      <c r="AA49" s="917"/>
      <c r="AB49" s="917"/>
      <c r="AC49" s="917"/>
      <c r="AD49" s="917"/>
      <c r="AE49" s="923"/>
      <c r="AF49" s="943"/>
      <c r="AG49" s="921"/>
      <c r="AH49" s="921"/>
      <c r="AI49" s="921"/>
      <c r="AJ49" s="944"/>
      <c r="AK49" s="922"/>
      <c r="AL49" s="917"/>
      <c r="AM49" s="917"/>
      <c r="AN49" s="917"/>
      <c r="AO49" s="917"/>
      <c r="AP49" s="917"/>
      <c r="AQ49" s="917"/>
      <c r="AR49" s="917"/>
      <c r="AS49" s="917"/>
      <c r="AT49" s="917"/>
      <c r="AU49" s="917"/>
      <c r="AV49" s="917"/>
      <c r="AW49" s="917"/>
      <c r="AX49" s="917"/>
      <c r="AY49" s="917"/>
      <c r="AZ49" s="950"/>
      <c r="BA49" s="950"/>
      <c r="BB49" s="950"/>
      <c r="BC49" s="950"/>
      <c r="BD49" s="950"/>
      <c r="BE49" s="918"/>
      <c r="BF49" s="918"/>
      <c r="BG49" s="918"/>
      <c r="BH49" s="918"/>
      <c r="BI49" s="919"/>
      <c r="BJ49" s="57"/>
      <c r="BK49" s="57"/>
      <c r="BL49" s="57"/>
      <c r="BM49" s="57"/>
      <c r="BN49" s="57"/>
      <c r="BO49" s="56"/>
      <c r="BP49" s="56"/>
      <c r="BQ49" s="53">
        <v>43</v>
      </c>
      <c r="BR49" s="73"/>
      <c r="BS49" s="913"/>
      <c r="BT49" s="914"/>
      <c r="BU49" s="914"/>
      <c r="BV49" s="914"/>
      <c r="BW49" s="914"/>
      <c r="BX49" s="914"/>
      <c r="BY49" s="914"/>
      <c r="BZ49" s="914"/>
      <c r="CA49" s="914"/>
      <c r="CB49" s="914"/>
      <c r="CC49" s="914"/>
      <c r="CD49" s="914"/>
      <c r="CE49" s="914"/>
      <c r="CF49" s="914"/>
      <c r="CG49" s="915"/>
      <c r="CH49" s="920"/>
      <c r="CI49" s="921"/>
      <c r="CJ49" s="921"/>
      <c r="CK49" s="921"/>
      <c r="CL49" s="931"/>
      <c r="CM49" s="920"/>
      <c r="CN49" s="921"/>
      <c r="CO49" s="921"/>
      <c r="CP49" s="921"/>
      <c r="CQ49" s="931"/>
      <c r="CR49" s="920"/>
      <c r="CS49" s="921"/>
      <c r="CT49" s="921"/>
      <c r="CU49" s="921"/>
      <c r="CV49" s="931"/>
      <c r="CW49" s="920"/>
      <c r="CX49" s="921"/>
      <c r="CY49" s="921"/>
      <c r="CZ49" s="921"/>
      <c r="DA49" s="931"/>
      <c r="DB49" s="920"/>
      <c r="DC49" s="921"/>
      <c r="DD49" s="921"/>
      <c r="DE49" s="921"/>
      <c r="DF49" s="931"/>
      <c r="DG49" s="920"/>
      <c r="DH49" s="921"/>
      <c r="DI49" s="921"/>
      <c r="DJ49" s="921"/>
      <c r="DK49" s="931"/>
      <c r="DL49" s="920"/>
      <c r="DM49" s="921"/>
      <c r="DN49" s="921"/>
      <c r="DO49" s="921"/>
      <c r="DP49" s="931"/>
      <c r="DQ49" s="920"/>
      <c r="DR49" s="921"/>
      <c r="DS49" s="921"/>
      <c r="DT49" s="921"/>
      <c r="DU49" s="931"/>
      <c r="DV49" s="913"/>
      <c r="DW49" s="914"/>
      <c r="DX49" s="914"/>
      <c r="DY49" s="914"/>
      <c r="DZ49" s="932"/>
      <c r="EA49" s="49"/>
    </row>
    <row r="50" spans="1:131" ht="26.25" customHeight="1" x14ac:dyDescent="0.15">
      <c r="A50" s="53">
        <v>23</v>
      </c>
      <c r="B50" s="913"/>
      <c r="C50" s="914"/>
      <c r="D50" s="914"/>
      <c r="E50" s="914"/>
      <c r="F50" s="914"/>
      <c r="G50" s="914"/>
      <c r="H50" s="914"/>
      <c r="I50" s="914"/>
      <c r="J50" s="914"/>
      <c r="K50" s="914"/>
      <c r="L50" s="914"/>
      <c r="M50" s="914"/>
      <c r="N50" s="914"/>
      <c r="O50" s="914"/>
      <c r="P50" s="915"/>
      <c r="Q50" s="940"/>
      <c r="R50" s="941"/>
      <c r="S50" s="941"/>
      <c r="T50" s="941"/>
      <c r="U50" s="941"/>
      <c r="V50" s="941"/>
      <c r="W50" s="941"/>
      <c r="X50" s="941"/>
      <c r="Y50" s="941"/>
      <c r="Z50" s="941"/>
      <c r="AA50" s="941"/>
      <c r="AB50" s="941"/>
      <c r="AC50" s="941"/>
      <c r="AD50" s="941"/>
      <c r="AE50" s="942"/>
      <c r="AF50" s="943"/>
      <c r="AG50" s="921"/>
      <c r="AH50" s="921"/>
      <c r="AI50" s="921"/>
      <c r="AJ50" s="944"/>
      <c r="AK50" s="945"/>
      <c r="AL50" s="941"/>
      <c r="AM50" s="941"/>
      <c r="AN50" s="941"/>
      <c r="AO50" s="941"/>
      <c r="AP50" s="941"/>
      <c r="AQ50" s="941"/>
      <c r="AR50" s="941"/>
      <c r="AS50" s="941"/>
      <c r="AT50" s="941"/>
      <c r="AU50" s="941"/>
      <c r="AV50" s="941"/>
      <c r="AW50" s="941"/>
      <c r="AX50" s="941"/>
      <c r="AY50" s="941"/>
      <c r="AZ50" s="946"/>
      <c r="BA50" s="946"/>
      <c r="BB50" s="946"/>
      <c r="BC50" s="946"/>
      <c r="BD50" s="946"/>
      <c r="BE50" s="918"/>
      <c r="BF50" s="918"/>
      <c r="BG50" s="918"/>
      <c r="BH50" s="918"/>
      <c r="BI50" s="919"/>
      <c r="BJ50" s="57"/>
      <c r="BK50" s="57"/>
      <c r="BL50" s="57"/>
      <c r="BM50" s="57"/>
      <c r="BN50" s="57"/>
      <c r="BO50" s="56"/>
      <c r="BP50" s="56"/>
      <c r="BQ50" s="53">
        <v>44</v>
      </c>
      <c r="BR50" s="73"/>
      <c r="BS50" s="913"/>
      <c r="BT50" s="914"/>
      <c r="BU50" s="914"/>
      <c r="BV50" s="914"/>
      <c r="BW50" s="914"/>
      <c r="BX50" s="914"/>
      <c r="BY50" s="914"/>
      <c r="BZ50" s="914"/>
      <c r="CA50" s="914"/>
      <c r="CB50" s="914"/>
      <c r="CC50" s="914"/>
      <c r="CD50" s="914"/>
      <c r="CE50" s="914"/>
      <c r="CF50" s="914"/>
      <c r="CG50" s="915"/>
      <c r="CH50" s="920"/>
      <c r="CI50" s="921"/>
      <c r="CJ50" s="921"/>
      <c r="CK50" s="921"/>
      <c r="CL50" s="931"/>
      <c r="CM50" s="920"/>
      <c r="CN50" s="921"/>
      <c r="CO50" s="921"/>
      <c r="CP50" s="921"/>
      <c r="CQ50" s="931"/>
      <c r="CR50" s="920"/>
      <c r="CS50" s="921"/>
      <c r="CT50" s="921"/>
      <c r="CU50" s="921"/>
      <c r="CV50" s="931"/>
      <c r="CW50" s="920"/>
      <c r="CX50" s="921"/>
      <c r="CY50" s="921"/>
      <c r="CZ50" s="921"/>
      <c r="DA50" s="931"/>
      <c r="DB50" s="920"/>
      <c r="DC50" s="921"/>
      <c r="DD50" s="921"/>
      <c r="DE50" s="921"/>
      <c r="DF50" s="931"/>
      <c r="DG50" s="920"/>
      <c r="DH50" s="921"/>
      <c r="DI50" s="921"/>
      <c r="DJ50" s="921"/>
      <c r="DK50" s="931"/>
      <c r="DL50" s="920"/>
      <c r="DM50" s="921"/>
      <c r="DN50" s="921"/>
      <c r="DO50" s="921"/>
      <c r="DP50" s="931"/>
      <c r="DQ50" s="920"/>
      <c r="DR50" s="921"/>
      <c r="DS50" s="921"/>
      <c r="DT50" s="921"/>
      <c r="DU50" s="931"/>
      <c r="DV50" s="913"/>
      <c r="DW50" s="914"/>
      <c r="DX50" s="914"/>
      <c r="DY50" s="914"/>
      <c r="DZ50" s="932"/>
      <c r="EA50" s="49"/>
    </row>
    <row r="51" spans="1:131" ht="26.25" customHeight="1" x14ac:dyDescent="0.15">
      <c r="A51" s="53">
        <v>24</v>
      </c>
      <c r="B51" s="913"/>
      <c r="C51" s="914"/>
      <c r="D51" s="914"/>
      <c r="E51" s="914"/>
      <c r="F51" s="914"/>
      <c r="G51" s="914"/>
      <c r="H51" s="914"/>
      <c r="I51" s="914"/>
      <c r="J51" s="914"/>
      <c r="K51" s="914"/>
      <c r="L51" s="914"/>
      <c r="M51" s="914"/>
      <c r="N51" s="914"/>
      <c r="O51" s="914"/>
      <c r="P51" s="915"/>
      <c r="Q51" s="940"/>
      <c r="R51" s="941"/>
      <c r="S51" s="941"/>
      <c r="T51" s="941"/>
      <c r="U51" s="941"/>
      <c r="V51" s="941"/>
      <c r="W51" s="941"/>
      <c r="X51" s="941"/>
      <c r="Y51" s="941"/>
      <c r="Z51" s="941"/>
      <c r="AA51" s="941"/>
      <c r="AB51" s="941"/>
      <c r="AC51" s="941"/>
      <c r="AD51" s="941"/>
      <c r="AE51" s="942"/>
      <c r="AF51" s="943"/>
      <c r="AG51" s="921"/>
      <c r="AH51" s="921"/>
      <c r="AI51" s="921"/>
      <c r="AJ51" s="944"/>
      <c r="AK51" s="945"/>
      <c r="AL51" s="941"/>
      <c r="AM51" s="941"/>
      <c r="AN51" s="941"/>
      <c r="AO51" s="941"/>
      <c r="AP51" s="941"/>
      <c r="AQ51" s="941"/>
      <c r="AR51" s="941"/>
      <c r="AS51" s="941"/>
      <c r="AT51" s="941"/>
      <c r="AU51" s="941"/>
      <c r="AV51" s="941"/>
      <c r="AW51" s="941"/>
      <c r="AX51" s="941"/>
      <c r="AY51" s="941"/>
      <c r="AZ51" s="946"/>
      <c r="BA51" s="946"/>
      <c r="BB51" s="946"/>
      <c r="BC51" s="946"/>
      <c r="BD51" s="946"/>
      <c r="BE51" s="918"/>
      <c r="BF51" s="918"/>
      <c r="BG51" s="918"/>
      <c r="BH51" s="918"/>
      <c r="BI51" s="919"/>
      <c r="BJ51" s="57"/>
      <c r="BK51" s="57"/>
      <c r="BL51" s="57"/>
      <c r="BM51" s="57"/>
      <c r="BN51" s="57"/>
      <c r="BO51" s="56"/>
      <c r="BP51" s="56"/>
      <c r="BQ51" s="53">
        <v>45</v>
      </c>
      <c r="BR51" s="73"/>
      <c r="BS51" s="913"/>
      <c r="BT51" s="914"/>
      <c r="BU51" s="914"/>
      <c r="BV51" s="914"/>
      <c r="BW51" s="914"/>
      <c r="BX51" s="914"/>
      <c r="BY51" s="914"/>
      <c r="BZ51" s="914"/>
      <c r="CA51" s="914"/>
      <c r="CB51" s="914"/>
      <c r="CC51" s="914"/>
      <c r="CD51" s="914"/>
      <c r="CE51" s="914"/>
      <c r="CF51" s="914"/>
      <c r="CG51" s="915"/>
      <c r="CH51" s="920"/>
      <c r="CI51" s="921"/>
      <c r="CJ51" s="921"/>
      <c r="CK51" s="921"/>
      <c r="CL51" s="931"/>
      <c r="CM51" s="920"/>
      <c r="CN51" s="921"/>
      <c r="CO51" s="921"/>
      <c r="CP51" s="921"/>
      <c r="CQ51" s="931"/>
      <c r="CR51" s="920"/>
      <c r="CS51" s="921"/>
      <c r="CT51" s="921"/>
      <c r="CU51" s="921"/>
      <c r="CV51" s="931"/>
      <c r="CW51" s="920"/>
      <c r="CX51" s="921"/>
      <c r="CY51" s="921"/>
      <c r="CZ51" s="921"/>
      <c r="DA51" s="931"/>
      <c r="DB51" s="920"/>
      <c r="DC51" s="921"/>
      <c r="DD51" s="921"/>
      <c r="DE51" s="921"/>
      <c r="DF51" s="931"/>
      <c r="DG51" s="920"/>
      <c r="DH51" s="921"/>
      <c r="DI51" s="921"/>
      <c r="DJ51" s="921"/>
      <c r="DK51" s="931"/>
      <c r="DL51" s="920"/>
      <c r="DM51" s="921"/>
      <c r="DN51" s="921"/>
      <c r="DO51" s="921"/>
      <c r="DP51" s="931"/>
      <c r="DQ51" s="920"/>
      <c r="DR51" s="921"/>
      <c r="DS51" s="921"/>
      <c r="DT51" s="921"/>
      <c r="DU51" s="931"/>
      <c r="DV51" s="913"/>
      <c r="DW51" s="914"/>
      <c r="DX51" s="914"/>
      <c r="DY51" s="914"/>
      <c r="DZ51" s="932"/>
      <c r="EA51" s="49"/>
    </row>
    <row r="52" spans="1:131" ht="26.25" customHeight="1" x14ac:dyDescent="0.15">
      <c r="A52" s="53">
        <v>25</v>
      </c>
      <c r="B52" s="913"/>
      <c r="C52" s="914"/>
      <c r="D52" s="914"/>
      <c r="E52" s="914"/>
      <c r="F52" s="914"/>
      <c r="G52" s="914"/>
      <c r="H52" s="914"/>
      <c r="I52" s="914"/>
      <c r="J52" s="914"/>
      <c r="K52" s="914"/>
      <c r="L52" s="914"/>
      <c r="M52" s="914"/>
      <c r="N52" s="914"/>
      <c r="O52" s="914"/>
      <c r="P52" s="915"/>
      <c r="Q52" s="940"/>
      <c r="R52" s="941"/>
      <c r="S52" s="941"/>
      <c r="T52" s="941"/>
      <c r="U52" s="941"/>
      <c r="V52" s="941"/>
      <c r="W52" s="941"/>
      <c r="X52" s="941"/>
      <c r="Y52" s="941"/>
      <c r="Z52" s="941"/>
      <c r="AA52" s="941"/>
      <c r="AB52" s="941"/>
      <c r="AC52" s="941"/>
      <c r="AD52" s="941"/>
      <c r="AE52" s="942"/>
      <c r="AF52" s="943"/>
      <c r="AG52" s="921"/>
      <c r="AH52" s="921"/>
      <c r="AI52" s="921"/>
      <c r="AJ52" s="944"/>
      <c r="AK52" s="945"/>
      <c r="AL52" s="941"/>
      <c r="AM52" s="941"/>
      <c r="AN52" s="941"/>
      <c r="AO52" s="941"/>
      <c r="AP52" s="941"/>
      <c r="AQ52" s="941"/>
      <c r="AR52" s="941"/>
      <c r="AS52" s="941"/>
      <c r="AT52" s="941"/>
      <c r="AU52" s="941"/>
      <c r="AV52" s="941"/>
      <c r="AW52" s="941"/>
      <c r="AX52" s="941"/>
      <c r="AY52" s="941"/>
      <c r="AZ52" s="946"/>
      <c r="BA52" s="946"/>
      <c r="BB52" s="946"/>
      <c r="BC52" s="946"/>
      <c r="BD52" s="946"/>
      <c r="BE52" s="918"/>
      <c r="BF52" s="918"/>
      <c r="BG52" s="918"/>
      <c r="BH52" s="918"/>
      <c r="BI52" s="919"/>
      <c r="BJ52" s="57"/>
      <c r="BK52" s="57"/>
      <c r="BL52" s="57"/>
      <c r="BM52" s="57"/>
      <c r="BN52" s="57"/>
      <c r="BO52" s="56"/>
      <c r="BP52" s="56"/>
      <c r="BQ52" s="53">
        <v>46</v>
      </c>
      <c r="BR52" s="73"/>
      <c r="BS52" s="913"/>
      <c r="BT52" s="914"/>
      <c r="BU52" s="914"/>
      <c r="BV52" s="914"/>
      <c r="BW52" s="914"/>
      <c r="BX52" s="914"/>
      <c r="BY52" s="914"/>
      <c r="BZ52" s="914"/>
      <c r="CA52" s="914"/>
      <c r="CB52" s="914"/>
      <c r="CC52" s="914"/>
      <c r="CD52" s="914"/>
      <c r="CE52" s="914"/>
      <c r="CF52" s="914"/>
      <c r="CG52" s="915"/>
      <c r="CH52" s="920"/>
      <c r="CI52" s="921"/>
      <c r="CJ52" s="921"/>
      <c r="CK52" s="921"/>
      <c r="CL52" s="931"/>
      <c r="CM52" s="920"/>
      <c r="CN52" s="921"/>
      <c r="CO52" s="921"/>
      <c r="CP52" s="921"/>
      <c r="CQ52" s="931"/>
      <c r="CR52" s="920"/>
      <c r="CS52" s="921"/>
      <c r="CT52" s="921"/>
      <c r="CU52" s="921"/>
      <c r="CV52" s="931"/>
      <c r="CW52" s="920"/>
      <c r="CX52" s="921"/>
      <c r="CY52" s="921"/>
      <c r="CZ52" s="921"/>
      <c r="DA52" s="931"/>
      <c r="DB52" s="920"/>
      <c r="DC52" s="921"/>
      <c r="DD52" s="921"/>
      <c r="DE52" s="921"/>
      <c r="DF52" s="931"/>
      <c r="DG52" s="920"/>
      <c r="DH52" s="921"/>
      <c r="DI52" s="921"/>
      <c r="DJ52" s="921"/>
      <c r="DK52" s="931"/>
      <c r="DL52" s="920"/>
      <c r="DM52" s="921"/>
      <c r="DN52" s="921"/>
      <c r="DO52" s="921"/>
      <c r="DP52" s="931"/>
      <c r="DQ52" s="920"/>
      <c r="DR52" s="921"/>
      <c r="DS52" s="921"/>
      <c r="DT52" s="921"/>
      <c r="DU52" s="931"/>
      <c r="DV52" s="913"/>
      <c r="DW52" s="914"/>
      <c r="DX52" s="914"/>
      <c r="DY52" s="914"/>
      <c r="DZ52" s="932"/>
      <c r="EA52" s="49"/>
    </row>
    <row r="53" spans="1:131" ht="26.25" customHeight="1" x14ac:dyDescent="0.15">
      <c r="A53" s="53">
        <v>26</v>
      </c>
      <c r="B53" s="913"/>
      <c r="C53" s="914"/>
      <c r="D53" s="914"/>
      <c r="E53" s="914"/>
      <c r="F53" s="914"/>
      <c r="G53" s="914"/>
      <c r="H53" s="914"/>
      <c r="I53" s="914"/>
      <c r="J53" s="914"/>
      <c r="K53" s="914"/>
      <c r="L53" s="914"/>
      <c r="M53" s="914"/>
      <c r="N53" s="914"/>
      <c r="O53" s="914"/>
      <c r="P53" s="915"/>
      <c r="Q53" s="940"/>
      <c r="R53" s="941"/>
      <c r="S53" s="941"/>
      <c r="T53" s="941"/>
      <c r="U53" s="941"/>
      <c r="V53" s="941"/>
      <c r="W53" s="941"/>
      <c r="X53" s="941"/>
      <c r="Y53" s="941"/>
      <c r="Z53" s="941"/>
      <c r="AA53" s="941"/>
      <c r="AB53" s="941"/>
      <c r="AC53" s="941"/>
      <c r="AD53" s="941"/>
      <c r="AE53" s="942"/>
      <c r="AF53" s="943"/>
      <c r="AG53" s="921"/>
      <c r="AH53" s="921"/>
      <c r="AI53" s="921"/>
      <c r="AJ53" s="944"/>
      <c r="AK53" s="945"/>
      <c r="AL53" s="941"/>
      <c r="AM53" s="941"/>
      <c r="AN53" s="941"/>
      <c r="AO53" s="941"/>
      <c r="AP53" s="941"/>
      <c r="AQ53" s="941"/>
      <c r="AR53" s="941"/>
      <c r="AS53" s="941"/>
      <c r="AT53" s="941"/>
      <c r="AU53" s="941"/>
      <c r="AV53" s="941"/>
      <c r="AW53" s="941"/>
      <c r="AX53" s="941"/>
      <c r="AY53" s="941"/>
      <c r="AZ53" s="946"/>
      <c r="BA53" s="946"/>
      <c r="BB53" s="946"/>
      <c r="BC53" s="946"/>
      <c r="BD53" s="946"/>
      <c r="BE53" s="918"/>
      <c r="BF53" s="918"/>
      <c r="BG53" s="918"/>
      <c r="BH53" s="918"/>
      <c r="BI53" s="919"/>
      <c r="BJ53" s="57"/>
      <c r="BK53" s="57"/>
      <c r="BL53" s="57"/>
      <c r="BM53" s="57"/>
      <c r="BN53" s="57"/>
      <c r="BO53" s="56"/>
      <c r="BP53" s="56"/>
      <c r="BQ53" s="53">
        <v>47</v>
      </c>
      <c r="BR53" s="73"/>
      <c r="BS53" s="913"/>
      <c r="BT53" s="914"/>
      <c r="BU53" s="914"/>
      <c r="BV53" s="914"/>
      <c r="BW53" s="914"/>
      <c r="BX53" s="914"/>
      <c r="BY53" s="914"/>
      <c r="BZ53" s="914"/>
      <c r="CA53" s="914"/>
      <c r="CB53" s="914"/>
      <c r="CC53" s="914"/>
      <c r="CD53" s="914"/>
      <c r="CE53" s="914"/>
      <c r="CF53" s="914"/>
      <c r="CG53" s="915"/>
      <c r="CH53" s="920"/>
      <c r="CI53" s="921"/>
      <c r="CJ53" s="921"/>
      <c r="CK53" s="921"/>
      <c r="CL53" s="931"/>
      <c r="CM53" s="920"/>
      <c r="CN53" s="921"/>
      <c r="CO53" s="921"/>
      <c r="CP53" s="921"/>
      <c r="CQ53" s="931"/>
      <c r="CR53" s="920"/>
      <c r="CS53" s="921"/>
      <c r="CT53" s="921"/>
      <c r="CU53" s="921"/>
      <c r="CV53" s="931"/>
      <c r="CW53" s="920"/>
      <c r="CX53" s="921"/>
      <c r="CY53" s="921"/>
      <c r="CZ53" s="921"/>
      <c r="DA53" s="931"/>
      <c r="DB53" s="920"/>
      <c r="DC53" s="921"/>
      <c r="DD53" s="921"/>
      <c r="DE53" s="921"/>
      <c r="DF53" s="931"/>
      <c r="DG53" s="920"/>
      <c r="DH53" s="921"/>
      <c r="DI53" s="921"/>
      <c r="DJ53" s="921"/>
      <c r="DK53" s="931"/>
      <c r="DL53" s="920"/>
      <c r="DM53" s="921"/>
      <c r="DN53" s="921"/>
      <c r="DO53" s="921"/>
      <c r="DP53" s="931"/>
      <c r="DQ53" s="920"/>
      <c r="DR53" s="921"/>
      <c r="DS53" s="921"/>
      <c r="DT53" s="921"/>
      <c r="DU53" s="931"/>
      <c r="DV53" s="913"/>
      <c r="DW53" s="914"/>
      <c r="DX53" s="914"/>
      <c r="DY53" s="914"/>
      <c r="DZ53" s="932"/>
      <c r="EA53" s="49"/>
    </row>
    <row r="54" spans="1:131" ht="26.25" customHeight="1" x14ac:dyDescent="0.15">
      <c r="A54" s="53">
        <v>27</v>
      </c>
      <c r="B54" s="913"/>
      <c r="C54" s="914"/>
      <c r="D54" s="914"/>
      <c r="E54" s="914"/>
      <c r="F54" s="914"/>
      <c r="G54" s="914"/>
      <c r="H54" s="914"/>
      <c r="I54" s="914"/>
      <c r="J54" s="914"/>
      <c r="K54" s="914"/>
      <c r="L54" s="914"/>
      <c r="M54" s="914"/>
      <c r="N54" s="914"/>
      <c r="O54" s="914"/>
      <c r="P54" s="915"/>
      <c r="Q54" s="940"/>
      <c r="R54" s="941"/>
      <c r="S54" s="941"/>
      <c r="T54" s="941"/>
      <c r="U54" s="941"/>
      <c r="V54" s="941"/>
      <c r="W54" s="941"/>
      <c r="X54" s="941"/>
      <c r="Y54" s="941"/>
      <c r="Z54" s="941"/>
      <c r="AA54" s="941"/>
      <c r="AB54" s="941"/>
      <c r="AC54" s="941"/>
      <c r="AD54" s="941"/>
      <c r="AE54" s="942"/>
      <c r="AF54" s="943"/>
      <c r="AG54" s="921"/>
      <c r="AH54" s="921"/>
      <c r="AI54" s="921"/>
      <c r="AJ54" s="944"/>
      <c r="AK54" s="945"/>
      <c r="AL54" s="941"/>
      <c r="AM54" s="941"/>
      <c r="AN54" s="941"/>
      <c r="AO54" s="941"/>
      <c r="AP54" s="941"/>
      <c r="AQ54" s="941"/>
      <c r="AR54" s="941"/>
      <c r="AS54" s="941"/>
      <c r="AT54" s="941"/>
      <c r="AU54" s="941"/>
      <c r="AV54" s="941"/>
      <c r="AW54" s="941"/>
      <c r="AX54" s="941"/>
      <c r="AY54" s="941"/>
      <c r="AZ54" s="946"/>
      <c r="BA54" s="946"/>
      <c r="BB54" s="946"/>
      <c r="BC54" s="946"/>
      <c r="BD54" s="946"/>
      <c r="BE54" s="918"/>
      <c r="BF54" s="918"/>
      <c r="BG54" s="918"/>
      <c r="BH54" s="918"/>
      <c r="BI54" s="919"/>
      <c r="BJ54" s="57"/>
      <c r="BK54" s="57"/>
      <c r="BL54" s="57"/>
      <c r="BM54" s="57"/>
      <c r="BN54" s="57"/>
      <c r="BO54" s="56"/>
      <c r="BP54" s="56"/>
      <c r="BQ54" s="53">
        <v>48</v>
      </c>
      <c r="BR54" s="73"/>
      <c r="BS54" s="913"/>
      <c r="BT54" s="914"/>
      <c r="BU54" s="914"/>
      <c r="BV54" s="914"/>
      <c r="BW54" s="914"/>
      <c r="BX54" s="914"/>
      <c r="BY54" s="914"/>
      <c r="BZ54" s="914"/>
      <c r="CA54" s="914"/>
      <c r="CB54" s="914"/>
      <c r="CC54" s="914"/>
      <c r="CD54" s="914"/>
      <c r="CE54" s="914"/>
      <c r="CF54" s="914"/>
      <c r="CG54" s="915"/>
      <c r="CH54" s="920"/>
      <c r="CI54" s="921"/>
      <c r="CJ54" s="921"/>
      <c r="CK54" s="921"/>
      <c r="CL54" s="931"/>
      <c r="CM54" s="920"/>
      <c r="CN54" s="921"/>
      <c r="CO54" s="921"/>
      <c r="CP54" s="921"/>
      <c r="CQ54" s="931"/>
      <c r="CR54" s="920"/>
      <c r="CS54" s="921"/>
      <c r="CT54" s="921"/>
      <c r="CU54" s="921"/>
      <c r="CV54" s="931"/>
      <c r="CW54" s="920"/>
      <c r="CX54" s="921"/>
      <c r="CY54" s="921"/>
      <c r="CZ54" s="921"/>
      <c r="DA54" s="931"/>
      <c r="DB54" s="920"/>
      <c r="DC54" s="921"/>
      <c r="DD54" s="921"/>
      <c r="DE54" s="921"/>
      <c r="DF54" s="931"/>
      <c r="DG54" s="920"/>
      <c r="DH54" s="921"/>
      <c r="DI54" s="921"/>
      <c r="DJ54" s="921"/>
      <c r="DK54" s="931"/>
      <c r="DL54" s="920"/>
      <c r="DM54" s="921"/>
      <c r="DN54" s="921"/>
      <c r="DO54" s="921"/>
      <c r="DP54" s="931"/>
      <c r="DQ54" s="920"/>
      <c r="DR54" s="921"/>
      <c r="DS54" s="921"/>
      <c r="DT54" s="921"/>
      <c r="DU54" s="931"/>
      <c r="DV54" s="913"/>
      <c r="DW54" s="914"/>
      <c r="DX54" s="914"/>
      <c r="DY54" s="914"/>
      <c r="DZ54" s="932"/>
      <c r="EA54" s="49"/>
    </row>
    <row r="55" spans="1:131" ht="26.25" customHeight="1" x14ac:dyDescent="0.15">
      <c r="A55" s="53">
        <v>28</v>
      </c>
      <c r="B55" s="913"/>
      <c r="C55" s="914"/>
      <c r="D55" s="914"/>
      <c r="E55" s="914"/>
      <c r="F55" s="914"/>
      <c r="G55" s="914"/>
      <c r="H55" s="914"/>
      <c r="I55" s="914"/>
      <c r="J55" s="914"/>
      <c r="K55" s="914"/>
      <c r="L55" s="914"/>
      <c r="M55" s="914"/>
      <c r="N55" s="914"/>
      <c r="O55" s="914"/>
      <c r="P55" s="915"/>
      <c r="Q55" s="940"/>
      <c r="R55" s="941"/>
      <c r="S55" s="941"/>
      <c r="T55" s="941"/>
      <c r="U55" s="941"/>
      <c r="V55" s="941"/>
      <c r="W55" s="941"/>
      <c r="X55" s="941"/>
      <c r="Y55" s="941"/>
      <c r="Z55" s="941"/>
      <c r="AA55" s="941"/>
      <c r="AB55" s="941"/>
      <c r="AC55" s="941"/>
      <c r="AD55" s="941"/>
      <c r="AE55" s="942"/>
      <c r="AF55" s="943"/>
      <c r="AG55" s="921"/>
      <c r="AH55" s="921"/>
      <c r="AI55" s="921"/>
      <c r="AJ55" s="944"/>
      <c r="AK55" s="945"/>
      <c r="AL55" s="941"/>
      <c r="AM55" s="941"/>
      <c r="AN55" s="941"/>
      <c r="AO55" s="941"/>
      <c r="AP55" s="941"/>
      <c r="AQ55" s="941"/>
      <c r="AR55" s="941"/>
      <c r="AS55" s="941"/>
      <c r="AT55" s="941"/>
      <c r="AU55" s="941"/>
      <c r="AV55" s="941"/>
      <c r="AW55" s="941"/>
      <c r="AX55" s="941"/>
      <c r="AY55" s="941"/>
      <c r="AZ55" s="946"/>
      <c r="BA55" s="946"/>
      <c r="BB55" s="946"/>
      <c r="BC55" s="946"/>
      <c r="BD55" s="946"/>
      <c r="BE55" s="918"/>
      <c r="BF55" s="918"/>
      <c r="BG55" s="918"/>
      <c r="BH55" s="918"/>
      <c r="BI55" s="919"/>
      <c r="BJ55" s="57"/>
      <c r="BK55" s="57"/>
      <c r="BL55" s="57"/>
      <c r="BM55" s="57"/>
      <c r="BN55" s="57"/>
      <c r="BO55" s="56"/>
      <c r="BP55" s="56"/>
      <c r="BQ55" s="53">
        <v>49</v>
      </c>
      <c r="BR55" s="73"/>
      <c r="BS55" s="913"/>
      <c r="BT55" s="914"/>
      <c r="BU55" s="914"/>
      <c r="BV55" s="914"/>
      <c r="BW55" s="914"/>
      <c r="BX55" s="914"/>
      <c r="BY55" s="914"/>
      <c r="BZ55" s="914"/>
      <c r="CA55" s="914"/>
      <c r="CB55" s="914"/>
      <c r="CC55" s="914"/>
      <c r="CD55" s="914"/>
      <c r="CE55" s="914"/>
      <c r="CF55" s="914"/>
      <c r="CG55" s="915"/>
      <c r="CH55" s="920"/>
      <c r="CI55" s="921"/>
      <c r="CJ55" s="921"/>
      <c r="CK55" s="921"/>
      <c r="CL55" s="931"/>
      <c r="CM55" s="920"/>
      <c r="CN55" s="921"/>
      <c r="CO55" s="921"/>
      <c r="CP55" s="921"/>
      <c r="CQ55" s="931"/>
      <c r="CR55" s="920"/>
      <c r="CS55" s="921"/>
      <c r="CT55" s="921"/>
      <c r="CU55" s="921"/>
      <c r="CV55" s="931"/>
      <c r="CW55" s="920"/>
      <c r="CX55" s="921"/>
      <c r="CY55" s="921"/>
      <c r="CZ55" s="921"/>
      <c r="DA55" s="931"/>
      <c r="DB55" s="920"/>
      <c r="DC55" s="921"/>
      <c r="DD55" s="921"/>
      <c r="DE55" s="921"/>
      <c r="DF55" s="931"/>
      <c r="DG55" s="920"/>
      <c r="DH55" s="921"/>
      <c r="DI55" s="921"/>
      <c r="DJ55" s="921"/>
      <c r="DK55" s="931"/>
      <c r="DL55" s="920"/>
      <c r="DM55" s="921"/>
      <c r="DN55" s="921"/>
      <c r="DO55" s="921"/>
      <c r="DP55" s="931"/>
      <c r="DQ55" s="920"/>
      <c r="DR55" s="921"/>
      <c r="DS55" s="921"/>
      <c r="DT55" s="921"/>
      <c r="DU55" s="931"/>
      <c r="DV55" s="913"/>
      <c r="DW55" s="914"/>
      <c r="DX55" s="914"/>
      <c r="DY55" s="914"/>
      <c r="DZ55" s="932"/>
      <c r="EA55" s="49"/>
    </row>
    <row r="56" spans="1:131" ht="26.25" customHeight="1" x14ac:dyDescent="0.15">
      <c r="A56" s="53">
        <v>29</v>
      </c>
      <c r="B56" s="913"/>
      <c r="C56" s="914"/>
      <c r="D56" s="914"/>
      <c r="E56" s="914"/>
      <c r="F56" s="914"/>
      <c r="G56" s="914"/>
      <c r="H56" s="914"/>
      <c r="I56" s="914"/>
      <c r="J56" s="914"/>
      <c r="K56" s="914"/>
      <c r="L56" s="914"/>
      <c r="M56" s="914"/>
      <c r="N56" s="914"/>
      <c r="O56" s="914"/>
      <c r="P56" s="915"/>
      <c r="Q56" s="940"/>
      <c r="R56" s="941"/>
      <c r="S56" s="941"/>
      <c r="T56" s="941"/>
      <c r="U56" s="941"/>
      <c r="V56" s="941"/>
      <c r="W56" s="941"/>
      <c r="X56" s="941"/>
      <c r="Y56" s="941"/>
      <c r="Z56" s="941"/>
      <c r="AA56" s="941"/>
      <c r="AB56" s="941"/>
      <c r="AC56" s="941"/>
      <c r="AD56" s="941"/>
      <c r="AE56" s="942"/>
      <c r="AF56" s="943"/>
      <c r="AG56" s="921"/>
      <c r="AH56" s="921"/>
      <c r="AI56" s="921"/>
      <c r="AJ56" s="944"/>
      <c r="AK56" s="945"/>
      <c r="AL56" s="941"/>
      <c r="AM56" s="941"/>
      <c r="AN56" s="941"/>
      <c r="AO56" s="941"/>
      <c r="AP56" s="941"/>
      <c r="AQ56" s="941"/>
      <c r="AR56" s="941"/>
      <c r="AS56" s="941"/>
      <c r="AT56" s="941"/>
      <c r="AU56" s="941"/>
      <c r="AV56" s="941"/>
      <c r="AW56" s="941"/>
      <c r="AX56" s="941"/>
      <c r="AY56" s="941"/>
      <c r="AZ56" s="946"/>
      <c r="BA56" s="946"/>
      <c r="BB56" s="946"/>
      <c r="BC56" s="946"/>
      <c r="BD56" s="946"/>
      <c r="BE56" s="918"/>
      <c r="BF56" s="918"/>
      <c r="BG56" s="918"/>
      <c r="BH56" s="918"/>
      <c r="BI56" s="919"/>
      <c r="BJ56" s="57"/>
      <c r="BK56" s="57"/>
      <c r="BL56" s="57"/>
      <c r="BM56" s="57"/>
      <c r="BN56" s="57"/>
      <c r="BO56" s="56"/>
      <c r="BP56" s="56"/>
      <c r="BQ56" s="53">
        <v>50</v>
      </c>
      <c r="BR56" s="73"/>
      <c r="BS56" s="913"/>
      <c r="BT56" s="914"/>
      <c r="BU56" s="914"/>
      <c r="BV56" s="914"/>
      <c r="BW56" s="914"/>
      <c r="BX56" s="914"/>
      <c r="BY56" s="914"/>
      <c r="BZ56" s="914"/>
      <c r="CA56" s="914"/>
      <c r="CB56" s="914"/>
      <c r="CC56" s="914"/>
      <c r="CD56" s="914"/>
      <c r="CE56" s="914"/>
      <c r="CF56" s="914"/>
      <c r="CG56" s="915"/>
      <c r="CH56" s="920"/>
      <c r="CI56" s="921"/>
      <c r="CJ56" s="921"/>
      <c r="CK56" s="921"/>
      <c r="CL56" s="931"/>
      <c r="CM56" s="920"/>
      <c r="CN56" s="921"/>
      <c r="CO56" s="921"/>
      <c r="CP56" s="921"/>
      <c r="CQ56" s="931"/>
      <c r="CR56" s="920"/>
      <c r="CS56" s="921"/>
      <c r="CT56" s="921"/>
      <c r="CU56" s="921"/>
      <c r="CV56" s="931"/>
      <c r="CW56" s="920"/>
      <c r="CX56" s="921"/>
      <c r="CY56" s="921"/>
      <c r="CZ56" s="921"/>
      <c r="DA56" s="931"/>
      <c r="DB56" s="920"/>
      <c r="DC56" s="921"/>
      <c r="DD56" s="921"/>
      <c r="DE56" s="921"/>
      <c r="DF56" s="931"/>
      <c r="DG56" s="920"/>
      <c r="DH56" s="921"/>
      <c r="DI56" s="921"/>
      <c r="DJ56" s="921"/>
      <c r="DK56" s="931"/>
      <c r="DL56" s="920"/>
      <c r="DM56" s="921"/>
      <c r="DN56" s="921"/>
      <c r="DO56" s="921"/>
      <c r="DP56" s="931"/>
      <c r="DQ56" s="920"/>
      <c r="DR56" s="921"/>
      <c r="DS56" s="921"/>
      <c r="DT56" s="921"/>
      <c r="DU56" s="931"/>
      <c r="DV56" s="913"/>
      <c r="DW56" s="914"/>
      <c r="DX56" s="914"/>
      <c r="DY56" s="914"/>
      <c r="DZ56" s="932"/>
      <c r="EA56" s="49"/>
    </row>
    <row r="57" spans="1:131" ht="26.25" customHeight="1" x14ac:dyDescent="0.15">
      <c r="A57" s="53">
        <v>30</v>
      </c>
      <c r="B57" s="913"/>
      <c r="C57" s="914"/>
      <c r="D57" s="914"/>
      <c r="E57" s="914"/>
      <c r="F57" s="914"/>
      <c r="G57" s="914"/>
      <c r="H57" s="914"/>
      <c r="I57" s="914"/>
      <c r="J57" s="914"/>
      <c r="K57" s="914"/>
      <c r="L57" s="914"/>
      <c r="M57" s="914"/>
      <c r="N57" s="914"/>
      <c r="O57" s="914"/>
      <c r="P57" s="915"/>
      <c r="Q57" s="940"/>
      <c r="R57" s="941"/>
      <c r="S57" s="941"/>
      <c r="T57" s="941"/>
      <c r="U57" s="941"/>
      <c r="V57" s="941"/>
      <c r="W57" s="941"/>
      <c r="X57" s="941"/>
      <c r="Y57" s="941"/>
      <c r="Z57" s="941"/>
      <c r="AA57" s="941"/>
      <c r="AB57" s="941"/>
      <c r="AC57" s="941"/>
      <c r="AD57" s="941"/>
      <c r="AE57" s="942"/>
      <c r="AF57" s="943"/>
      <c r="AG57" s="921"/>
      <c r="AH57" s="921"/>
      <c r="AI57" s="921"/>
      <c r="AJ57" s="944"/>
      <c r="AK57" s="945"/>
      <c r="AL57" s="941"/>
      <c r="AM57" s="941"/>
      <c r="AN57" s="941"/>
      <c r="AO57" s="941"/>
      <c r="AP57" s="941"/>
      <c r="AQ57" s="941"/>
      <c r="AR57" s="941"/>
      <c r="AS57" s="941"/>
      <c r="AT57" s="941"/>
      <c r="AU57" s="941"/>
      <c r="AV57" s="941"/>
      <c r="AW57" s="941"/>
      <c r="AX57" s="941"/>
      <c r="AY57" s="941"/>
      <c r="AZ57" s="946"/>
      <c r="BA57" s="946"/>
      <c r="BB57" s="946"/>
      <c r="BC57" s="946"/>
      <c r="BD57" s="946"/>
      <c r="BE57" s="918"/>
      <c r="BF57" s="918"/>
      <c r="BG57" s="918"/>
      <c r="BH57" s="918"/>
      <c r="BI57" s="919"/>
      <c r="BJ57" s="57"/>
      <c r="BK57" s="57"/>
      <c r="BL57" s="57"/>
      <c r="BM57" s="57"/>
      <c r="BN57" s="57"/>
      <c r="BO57" s="56"/>
      <c r="BP57" s="56"/>
      <c r="BQ57" s="53">
        <v>51</v>
      </c>
      <c r="BR57" s="73"/>
      <c r="BS57" s="913"/>
      <c r="BT57" s="914"/>
      <c r="BU57" s="914"/>
      <c r="BV57" s="914"/>
      <c r="BW57" s="914"/>
      <c r="BX57" s="914"/>
      <c r="BY57" s="914"/>
      <c r="BZ57" s="914"/>
      <c r="CA57" s="914"/>
      <c r="CB57" s="914"/>
      <c r="CC57" s="914"/>
      <c r="CD57" s="914"/>
      <c r="CE57" s="914"/>
      <c r="CF57" s="914"/>
      <c r="CG57" s="915"/>
      <c r="CH57" s="920"/>
      <c r="CI57" s="921"/>
      <c r="CJ57" s="921"/>
      <c r="CK57" s="921"/>
      <c r="CL57" s="931"/>
      <c r="CM57" s="920"/>
      <c r="CN57" s="921"/>
      <c r="CO57" s="921"/>
      <c r="CP57" s="921"/>
      <c r="CQ57" s="931"/>
      <c r="CR57" s="920"/>
      <c r="CS57" s="921"/>
      <c r="CT57" s="921"/>
      <c r="CU57" s="921"/>
      <c r="CV57" s="931"/>
      <c r="CW57" s="920"/>
      <c r="CX57" s="921"/>
      <c r="CY57" s="921"/>
      <c r="CZ57" s="921"/>
      <c r="DA57" s="931"/>
      <c r="DB57" s="920"/>
      <c r="DC57" s="921"/>
      <c r="DD57" s="921"/>
      <c r="DE57" s="921"/>
      <c r="DF57" s="931"/>
      <c r="DG57" s="920"/>
      <c r="DH57" s="921"/>
      <c r="DI57" s="921"/>
      <c r="DJ57" s="921"/>
      <c r="DK57" s="931"/>
      <c r="DL57" s="920"/>
      <c r="DM57" s="921"/>
      <c r="DN57" s="921"/>
      <c r="DO57" s="921"/>
      <c r="DP57" s="931"/>
      <c r="DQ57" s="920"/>
      <c r="DR57" s="921"/>
      <c r="DS57" s="921"/>
      <c r="DT57" s="921"/>
      <c r="DU57" s="931"/>
      <c r="DV57" s="913"/>
      <c r="DW57" s="914"/>
      <c r="DX57" s="914"/>
      <c r="DY57" s="914"/>
      <c r="DZ57" s="932"/>
      <c r="EA57" s="49"/>
    </row>
    <row r="58" spans="1:131" ht="26.25" customHeight="1" x14ac:dyDescent="0.15">
      <c r="A58" s="53">
        <v>31</v>
      </c>
      <c r="B58" s="913"/>
      <c r="C58" s="914"/>
      <c r="D58" s="914"/>
      <c r="E58" s="914"/>
      <c r="F58" s="914"/>
      <c r="G58" s="914"/>
      <c r="H58" s="914"/>
      <c r="I58" s="914"/>
      <c r="J58" s="914"/>
      <c r="K58" s="914"/>
      <c r="L58" s="914"/>
      <c r="M58" s="914"/>
      <c r="N58" s="914"/>
      <c r="O58" s="914"/>
      <c r="P58" s="915"/>
      <c r="Q58" s="940"/>
      <c r="R58" s="941"/>
      <c r="S58" s="941"/>
      <c r="T58" s="941"/>
      <c r="U58" s="941"/>
      <c r="V58" s="941"/>
      <c r="W58" s="941"/>
      <c r="X58" s="941"/>
      <c r="Y58" s="941"/>
      <c r="Z58" s="941"/>
      <c r="AA58" s="941"/>
      <c r="AB58" s="941"/>
      <c r="AC58" s="941"/>
      <c r="AD58" s="941"/>
      <c r="AE58" s="942"/>
      <c r="AF58" s="943"/>
      <c r="AG58" s="921"/>
      <c r="AH58" s="921"/>
      <c r="AI58" s="921"/>
      <c r="AJ58" s="944"/>
      <c r="AK58" s="945"/>
      <c r="AL58" s="941"/>
      <c r="AM58" s="941"/>
      <c r="AN58" s="941"/>
      <c r="AO58" s="941"/>
      <c r="AP58" s="941"/>
      <c r="AQ58" s="941"/>
      <c r="AR58" s="941"/>
      <c r="AS58" s="941"/>
      <c r="AT58" s="941"/>
      <c r="AU58" s="941"/>
      <c r="AV58" s="941"/>
      <c r="AW58" s="941"/>
      <c r="AX58" s="941"/>
      <c r="AY58" s="941"/>
      <c r="AZ58" s="946"/>
      <c r="BA58" s="946"/>
      <c r="BB58" s="946"/>
      <c r="BC58" s="946"/>
      <c r="BD58" s="946"/>
      <c r="BE58" s="918"/>
      <c r="BF58" s="918"/>
      <c r="BG58" s="918"/>
      <c r="BH58" s="918"/>
      <c r="BI58" s="919"/>
      <c r="BJ58" s="57"/>
      <c r="BK58" s="57"/>
      <c r="BL58" s="57"/>
      <c r="BM58" s="57"/>
      <c r="BN58" s="57"/>
      <c r="BO58" s="56"/>
      <c r="BP58" s="56"/>
      <c r="BQ58" s="53">
        <v>52</v>
      </c>
      <c r="BR58" s="73"/>
      <c r="BS58" s="913"/>
      <c r="BT58" s="914"/>
      <c r="BU58" s="914"/>
      <c r="BV58" s="914"/>
      <c r="BW58" s="914"/>
      <c r="BX58" s="914"/>
      <c r="BY58" s="914"/>
      <c r="BZ58" s="914"/>
      <c r="CA58" s="914"/>
      <c r="CB58" s="914"/>
      <c r="CC58" s="914"/>
      <c r="CD58" s="914"/>
      <c r="CE58" s="914"/>
      <c r="CF58" s="914"/>
      <c r="CG58" s="915"/>
      <c r="CH58" s="920"/>
      <c r="CI58" s="921"/>
      <c r="CJ58" s="921"/>
      <c r="CK58" s="921"/>
      <c r="CL58" s="931"/>
      <c r="CM58" s="920"/>
      <c r="CN58" s="921"/>
      <c r="CO58" s="921"/>
      <c r="CP58" s="921"/>
      <c r="CQ58" s="931"/>
      <c r="CR58" s="920"/>
      <c r="CS58" s="921"/>
      <c r="CT58" s="921"/>
      <c r="CU58" s="921"/>
      <c r="CV58" s="931"/>
      <c r="CW58" s="920"/>
      <c r="CX58" s="921"/>
      <c r="CY58" s="921"/>
      <c r="CZ58" s="921"/>
      <c r="DA58" s="931"/>
      <c r="DB58" s="920"/>
      <c r="DC58" s="921"/>
      <c r="DD58" s="921"/>
      <c r="DE58" s="921"/>
      <c r="DF58" s="931"/>
      <c r="DG58" s="920"/>
      <c r="DH58" s="921"/>
      <c r="DI58" s="921"/>
      <c r="DJ58" s="921"/>
      <c r="DK58" s="931"/>
      <c r="DL58" s="920"/>
      <c r="DM58" s="921"/>
      <c r="DN58" s="921"/>
      <c r="DO58" s="921"/>
      <c r="DP58" s="931"/>
      <c r="DQ58" s="920"/>
      <c r="DR58" s="921"/>
      <c r="DS58" s="921"/>
      <c r="DT58" s="921"/>
      <c r="DU58" s="931"/>
      <c r="DV58" s="913"/>
      <c r="DW58" s="914"/>
      <c r="DX58" s="914"/>
      <c r="DY58" s="914"/>
      <c r="DZ58" s="932"/>
      <c r="EA58" s="49"/>
    </row>
    <row r="59" spans="1:131" ht="26.25" customHeight="1" x14ac:dyDescent="0.15">
      <c r="A59" s="53">
        <v>32</v>
      </c>
      <c r="B59" s="913"/>
      <c r="C59" s="914"/>
      <c r="D59" s="914"/>
      <c r="E59" s="914"/>
      <c r="F59" s="914"/>
      <c r="G59" s="914"/>
      <c r="H59" s="914"/>
      <c r="I59" s="914"/>
      <c r="J59" s="914"/>
      <c r="K59" s="914"/>
      <c r="L59" s="914"/>
      <c r="M59" s="914"/>
      <c r="N59" s="914"/>
      <c r="O59" s="914"/>
      <c r="P59" s="915"/>
      <c r="Q59" s="940"/>
      <c r="R59" s="941"/>
      <c r="S59" s="941"/>
      <c r="T59" s="941"/>
      <c r="U59" s="941"/>
      <c r="V59" s="941"/>
      <c r="W59" s="941"/>
      <c r="X59" s="941"/>
      <c r="Y59" s="941"/>
      <c r="Z59" s="941"/>
      <c r="AA59" s="941"/>
      <c r="AB59" s="941"/>
      <c r="AC59" s="941"/>
      <c r="AD59" s="941"/>
      <c r="AE59" s="942"/>
      <c r="AF59" s="943"/>
      <c r="AG59" s="921"/>
      <c r="AH59" s="921"/>
      <c r="AI59" s="921"/>
      <c r="AJ59" s="944"/>
      <c r="AK59" s="945"/>
      <c r="AL59" s="941"/>
      <c r="AM59" s="941"/>
      <c r="AN59" s="941"/>
      <c r="AO59" s="941"/>
      <c r="AP59" s="941"/>
      <c r="AQ59" s="941"/>
      <c r="AR59" s="941"/>
      <c r="AS59" s="941"/>
      <c r="AT59" s="941"/>
      <c r="AU59" s="941"/>
      <c r="AV59" s="941"/>
      <c r="AW59" s="941"/>
      <c r="AX59" s="941"/>
      <c r="AY59" s="941"/>
      <c r="AZ59" s="946"/>
      <c r="BA59" s="946"/>
      <c r="BB59" s="946"/>
      <c r="BC59" s="946"/>
      <c r="BD59" s="946"/>
      <c r="BE59" s="918"/>
      <c r="BF59" s="918"/>
      <c r="BG59" s="918"/>
      <c r="BH59" s="918"/>
      <c r="BI59" s="919"/>
      <c r="BJ59" s="57"/>
      <c r="BK59" s="57"/>
      <c r="BL59" s="57"/>
      <c r="BM59" s="57"/>
      <c r="BN59" s="57"/>
      <c r="BO59" s="56"/>
      <c r="BP59" s="56"/>
      <c r="BQ59" s="53">
        <v>53</v>
      </c>
      <c r="BR59" s="73"/>
      <c r="BS59" s="913"/>
      <c r="BT59" s="914"/>
      <c r="BU59" s="914"/>
      <c r="BV59" s="914"/>
      <c r="BW59" s="914"/>
      <c r="BX59" s="914"/>
      <c r="BY59" s="914"/>
      <c r="BZ59" s="914"/>
      <c r="CA59" s="914"/>
      <c r="CB59" s="914"/>
      <c r="CC59" s="914"/>
      <c r="CD59" s="914"/>
      <c r="CE59" s="914"/>
      <c r="CF59" s="914"/>
      <c r="CG59" s="915"/>
      <c r="CH59" s="920"/>
      <c r="CI59" s="921"/>
      <c r="CJ59" s="921"/>
      <c r="CK59" s="921"/>
      <c r="CL59" s="931"/>
      <c r="CM59" s="920"/>
      <c r="CN59" s="921"/>
      <c r="CO59" s="921"/>
      <c r="CP59" s="921"/>
      <c r="CQ59" s="931"/>
      <c r="CR59" s="920"/>
      <c r="CS59" s="921"/>
      <c r="CT59" s="921"/>
      <c r="CU59" s="921"/>
      <c r="CV59" s="931"/>
      <c r="CW59" s="920"/>
      <c r="CX59" s="921"/>
      <c r="CY59" s="921"/>
      <c r="CZ59" s="921"/>
      <c r="DA59" s="931"/>
      <c r="DB59" s="920"/>
      <c r="DC59" s="921"/>
      <c r="DD59" s="921"/>
      <c r="DE59" s="921"/>
      <c r="DF59" s="931"/>
      <c r="DG59" s="920"/>
      <c r="DH59" s="921"/>
      <c r="DI59" s="921"/>
      <c r="DJ59" s="921"/>
      <c r="DK59" s="931"/>
      <c r="DL59" s="920"/>
      <c r="DM59" s="921"/>
      <c r="DN59" s="921"/>
      <c r="DO59" s="921"/>
      <c r="DP59" s="931"/>
      <c r="DQ59" s="920"/>
      <c r="DR59" s="921"/>
      <c r="DS59" s="921"/>
      <c r="DT59" s="921"/>
      <c r="DU59" s="931"/>
      <c r="DV59" s="913"/>
      <c r="DW59" s="914"/>
      <c r="DX59" s="914"/>
      <c r="DY59" s="914"/>
      <c r="DZ59" s="932"/>
      <c r="EA59" s="49"/>
    </row>
    <row r="60" spans="1:131" ht="26.25" customHeight="1" x14ac:dyDescent="0.15">
      <c r="A60" s="53">
        <v>33</v>
      </c>
      <c r="B60" s="913"/>
      <c r="C60" s="914"/>
      <c r="D60" s="914"/>
      <c r="E60" s="914"/>
      <c r="F60" s="914"/>
      <c r="G60" s="914"/>
      <c r="H60" s="914"/>
      <c r="I60" s="914"/>
      <c r="J60" s="914"/>
      <c r="K60" s="914"/>
      <c r="L60" s="914"/>
      <c r="M60" s="914"/>
      <c r="N60" s="914"/>
      <c r="O60" s="914"/>
      <c r="P60" s="915"/>
      <c r="Q60" s="940"/>
      <c r="R60" s="941"/>
      <c r="S60" s="941"/>
      <c r="T60" s="941"/>
      <c r="U60" s="941"/>
      <c r="V60" s="941"/>
      <c r="W60" s="941"/>
      <c r="X60" s="941"/>
      <c r="Y60" s="941"/>
      <c r="Z60" s="941"/>
      <c r="AA60" s="941"/>
      <c r="AB60" s="941"/>
      <c r="AC60" s="941"/>
      <c r="AD60" s="941"/>
      <c r="AE60" s="942"/>
      <c r="AF60" s="943"/>
      <c r="AG60" s="921"/>
      <c r="AH60" s="921"/>
      <c r="AI60" s="921"/>
      <c r="AJ60" s="944"/>
      <c r="AK60" s="945"/>
      <c r="AL60" s="941"/>
      <c r="AM60" s="941"/>
      <c r="AN60" s="941"/>
      <c r="AO60" s="941"/>
      <c r="AP60" s="941"/>
      <c r="AQ60" s="941"/>
      <c r="AR60" s="941"/>
      <c r="AS60" s="941"/>
      <c r="AT60" s="941"/>
      <c r="AU60" s="941"/>
      <c r="AV60" s="941"/>
      <c r="AW60" s="941"/>
      <c r="AX60" s="941"/>
      <c r="AY60" s="941"/>
      <c r="AZ60" s="946"/>
      <c r="BA60" s="946"/>
      <c r="BB60" s="946"/>
      <c r="BC60" s="946"/>
      <c r="BD60" s="946"/>
      <c r="BE60" s="918"/>
      <c r="BF60" s="918"/>
      <c r="BG60" s="918"/>
      <c r="BH60" s="918"/>
      <c r="BI60" s="919"/>
      <c r="BJ60" s="57"/>
      <c r="BK60" s="57"/>
      <c r="BL60" s="57"/>
      <c r="BM60" s="57"/>
      <c r="BN60" s="57"/>
      <c r="BO60" s="56"/>
      <c r="BP60" s="56"/>
      <c r="BQ60" s="53">
        <v>54</v>
      </c>
      <c r="BR60" s="73"/>
      <c r="BS60" s="913"/>
      <c r="BT60" s="914"/>
      <c r="BU60" s="914"/>
      <c r="BV60" s="914"/>
      <c r="BW60" s="914"/>
      <c r="BX60" s="914"/>
      <c r="BY60" s="914"/>
      <c r="BZ60" s="914"/>
      <c r="CA60" s="914"/>
      <c r="CB60" s="914"/>
      <c r="CC60" s="914"/>
      <c r="CD60" s="914"/>
      <c r="CE60" s="914"/>
      <c r="CF60" s="914"/>
      <c r="CG60" s="915"/>
      <c r="CH60" s="920"/>
      <c r="CI60" s="921"/>
      <c r="CJ60" s="921"/>
      <c r="CK60" s="921"/>
      <c r="CL60" s="931"/>
      <c r="CM60" s="920"/>
      <c r="CN60" s="921"/>
      <c r="CO60" s="921"/>
      <c r="CP60" s="921"/>
      <c r="CQ60" s="931"/>
      <c r="CR60" s="920"/>
      <c r="CS60" s="921"/>
      <c r="CT60" s="921"/>
      <c r="CU60" s="921"/>
      <c r="CV60" s="931"/>
      <c r="CW60" s="920"/>
      <c r="CX60" s="921"/>
      <c r="CY60" s="921"/>
      <c r="CZ60" s="921"/>
      <c r="DA60" s="931"/>
      <c r="DB60" s="920"/>
      <c r="DC60" s="921"/>
      <c r="DD60" s="921"/>
      <c r="DE60" s="921"/>
      <c r="DF60" s="931"/>
      <c r="DG60" s="920"/>
      <c r="DH60" s="921"/>
      <c r="DI60" s="921"/>
      <c r="DJ60" s="921"/>
      <c r="DK60" s="931"/>
      <c r="DL60" s="920"/>
      <c r="DM60" s="921"/>
      <c r="DN60" s="921"/>
      <c r="DO60" s="921"/>
      <c r="DP60" s="931"/>
      <c r="DQ60" s="920"/>
      <c r="DR60" s="921"/>
      <c r="DS60" s="921"/>
      <c r="DT60" s="921"/>
      <c r="DU60" s="931"/>
      <c r="DV60" s="913"/>
      <c r="DW60" s="914"/>
      <c r="DX60" s="914"/>
      <c r="DY60" s="914"/>
      <c r="DZ60" s="932"/>
      <c r="EA60" s="49"/>
    </row>
    <row r="61" spans="1:131" ht="26.25" customHeight="1" x14ac:dyDescent="0.15">
      <c r="A61" s="53">
        <v>34</v>
      </c>
      <c r="B61" s="913"/>
      <c r="C61" s="914"/>
      <c r="D61" s="914"/>
      <c r="E61" s="914"/>
      <c r="F61" s="914"/>
      <c r="G61" s="914"/>
      <c r="H61" s="914"/>
      <c r="I61" s="914"/>
      <c r="J61" s="914"/>
      <c r="K61" s="914"/>
      <c r="L61" s="914"/>
      <c r="M61" s="914"/>
      <c r="N61" s="914"/>
      <c r="O61" s="914"/>
      <c r="P61" s="915"/>
      <c r="Q61" s="940"/>
      <c r="R61" s="941"/>
      <c r="S61" s="941"/>
      <c r="T61" s="941"/>
      <c r="U61" s="941"/>
      <c r="V61" s="941"/>
      <c r="W61" s="941"/>
      <c r="X61" s="941"/>
      <c r="Y61" s="941"/>
      <c r="Z61" s="941"/>
      <c r="AA61" s="941"/>
      <c r="AB61" s="941"/>
      <c r="AC61" s="941"/>
      <c r="AD61" s="941"/>
      <c r="AE61" s="942"/>
      <c r="AF61" s="943"/>
      <c r="AG61" s="921"/>
      <c r="AH61" s="921"/>
      <c r="AI61" s="921"/>
      <c r="AJ61" s="944"/>
      <c r="AK61" s="945"/>
      <c r="AL61" s="941"/>
      <c r="AM61" s="941"/>
      <c r="AN61" s="941"/>
      <c r="AO61" s="941"/>
      <c r="AP61" s="941"/>
      <c r="AQ61" s="941"/>
      <c r="AR61" s="941"/>
      <c r="AS61" s="941"/>
      <c r="AT61" s="941"/>
      <c r="AU61" s="941"/>
      <c r="AV61" s="941"/>
      <c r="AW61" s="941"/>
      <c r="AX61" s="941"/>
      <c r="AY61" s="941"/>
      <c r="AZ61" s="946"/>
      <c r="BA61" s="946"/>
      <c r="BB61" s="946"/>
      <c r="BC61" s="946"/>
      <c r="BD61" s="946"/>
      <c r="BE61" s="918"/>
      <c r="BF61" s="918"/>
      <c r="BG61" s="918"/>
      <c r="BH61" s="918"/>
      <c r="BI61" s="919"/>
      <c r="BJ61" s="57"/>
      <c r="BK61" s="57"/>
      <c r="BL61" s="57"/>
      <c r="BM61" s="57"/>
      <c r="BN61" s="57"/>
      <c r="BO61" s="56"/>
      <c r="BP61" s="56"/>
      <c r="BQ61" s="53">
        <v>55</v>
      </c>
      <c r="BR61" s="73"/>
      <c r="BS61" s="913"/>
      <c r="BT61" s="914"/>
      <c r="BU61" s="914"/>
      <c r="BV61" s="914"/>
      <c r="BW61" s="914"/>
      <c r="BX61" s="914"/>
      <c r="BY61" s="914"/>
      <c r="BZ61" s="914"/>
      <c r="CA61" s="914"/>
      <c r="CB61" s="914"/>
      <c r="CC61" s="914"/>
      <c r="CD61" s="914"/>
      <c r="CE61" s="914"/>
      <c r="CF61" s="914"/>
      <c r="CG61" s="915"/>
      <c r="CH61" s="920"/>
      <c r="CI61" s="921"/>
      <c r="CJ61" s="921"/>
      <c r="CK61" s="921"/>
      <c r="CL61" s="931"/>
      <c r="CM61" s="920"/>
      <c r="CN61" s="921"/>
      <c r="CO61" s="921"/>
      <c r="CP61" s="921"/>
      <c r="CQ61" s="931"/>
      <c r="CR61" s="920"/>
      <c r="CS61" s="921"/>
      <c r="CT61" s="921"/>
      <c r="CU61" s="921"/>
      <c r="CV61" s="931"/>
      <c r="CW61" s="920"/>
      <c r="CX61" s="921"/>
      <c r="CY61" s="921"/>
      <c r="CZ61" s="921"/>
      <c r="DA61" s="931"/>
      <c r="DB61" s="920"/>
      <c r="DC61" s="921"/>
      <c r="DD61" s="921"/>
      <c r="DE61" s="921"/>
      <c r="DF61" s="931"/>
      <c r="DG61" s="920"/>
      <c r="DH61" s="921"/>
      <c r="DI61" s="921"/>
      <c r="DJ61" s="921"/>
      <c r="DK61" s="931"/>
      <c r="DL61" s="920"/>
      <c r="DM61" s="921"/>
      <c r="DN61" s="921"/>
      <c r="DO61" s="921"/>
      <c r="DP61" s="931"/>
      <c r="DQ61" s="920"/>
      <c r="DR61" s="921"/>
      <c r="DS61" s="921"/>
      <c r="DT61" s="921"/>
      <c r="DU61" s="931"/>
      <c r="DV61" s="913"/>
      <c r="DW61" s="914"/>
      <c r="DX61" s="914"/>
      <c r="DY61" s="914"/>
      <c r="DZ61" s="932"/>
      <c r="EA61" s="49"/>
    </row>
    <row r="62" spans="1:131" ht="26.25" customHeight="1" x14ac:dyDescent="0.15">
      <c r="A62" s="53">
        <v>35</v>
      </c>
      <c r="B62" s="913"/>
      <c r="C62" s="914"/>
      <c r="D62" s="914"/>
      <c r="E62" s="914"/>
      <c r="F62" s="914"/>
      <c r="G62" s="914"/>
      <c r="H62" s="914"/>
      <c r="I62" s="914"/>
      <c r="J62" s="914"/>
      <c r="K62" s="914"/>
      <c r="L62" s="914"/>
      <c r="M62" s="914"/>
      <c r="N62" s="914"/>
      <c r="O62" s="914"/>
      <c r="P62" s="915"/>
      <c r="Q62" s="940"/>
      <c r="R62" s="941"/>
      <c r="S62" s="941"/>
      <c r="T62" s="941"/>
      <c r="U62" s="941"/>
      <c r="V62" s="941"/>
      <c r="W62" s="941"/>
      <c r="X62" s="941"/>
      <c r="Y62" s="941"/>
      <c r="Z62" s="941"/>
      <c r="AA62" s="941"/>
      <c r="AB62" s="941"/>
      <c r="AC62" s="941"/>
      <c r="AD62" s="941"/>
      <c r="AE62" s="942"/>
      <c r="AF62" s="943"/>
      <c r="AG62" s="921"/>
      <c r="AH62" s="921"/>
      <c r="AI62" s="921"/>
      <c r="AJ62" s="944"/>
      <c r="AK62" s="945"/>
      <c r="AL62" s="941"/>
      <c r="AM62" s="941"/>
      <c r="AN62" s="941"/>
      <c r="AO62" s="941"/>
      <c r="AP62" s="941"/>
      <c r="AQ62" s="941"/>
      <c r="AR62" s="941"/>
      <c r="AS62" s="941"/>
      <c r="AT62" s="941"/>
      <c r="AU62" s="941"/>
      <c r="AV62" s="941"/>
      <c r="AW62" s="941"/>
      <c r="AX62" s="941"/>
      <c r="AY62" s="941"/>
      <c r="AZ62" s="946"/>
      <c r="BA62" s="946"/>
      <c r="BB62" s="946"/>
      <c r="BC62" s="946"/>
      <c r="BD62" s="946"/>
      <c r="BE62" s="918"/>
      <c r="BF62" s="918"/>
      <c r="BG62" s="918"/>
      <c r="BH62" s="918"/>
      <c r="BI62" s="919"/>
      <c r="BJ62" s="947" t="s">
        <v>466</v>
      </c>
      <c r="BK62" s="948"/>
      <c r="BL62" s="948"/>
      <c r="BM62" s="948"/>
      <c r="BN62" s="949"/>
      <c r="BO62" s="56"/>
      <c r="BP62" s="56"/>
      <c r="BQ62" s="53">
        <v>56</v>
      </c>
      <c r="BR62" s="73"/>
      <c r="BS62" s="913"/>
      <c r="BT62" s="914"/>
      <c r="BU62" s="914"/>
      <c r="BV62" s="914"/>
      <c r="BW62" s="914"/>
      <c r="BX62" s="914"/>
      <c r="BY62" s="914"/>
      <c r="BZ62" s="914"/>
      <c r="CA62" s="914"/>
      <c r="CB62" s="914"/>
      <c r="CC62" s="914"/>
      <c r="CD62" s="914"/>
      <c r="CE62" s="914"/>
      <c r="CF62" s="914"/>
      <c r="CG62" s="915"/>
      <c r="CH62" s="920"/>
      <c r="CI62" s="921"/>
      <c r="CJ62" s="921"/>
      <c r="CK62" s="921"/>
      <c r="CL62" s="931"/>
      <c r="CM62" s="920"/>
      <c r="CN62" s="921"/>
      <c r="CO62" s="921"/>
      <c r="CP62" s="921"/>
      <c r="CQ62" s="931"/>
      <c r="CR62" s="920"/>
      <c r="CS62" s="921"/>
      <c r="CT62" s="921"/>
      <c r="CU62" s="921"/>
      <c r="CV62" s="931"/>
      <c r="CW62" s="920"/>
      <c r="CX62" s="921"/>
      <c r="CY62" s="921"/>
      <c r="CZ62" s="921"/>
      <c r="DA62" s="931"/>
      <c r="DB62" s="920"/>
      <c r="DC62" s="921"/>
      <c r="DD62" s="921"/>
      <c r="DE62" s="921"/>
      <c r="DF62" s="931"/>
      <c r="DG62" s="920"/>
      <c r="DH62" s="921"/>
      <c r="DI62" s="921"/>
      <c r="DJ62" s="921"/>
      <c r="DK62" s="931"/>
      <c r="DL62" s="920"/>
      <c r="DM62" s="921"/>
      <c r="DN62" s="921"/>
      <c r="DO62" s="921"/>
      <c r="DP62" s="931"/>
      <c r="DQ62" s="920"/>
      <c r="DR62" s="921"/>
      <c r="DS62" s="921"/>
      <c r="DT62" s="921"/>
      <c r="DU62" s="931"/>
      <c r="DV62" s="913"/>
      <c r="DW62" s="914"/>
      <c r="DX62" s="914"/>
      <c r="DY62" s="914"/>
      <c r="DZ62" s="932"/>
      <c r="EA62" s="49"/>
    </row>
    <row r="63" spans="1:131" ht="26.25" customHeight="1" x14ac:dyDescent="0.15">
      <c r="A63" s="54" t="s">
        <v>252</v>
      </c>
      <c r="B63" s="891" t="s">
        <v>375</v>
      </c>
      <c r="C63" s="892"/>
      <c r="D63" s="892"/>
      <c r="E63" s="892"/>
      <c r="F63" s="892"/>
      <c r="G63" s="892"/>
      <c r="H63" s="892"/>
      <c r="I63" s="892"/>
      <c r="J63" s="892"/>
      <c r="K63" s="892"/>
      <c r="L63" s="892"/>
      <c r="M63" s="892"/>
      <c r="N63" s="892"/>
      <c r="O63" s="892"/>
      <c r="P63" s="893"/>
      <c r="Q63" s="901"/>
      <c r="R63" s="902"/>
      <c r="S63" s="902"/>
      <c r="T63" s="902"/>
      <c r="U63" s="902"/>
      <c r="V63" s="902"/>
      <c r="W63" s="902"/>
      <c r="X63" s="902"/>
      <c r="Y63" s="902"/>
      <c r="Z63" s="902"/>
      <c r="AA63" s="902"/>
      <c r="AB63" s="902"/>
      <c r="AC63" s="902"/>
      <c r="AD63" s="902"/>
      <c r="AE63" s="933"/>
      <c r="AF63" s="934">
        <v>142</v>
      </c>
      <c r="AG63" s="903"/>
      <c r="AH63" s="903"/>
      <c r="AI63" s="903"/>
      <c r="AJ63" s="935"/>
      <c r="AK63" s="936"/>
      <c r="AL63" s="902"/>
      <c r="AM63" s="902"/>
      <c r="AN63" s="902"/>
      <c r="AO63" s="902"/>
      <c r="AP63" s="903">
        <v>974</v>
      </c>
      <c r="AQ63" s="903"/>
      <c r="AR63" s="903"/>
      <c r="AS63" s="903"/>
      <c r="AT63" s="903"/>
      <c r="AU63" s="903">
        <v>580</v>
      </c>
      <c r="AV63" s="903"/>
      <c r="AW63" s="903"/>
      <c r="AX63" s="903"/>
      <c r="AY63" s="903"/>
      <c r="AZ63" s="937"/>
      <c r="BA63" s="937"/>
      <c r="BB63" s="937"/>
      <c r="BC63" s="937"/>
      <c r="BD63" s="937"/>
      <c r="BE63" s="904"/>
      <c r="BF63" s="904"/>
      <c r="BG63" s="904"/>
      <c r="BH63" s="904"/>
      <c r="BI63" s="905"/>
      <c r="BJ63" s="938" t="s">
        <v>202</v>
      </c>
      <c r="BK63" s="898"/>
      <c r="BL63" s="898"/>
      <c r="BM63" s="898"/>
      <c r="BN63" s="939"/>
      <c r="BO63" s="56"/>
      <c r="BP63" s="56"/>
      <c r="BQ63" s="53">
        <v>57</v>
      </c>
      <c r="BR63" s="73"/>
      <c r="BS63" s="913"/>
      <c r="BT63" s="914"/>
      <c r="BU63" s="914"/>
      <c r="BV63" s="914"/>
      <c r="BW63" s="914"/>
      <c r="BX63" s="914"/>
      <c r="BY63" s="914"/>
      <c r="BZ63" s="914"/>
      <c r="CA63" s="914"/>
      <c r="CB63" s="914"/>
      <c r="CC63" s="914"/>
      <c r="CD63" s="914"/>
      <c r="CE63" s="914"/>
      <c r="CF63" s="914"/>
      <c r="CG63" s="915"/>
      <c r="CH63" s="920"/>
      <c r="CI63" s="921"/>
      <c r="CJ63" s="921"/>
      <c r="CK63" s="921"/>
      <c r="CL63" s="931"/>
      <c r="CM63" s="920"/>
      <c r="CN63" s="921"/>
      <c r="CO63" s="921"/>
      <c r="CP63" s="921"/>
      <c r="CQ63" s="931"/>
      <c r="CR63" s="920"/>
      <c r="CS63" s="921"/>
      <c r="CT63" s="921"/>
      <c r="CU63" s="921"/>
      <c r="CV63" s="931"/>
      <c r="CW63" s="920"/>
      <c r="CX63" s="921"/>
      <c r="CY63" s="921"/>
      <c r="CZ63" s="921"/>
      <c r="DA63" s="931"/>
      <c r="DB63" s="920"/>
      <c r="DC63" s="921"/>
      <c r="DD63" s="921"/>
      <c r="DE63" s="921"/>
      <c r="DF63" s="931"/>
      <c r="DG63" s="920"/>
      <c r="DH63" s="921"/>
      <c r="DI63" s="921"/>
      <c r="DJ63" s="921"/>
      <c r="DK63" s="931"/>
      <c r="DL63" s="920"/>
      <c r="DM63" s="921"/>
      <c r="DN63" s="921"/>
      <c r="DO63" s="921"/>
      <c r="DP63" s="931"/>
      <c r="DQ63" s="920"/>
      <c r="DR63" s="921"/>
      <c r="DS63" s="921"/>
      <c r="DT63" s="921"/>
      <c r="DU63" s="931"/>
      <c r="DV63" s="913"/>
      <c r="DW63" s="914"/>
      <c r="DX63" s="914"/>
      <c r="DY63" s="914"/>
      <c r="DZ63" s="932"/>
      <c r="EA63" s="49"/>
    </row>
    <row r="64" spans="1:131" ht="26.25" customHeight="1" x14ac:dyDescent="0.15">
      <c r="A64" s="56"/>
      <c r="B64" s="56"/>
      <c r="C64" s="56"/>
      <c r="D64" s="56"/>
      <c r="E64" s="56"/>
      <c r="F64" s="56"/>
      <c r="G64" s="56"/>
      <c r="H64" s="56"/>
      <c r="I64" s="56"/>
      <c r="J64" s="56"/>
      <c r="K64" s="56"/>
      <c r="L64" s="56"/>
      <c r="M64" s="56"/>
      <c r="N64" s="56"/>
      <c r="O64" s="56"/>
      <c r="P64" s="56"/>
      <c r="Q64" s="56"/>
      <c r="R64" s="56"/>
      <c r="S64" s="56"/>
      <c r="T64" s="56"/>
      <c r="U64" s="56"/>
      <c r="V64" s="56"/>
      <c r="W64" s="56"/>
      <c r="X64" s="56"/>
      <c r="Y64" s="56"/>
      <c r="Z64" s="56"/>
      <c r="AA64" s="56"/>
      <c r="AB64" s="56"/>
      <c r="AC64" s="56"/>
      <c r="AD64" s="56"/>
      <c r="AE64" s="56"/>
      <c r="AF64" s="56"/>
      <c r="AG64" s="56"/>
      <c r="AH64" s="56"/>
      <c r="AI64" s="56"/>
      <c r="AJ64" s="56"/>
      <c r="AK64" s="56"/>
      <c r="AL64" s="56"/>
      <c r="AM64" s="56"/>
      <c r="AN64" s="56"/>
      <c r="AO64" s="56"/>
      <c r="AP64" s="56"/>
      <c r="AQ64" s="56"/>
      <c r="AR64" s="56"/>
      <c r="AS64" s="56"/>
      <c r="AT64" s="56"/>
      <c r="AU64" s="56"/>
      <c r="AV64" s="56"/>
      <c r="AW64" s="56"/>
      <c r="AX64" s="56"/>
      <c r="AY64" s="56"/>
      <c r="AZ64" s="56"/>
      <c r="BA64" s="56"/>
      <c r="BB64" s="56"/>
      <c r="BC64" s="56"/>
      <c r="BD64" s="56"/>
      <c r="BE64" s="56"/>
      <c r="BF64" s="56"/>
      <c r="BG64" s="56"/>
      <c r="BH64" s="56"/>
      <c r="BI64" s="56"/>
      <c r="BJ64" s="56"/>
      <c r="BK64" s="56"/>
      <c r="BL64" s="56"/>
      <c r="BM64" s="56"/>
      <c r="BN64" s="56"/>
      <c r="BO64" s="56"/>
      <c r="BP64" s="56"/>
      <c r="BQ64" s="53">
        <v>58</v>
      </c>
      <c r="BR64" s="73"/>
      <c r="BS64" s="913"/>
      <c r="BT64" s="914"/>
      <c r="BU64" s="914"/>
      <c r="BV64" s="914"/>
      <c r="BW64" s="914"/>
      <c r="BX64" s="914"/>
      <c r="BY64" s="914"/>
      <c r="BZ64" s="914"/>
      <c r="CA64" s="914"/>
      <c r="CB64" s="914"/>
      <c r="CC64" s="914"/>
      <c r="CD64" s="914"/>
      <c r="CE64" s="914"/>
      <c r="CF64" s="914"/>
      <c r="CG64" s="915"/>
      <c r="CH64" s="920"/>
      <c r="CI64" s="921"/>
      <c r="CJ64" s="921"/>
      <c r="CK64" s="921"/>
      <c r="CL64" s="931"/>
      <c r="CM64" s="920"/>
      <c r="CN64" s="921"/>
      <c r="CO64" s="921"/>
      <c r="CP64" s="921"/>
      <c r="CQ64" s="931"/>
      <c r="CR64" s="920"/>
      <c r="CS64" s="921"/>
      <c r="CT64" s="921"/>
      <c r="CU64" s="921"/>
      <c r="CV64" s="931"/>
      <c r="CW64" s="920"/>
      <c r="CX64" s="921"/>
      <c r="CY64" s="921"/>
      <c r="CZ64" s="921"/>
      <c r="DA64" s="931"/>
      <c r="DB64" s="920"/>
      <c r="DC64" s="921"/>
      <c r="DD64" s="921"/>
      <c r="DE64" s="921"/>
      <c r="DF64" s="931"/>
      <c r="DG64" s="920"/>
      <c r="DH64" s="921"/>
      <c r="DI64" s="921"/>
      <c r="DJ64" s="921"/>
      <c r="DK64" s="931"/>
      <c r="DL64" s="920"/>
      <c r="DM64" s="921"/>
      <c r="DN64" s="921"/>
      <c r="DO64" s="921"/>
      <c r="DP64" s="931"/>
      <c r="DQ64" s="920"/>
      <c r="DR64" s="921"/>
      <c r="DS64" s="921"/>
      <c r="DT64" s="921"/>
      <c r="DU64" s="931"/>
      <c r="DV64" s="913"/>
      <c r="DW64" s="914"/>
      <c r="DX64" s="914"/>
      <c r="DY64" s="914"/>
      <c r="DZ64" s="932"/>
      <c r="EA64" s="49"/>
    </row>
    <row r="65" spans="1:131" ht="26.25" customHeight="1" x14ac:dyDescent="0.15">
      <c r="A65" s="57" t="s">
        <v>263</v>
      </c>
      <c r="B65" s="57"/>
      <c r="C65" s="57"/>
      <c r="D65" s="57"/>
      <c r="E65" s="57"/>
      <c r="F65" s="57"/>
      <c r="G65" s="57"/>
      <c r="H65" s="57"/>
      <c r="I65" s="57"/>
      <c r="J65" s="57"/>
      <c r="K65" s="57"/>
      <c r="L65" s="57"/>
      <c r="M65" s="57"/>
      <c r="N65" s="57"/>
      <c r="O65" s="57"/>
      <c r="P65" s="57"/>
      <c r="Q65" s="57"/>
      <c r="R65" s="57"/>
      <c r="S65" s="57"/>
      <c r="T65" s="57"/>
      <c r="U65" s="57"/>
      <c r="V65" s="57"/>
      <c r="W65" s="57"/>
      <c r="X65" s="57"/>
      <c r="Y65" s="57"/>
      <c r="Z65" s="57"/>
      <c r="AA65" s="57"/>
      <c r="AB65" s="57"/>
      <c r="AC65" s="57"/>
      <c r="AD65" s="57"/>
      <c r="AE65" s="57"/>
      <c r="AF65" s="57"/>
      <c r="AG65" s="57"/>
      <c r="AH65" s="57"/>
      <c r="AI65" s="57"/>
      <c r="AJ65" s="57"/>
      <c r="AK65" s="57"/>
      <c r="AL65" s="57"/>
      <c r="AM65" s="57"/>
      <c r="AN65" s="57"/>
      <c r="AO65" s="57"/>
      <c r="AP65" s="57"/>
      <c r="AQ65" s="57"/>
      <c r="AR65" s="57"/>
      <c r="AS65" s="57"/>
      <c r="AT65" s="57"/>
      <c r="AU65" s="57"/>
      <c r="AV65" s="57"/>
      <c r="AW65" s="57"/>
      <c r="AX65" s="57"/>
      <c r="AY65" s="57"/>
      <c r="AZ65" s="57"/>
      <c r="BA65" s="57"/>
      <c r="BB65" s="57"/>
      <c r="BC65" s="57"/>
      <c r="BD65" s="57"/>
      <c r="BE65" s="56"/>
      <c r="BF65" s="56"/>
      <c r="BG65" s="56"/>
      <c r="BH65" s="56"/>
      <c r="BI65" s="56"/>
      <c r="BJ65" s="56"/>
      <c r="BK65" s="56"/>
      <c r="BL65" s="56"/>
      <c r="BM65" s="56"/>
      <c r="BN65" s="56"/>
      <c r="BO65" s="56"/>
      <c r="BP65" s="56"/>
      <c r="BQ65" s="53">
        <v>59</v>
      </c>
      <c r="BR65" s="73"/>
      <c r="BS65" s="913"/>
      <c r="BT65" s="914"/>
      <c r="BU65" s="914"/>
      <c r="BV65" s="914"/>
      <c r="BW65" s="914"/>
      <c r="BX65" s="914"/>
      <c r="BY65" s="914"/>
      <c r="BZ65" s="914"/>
      <c r="CA65" s="914"/>
      <c r="CB65" s="914"/>
      <c r="CC65" s="914"/>
      <c r="CD65" s="914"/>
      <c r="CE65" s="914"/>
      <c r="CF65" s="914"/>
      <c r="CG65" s="915"/>
      <c r="CH65" s="920"/>
      <c r="CI65" s="921"/>
      <c r="CJ65" s="921"/>
      <c r="CK65" s="921"/>
      <c r="CL65" s="931"/>
      <c r="CM65" s="920"/>
      <c r="CN65" s="921"/>
      <c r="CO65" s="921"/>
      <c r="CP65" s="921"/>
      <c r="CQ65" s="931"/>
      <c r="CR65" s="920"/>
      <c r="CS65" s="921"/>
      <c r="CT65" s="921"/>
      <c r="CU65" s="921"/>
      <c r="CV65" s="931"/>
      <c r="CW65" s="920"/>
      <c r="CX65" s="921"/>
      <c r="CY65" s="921"/>
      <c r="CZ65" s="921"/>
      <c r="DA65" s="931"/>
      <c r="DB65" s="920"/>
      <c r="DC65" s="921"/>
      <c r="DD65" s="921"/>
      <c r="DE65" s="921"/>
      <c r="DF65" s="931"/>
      <c r="DG65" s="920"/>
      <c r="DH65" s="921"/>
      <c r="DI65" s="921"/>
      <c r="DJ65" s="921"/>
      <c r="DK65" s="931"/>
      <c r="DL65" s="920"/>
      <c r="DM65" s="921"/>
      <c r="DN65" s="921"/>
      <c r="DO65" s="921"/>
      <c r="DP65" s="931"/>
      <c r="DQ65" s="920"/>
      <c r="DR65" s="921"/>
      <c r="DS65" s="921"/>
      <c r="DT65" s="921"/>
      <c r="DU65" s="931"/>
      <c r="DV65" s="913"/>
      <c r="DW65" s="914"/>
      <c r="DX65" s="914"/>
      <c r="DY65" s="914"/>
      <c r="DZ65" s="932"/>
      <c r="EA65" s="49"/>
    </row>
    <row r="66" spans="1:131" ht="26.25" customHeight="1" x14ac:dyDescent="0.15">
      <c r="A66" s="659" t="s">
        <v>448</v>
      </c>
      <c r="B66" s="660"/>
      <c r="C66" s="660"/>
      <c r="D66" s="660"/>
      <c r="E66" s="660"/>
      <c r="F66" s="660"/>
      <c r="G66" s="660"/>
      <c r="H66" s="660"/>
      <c r="I66" s="660"/>
      <c r="J66" s="660"/>
      <c r="K66" s="660"/>
      <c r="L66" s="660"/>
      <c r="M66" s="660"/>
      <c r="N66" s="660"/>
      <c r="O66" s="660"/>
      <c r="P66" s="661"/>
      <c r="Q66" s="651" t="s">
        <v>457</v>
      </c>
      <c r="R66" s="652"/>
      <c r="S66" s="652"/>
      <c r="T66" s="652"/>
      <c r="U66" s="653"/>
      <c r="V66" s="651" t="s">
        <v>458</v>
      </c>
      <c r="W66" s="652"/>
      <c r="X66" s="652"/>
      <c r="Y66" s="652"/>
      <c r="Z66" s="653"/>
      <c r="AA66" s="651" t="s">
        <v>459</v>
      </c>
      <c r="AB66" s="652"/>
      <c r="AC66" s="652"/>
      <c r="AD66" s="652"/>
      <c r="AE66" s="653"/>
      <c r="AF66" s="671" t="s">
        <v>248</v>
      </c>
      <c r="AG66" s="666"/>
      <c r="AH66" s="666"/>
      <c r="AI66" s="666"/>
      <c r="AJ66" s="672"/>
      <c r="AK66" s="651" t="s">
        <v>387</v>
      </c>
      <c r="AL66" s="660"/>
      <c r="AM66" s="660"/>
      <c r="AN66" s="660"/>
      <c r="AO66" s="661"/>
      <c r="AP66" s="651" t="s">
        <v>359</v>
      </c>
      <c r="AQ66" s="652"/>
      <c r="AR66" s="652"/>
      <c r="AS66" s="652"/>
      <c r="AT66" s="653"/>
      <c r="AU66" s="651" t="s">
        <v>467</v>
      </c>
      <c r="AV66" s="652"/>
      <c r="AW66" s="652"/>
      <c r="AX66" s="652"/>
      <c r="AY66" s="653"/>
      <c r="AZ66" s="651" t="s">
        <v>445</v>
      </c>
      <c r="BA66" s="652"/>
      <c r="BB66" s="652"/>
      <c r="BC66" s="652"/>
      <c r="BD66" s="657"/>
      <c r="BE66" s="56"/>
      <c r="BF66" s="56"/>
      <c r="BG66" s="56"/>
      <c r="BH66" s="56"/>
      <c r="BI66" s="56"/>
      <c r="BJ66" s="56"/>
      <c r="BK66" s="56"/>
      <c r="BL66" s="56"/>
      <c r="BM66" s="56"/>
      <c r="BN66" s="56"/>
      <c r="BO66" s="56"/>
      <c r="BP66" s="56"/>
      <c r="BQ66" s="53">
        <v>60</v>
      </c>
      <c r="BR66" s="74"/>
      <c r="BS66" s="884"/>
      <c r="BT66" s="885"/>
      <c r="BU66" s="885"/>
      <c r="BV66" s="885"/>
      <c r="BW66" s="885"/>
      <c r="BX66" s="885"/>
      <c r="BY66" s="885"/>
      <c r="BZ66" s="885"/>
      <c r="CA66" s="885"/>
      <c r="CB66" s="885"/>
      <c r="CC66" s="885"/>
      <c r="CD66" s="885"/>
      <c r="CE66" s="885"/>
      <c r="CF66" s="885"/>
      <c r="CG66" s="886"/>
      <c r="CH66" s="887"/>
      <c r="CI66" s="888"/>
      <c r="CJ66" s="888"/>
      <c r="CK66" s="888"/>
      <c r="CL66" s="889"/>
      <c r="CM66" s="887"/>
      <c r="CN66" s="888"/>
      <c r="CO66" s="888"/>
      <c r="CP66" s="888"/>
      <c r="CQ66" s="889"/>
      <c r="CR66" s="887"/>
      <c r="CS66" s="888"/>
      <c r="CT66" s="888"/>
      <c r="CU66" s="888"/>
      <c r="CV66" s="889"/>
      <c r="CW66" s="887"/>
      <c r="CX66" s="888"/>
      <c r="CY66" s="888"/>
      <c r="CZ66" s="888"/>
      <c r="DA66" s="889"/>
      <c r="DB66" s="887"/>
      <c r="DC66" s="888"/>
      <c r="DD66" s="888"/>
      <c r="DE66" s="888"/>
      <c r="DF66" s="889"/>
      <c r="DG66" s="887"/>
      <c r="DH66" s="888"/>
      <c r="DI66" s="888"/>
      <c r="DJ66" s="888"/>
      <c r="DK66" s="889"/>
      <c r="DL66" s="887"/>
      <c r="DM66" s="888"/>
      <c r="DN66" s="888"/>
      <c r="DO66" s="888"/>
      <c r="DP66" s="889"/>
      <c r="DQ66" s="887"/>
      <c r="DR66" s="888"/>
      <c r="DS66" s="888"/>
      <c r="DT66" s="888"/>
      <c r="DU66" s="889"/>
      <c r="DV66" s="884"/>
      <c r="DW66" s="885"/>
      <c r="DX66" s="885"/>
      <c r="DY66" s="885"/>
      <c r="DZ66" s="890"/>
      <c r="EA66" s="49"/>
    </row>
    <row r="67" spans="1:131" ht="26.25" customHeight="1" x14ac:dyDescent="0.15">
      <c r="A67" s="662"/>
      <c r="B67" s="663"/>
      <c r="C67" s="663"/>
      <c r="D67" s="663"/>
      <c r="E67" s="663"/>
      <c r="F67" s="663"/>
      <c r="G67" s="663"/>
      <c r="H67" s="663"/>
      <c r="I67" s="663"/>
      <c r="J67" s="663"/>
      <c r="K67" s="663"/>
      <c r="L67" s="663"/>
      <c r="M67" s="663"/>
      <c r="N67" s="663"/>
      <c r="O67" s="663"/>
      <c r="P67" s="664"/>
      <c r="Q67" s="654"/>
      <c r="R67" s="655"/>
      <c r="S67" s="655"/>
      <c r="T67" s="655"/>
      <c r="U67" s="656"/>
      <c r="V67" s="654"/>
      <c r="W67" s="655"/>
      <c r="X67" s="655"/>
      <c r="Y67" s="655"/>
      <c r="Z67" s="656"/>
      <c r="AA67" s="654"/>
      <c r="AB67" s="655"/>
      <c r="AC67" s="655"/>
      <c r="AD67" s="655"/>
      <c r="AE67" s="656"/>
      <c r="AF67" s="673"/>
      <c r="AG67" s="669"/>
      <c r="AH67" s="669"/>
      <c r="AI67" s="669"/>
      <c r="AJ67" s="674"/>
      <c r="AK67" s="675"/>
      <c r="AL67" s="663"/>
      <c r="AM67" s="663"/>
      <c r="AN67" s="663"/>
      <c r="AO67" s="664"/>
      <c r="AP67" s="654"/>
      <c r="AQ67" s="655"/>
      <c r="AR67" s="655"/>
      <c r="AS67" s="655"/>
      <c r="AT67" s="656"/>
      <c r="AU67" s="654"/>
      <c r="AV67" s="655"/>
      <c r="AW67" s="655"/>
      <c r="AX67" s="655"/>
      <c r="AY67" s="656"/>
      <c r="AZ67" s="654"/>
      <c r="BA67" s="655"/>
      <c r="BB67" s="655"/>
      <c r="BC67" s="655"/>
      <c r="BD67" s="658"/>
      <c r="BE67" s="56"/>
      <c r="BF67" s="56"/>
      <c r="BG67" s="56"/>
      <c r="BH67" s="56"/>
      <c r="BI67" s="56"/>
      <c r="BJ67" s="56"/>
      <c r="BK67" s="56"/>
      <c r="BL67" s="56"/>
      <c r="BM67" s="56"/>
      <c r="BN67" s="56"/>
      <c r="BO67" s="56"/>
      <c r="BP67" s="56"/>
      <c r="BQ67" s="53">
        <v>61</v>
      </c>
      <c r="BR67" s="74"/>
      <c r="BS67" s="884"/>
      <c r="BT67" s="885"/>
      <c r="BU67" s="885"/>
      <c r="BV67" s="885"/>
      <c r="BW67" s="885"/>
      <c r="BX67" s="885"/>
      <c r="BY67" s="885"/>
      <c r="BZ67" s="885"/>
      <c r="CA67" s="885"/>
      <c r="CB67" s="885"/>
      <c r="CC67" s="885"/>
      <c r="CD67" s="885"/>
      <c r="CE67" s="885"/>
      <c r="CF67" s="885"/>
      <c r="CG67" s="886"/>
      <c r="CH67" s="887"/>
      <c r="CI67" s="888"/>
      <c r="CJ67" s="888"/>
      <c r="CK67" s="888"/>
      <c r="CL67" s="889"/>
      <c r="CM67" s="887"/>
      <c r="CN67" s="888"/>
      <c r="CO67" s="888"/>
      <c r="CP67" s="888"/>
      <c r="CQ67" s="889"/>
      <c r="CR67" s="887"/>
      <c r="CS67" s="888"/>
      <c r="CT67" s="888"/>
      <c r="CU67" s="888"/>
      <c r="CV67" s="889"/>
      <c r="CW67" s="887"/>
      <c r="CX67" s="888"/>
      <c r="CY67" s="888"/>
      <c r="CZ67" s="888"/>
      <c r="DA67" s="889"/>
      <c r="DB67" s="887"/>
      <c r="DC67" s="888"/>
      <c r="DD67" s="888"/>
      <c r="DE67" s="888"/>
      <c r="DF67" s="889"/>
      <c r="DG67" s="887"/>
      <c r="DH67" s="888"/>
      <c r="DI67" s="888"/>
      <c r="DJ67" s="888"/>
      <c r="DK67" s="889"/>
      <c r="DL67" s="887"/>
      <c r="DM67" s="888"/>
      <c r="DN67" s="888"/>
      <c r="DO67" s="888"/>
      <c r="DP67" s="889"/>
      <c r="DQ67" s="887"/>
      <c r="DR67" s="888"/>
      <c r="DS67" s="888"/>
      <c r="DT67" s="888"/>
      <c r="DU67" s="889"/>
      <c r="DV67" s="884"/>
      <c r="DW67" s="885"/>
      <c r="DX67" s="885"/>
      <c r="DY67" s="885"/>
      <c r="DZ67" s="890"/>
      <c r="EA67" s="49"/>
    </row>
    <row r="68" spans="1:131" ht="26.25" customHeight="1" x14ac:dyDescent="0.15">
      <c r="A68" s="52">
        <v>1</v>
      </c>
      <c r="B68" s="924" t="s">
        <v>542</v>
      </c>
      <c r="C68" s="925"/>
      <c r="D68" s="925"/>
      <c r="E68" s="925"/>
      <c r="F68" s="925"/>
      <c r="G68" s="925"/>
      <c r="H68" s="925"/>
      <c r="I68" s="925"/>
      <c r="J68" s="925"/>
      <c r="K68" s="925"/>
      <c r="L68" s="925"/>
      <c r="M68" s="925"/>
      <c r="N68" s="925"/>
      <c r="O68" s="925"/>
      <c r="P68" s="926"/>
      <c r="Q68" s="927">
        <v>1400</v>
      </c>
      <c r="R68" s="928"/>
      <c r="S68" s="928"/>
      <c r="T68" s="928"/>
      <c r="U68" s="928"/>
      <c r="V68" s="928">
        <v>1400</v>
      </c>
      <c r="W68" s="928"/>
      <c r="X68" s="928"/>
      <c r="Y68" s="928"/>
      <c r="Z68" s="928"/>
      <c r="AA68" s="928" t="s">
        <v>202</v>
      </c>
      <c r="AB68" s="928"/>
      <c r="AC68" s="928"/>
      <c r="AD68" s="928"/>
      <c r="AE68" s="928"/>
      <c r="AF68" s="928" t="s">
        <v>202</v>
      </c>
      <c r="AG68" s="928"/>
      <c r="AH68" s="928"/>
      <c r="AI68" s="928"/>
      <c r="AJ68" s="928"/>
      <c r="AK68" s="928" t="s">
        <v>202</v>
      </c>
      <c r="AL68" s="928"/>
      <c r="AM68" s="928"/>
      <c r="AN68" s="928"/>
      <c r="AO68" s="928"/>
      <c r="AP68" s="928">
        <v>16</v>
      </c>
      <c r="AQ68" s="928"/>
      <c r="AR68" s="928"/>
      <c r="AS68" s="928"/>
      <c r="AT68" s="928"/>
      <c r="AU68" s="928" t="s">
        <v>202</v>
      </c>
      <c r="AV68" s="928"/>
      <c r="AW68" s="928"/>
      <c r="AX68" s="928"/>
      <c r="AY68" s="928"/>
      <c r="AZ68" s="929"/>
      <c r="BA68" s="929"/>
      <c r="BB68" s="929"/>
      <c r="BC68" s="929"/>
      <c r="BD68" s="930"/>
      <c r="BE68" s="56"/>
      <c r="BF68" s="56"/>
      <c r="BG68" s="56"/>
      <c r="BH68" s="56"/>
      <c r="BI68" s="56"/>
      <c r="BJ68" s="56"/>
      <c r="BK68" s="56"/>
      <c r="BL68" s="56"/>
      <c r="BM68" s="56"/>
      <c r="BN68" s="56"/>
      <c r="BO68" s="56"/>
      <c r="BP68" s="56"/>
      <c r="BQ68" s="53">
        <v>62</v>
      </c>
      <c r="BR68" s="74"/>
      <c r="BS68" s="884"/>
      <c r="BT68" s="885"/>
      <c r="BU68" s="885"/>
      <c r="BV68" s="885"/>
      <c r="BW68" s="885"/>
      <c r="BX68" s="885"/>
      <c r="BY68" s="885"/>
      <c r="BZ68" s="885"/>
      <c r="CA68" s="885"/>
      <c r="CB68" s="885"/>
      <c r="CC68" s="885"/>
      <c r="CD68" s="885"/>
      <c r="CE68" s="885"/>
      <c r="CF68" s="885"/>
      <c r="CG68" s="886"/>
      <c r="CH68" s="887"/>
      <c r="CI68" s="888"/>
      <c r="CJ68" s="888"/>
      <c r="CK68" s="888"/>
      <c r="CL68" s="889"/>
      <c r="CM68" s="887"/>
      <c r="CN68" s="888"/>
      <c r="CO68" s="888"/>
      <c r="CP68" s="888"/>
      <c r="CQ68" s="889"/>
      <c r="CR68" s="887"/>
      <c r="CS68" s="888"/>
      <c r="CT68" s="888"/>
      <c r="CU68" s="888"/>
      <c r="CV68" s="889"/>
      <c r="CW68" s="887"/>
      <c r="CX68" s="888"/>
      <c r="CY68" s="888"/>
      <c r="CZ68" s="888"/>
      <c r="DA68" s="889"/>
      <c r="DB68" s="887"/>
      <c r="DC68" s="888"/>
      <c r="DD68" s="888"/>
      <c r="DE68" s="888"/>
      <c r="DF68" s="889"/>
      <c r="DG68" s="887"/>
      <c r="DH68" s="888"/>
      <c r="DI68" s="888"/>
      <c r="DJ68" s="888"/>
      <c r="DK68" s="889"/>
      <c r="DL68" s="887"/>
      <c r="DM68" s="888"/>
      <c r="DN68" s="888"/>
      <c r="DO68" s="888"/>
      <c r="DP68" s="889"/>
      <c r="DQ68" s="887"/>
      <c r="DR68" s="888"/>
      <c r="DS68" s="888"/>
      <c r="DT68" s="888"/>
      <c r="DU68" s="889"/>
      <c r="DV68" s="884"/>
      <c r="DW68" s="885"/>
      <c r="DX68" s="885"/>
      <c r="DY68" s="885"/>
      <c r="DZ68" s="890"/>
      <c r="EA68" s="49"/>
    </row>
    <row r="69" spans="1:131" ht="26.25" customHeight="1" x14ac:dyDescent="0.15">
      <c r="A69" s="53">
        <v>2</v>
      </c>
      <c r="B69" s="913" t="s">
        <v>543</v>
      </c>
      <c r="C69" s="914"/>
      <c r="D69" s="914"/>
      <c r="E69" s="914"/>
      <c r="F69" s="914"/>
      <c r="G69" s="914"/>
      <c r="H69" s="914"/>
      <c r="I69" s="914"/>
      <c r="J69" s="914"/>
      <c r="K69" s="914"/>
      <c r="L69" s="914"/>
      <c r="M69" s="914"/>
      <c r="N69" s="914"/>
      <c r="O69" s="914"/>
      <c r="P69" s="915"/>
      <c r="Q69" s="916">
        <v>322</v>
      </c>
      <c r="R69" s="917"/>
      <c r="S69" s="917"/>
      <c r="T69" s="917"/>
      <c r="U69" s="917"/>
      <c r="V69" s="917">
        <v>319</v>
      </c>
      <c r="W69" s="917"/>
      <c r="X69" s="917"/>
      <c r="Y69" s="917"/>
      <c r="Z69" s="917"/>
      <c r="AA69" s="917">
        <v>3</v>
      </c>
      <c r="AB69" s="917"/>
      <c r="AC69" s="917"/>
      <c r="AD69" s="917"/>
      <c r="AE69" s="917"/>
      <c r="AF69" s="917">
        <v>3</v>
      </c>
      <c r="AG69" s="917"/>
      <c r="AH69" s="917"/>
      <c r="AI69" s="917"/>
      <c r="AJ69" s="917"/>
      <c r="AK69" s="917" t="s">
        <v>202</v>
      </c>
      <c r="AL69" s="917"/>
      <c r="AM69" s="917"/>
      <c r="AN69" s="917"/>
      <c r="AO69" s="917"/>
      <c r="AP69" s="917" t="s">
        <v>202</v>
      </c>
      <c r="AQ69" s="917"/>
      <c r="AR69" s="917"/>
      <c r="AS69" s="917"/>
      <c r="AT69" s="917"/>
      <c r="AU69" s="917" t="s">
        <v>202</v>
      </c>
      <c r="AV69" s="917"/>
      <c r="AW69" s="917"/>
      <c r="AX69" s="917"/>
      <c r="AY69" s="917"/>
      <c r="AZ69" s="918"/>
      <c r="BA69" s="918"/>
      <c r="BB69" s="918"/>
      <c r="BC69" s="918"/>
      <c r="BD69" s="919"/>
      <c r="BE69" s="56"/>
      <c r="BF69" s="56"/>
      <c r="BG69" s="56"/>
      <c r="BH69" s="56"/>
      <c r="BI69" s="56"/>
      <c r="BJ69" s="56"/>
      <c r="BK69" s="56"/>
      <c r="BL69" s="56"/>
      <c r="BM69" s="56"/>
      <c r="BN69" s="56"/>
      <c r="BO69" s="56"/>
      <c r="BP69" s="56"/>
      <c r="BQ69" s="53">
        <v>63</v>
      </c>
      <c r="BR69" s="74"/>
      <c r="BS69" s="884"/>
      <c r="BT69" s="885"/>
      <c r="BU69" s="885"/>
      <c r="BV69" s="885"/>
      <c r="BW69" s="885"/>
      <c r="BX69" s="885"/>
      <c r="BY69" s="885"/>
      <c r="BZ69" s="885"/>
      <c r="CA69" s="885"/>
      <c r="CB69" s="885"/>
      <c r="CC69" s="885"/>
      <c r="CD69" s="885"/>
      <c r="CE69" s="885"/>
      <c r="CF69" s="885"/>
      <c r="CG69" s="886"/>
      <c r="CH69" s="887"/>
      <c r="CI69" s="888"/>
      <c r="CJ69" s="888"/>
      <c r="CK69" s="888"/>
      <c r="CL69" s="889"/>
      <c r="CM69" s="887"/>
      <c r="CN69" s="888"/>
      <c r="CO69" s="888"/>
      <c r="CP69" s="888"/>
      <c r="CQ69" s="889"/>
      <c r="CR69" s="887"/>
      <c r="CS69" s="888"/>
      <c r="CT69" s="888"/>
      <c r="CU69" s="888"/>
      <c r="CV69" s="889"/>
      <c r="CW69" s="887"/>
      <c r="CX69" s="888"/>
      <c r="CY69" s="888"/>
      <c r="CZ69" s="888"/>
      <c r="DA69" s="889"/>
      <c r="DB69" s="887"/>
      <c r="DC69" s="888"/>
      <c r="DD69" s="888"/>
      <c r="DE69" s="888"/>
      <c r="DF69" s="889"/>
      <c r="DG69" s="887"/>
      <c r="DH69" s="888"/>
      <c r="DI69" s="888"/>
      <c r="DJ69" s="888"/>
      <c r="DK69" s="889"/>
      <c r="DL69" s="887"/>
      <c r="DM69" s="888"/>
      <c r="DN69" s="888"/>
      <c r="DO69" s="888"/>
      <c r="DP69" s="889"/>
      <c r="DQ69" s="887"/>
      <c r="DR69" s="888"/>
      <c r="DS69" s="888"/>
      <c r="DT69" s="888"/>
      <c r="DU69" s="889"/>
      <c r="DV69" s="884"/>
      <c r="DW69" s="885"/>
      <c r="DX69" s="885"/>
      <c r="DY69" s="885"/>
      <c r="DZ69" s="890"/>
      <c r="EA69" s="49"/>
    </row>
    <row r="70" spans="1:131" ht="26.25" customHeight="1" x14ac:dyDescent="0.15">
      <c r="A70" s="53">
        <v>3</v>
      </c>
      <c r="B70" s="913" t="s">
        <v>538</v>
      </c>
      <c r="C70" s="914"/>
      <c r="D70" s="914"/>
      <c r="E70" s="914"/>
      <c r="F70" s="914"/>
      <c r="G70" s="914"/>
      <c r="H70" s="914"/>
      <c r="I70" s="914"/>
      <c r="J70" s="914"/>
      <c r="K70" s="914"/>
      <c r="L70" s="914"/>
      <c r="M70" s="914"/>
      <c r="N70" s="914"/>
      <c r="O70" s="914"/>
      <c r="P70" s="915"/>
      <c r="Q70" s="916">
        <v>579</v>
      </c>
      <c r="R70" s="917"/>
      <c r="S70" s="917"/>
      <c r="T70" s="917"/>
      <c r="U70" s="917"/>
      <c r="V70" s="917">
        <v>563</v>
      </c>
      <c r="W70" s="917"/>
      <c r="X70" s="917"/>
      <c r="Y70" s="917"/>
      <c r="Z70" s="917"/>
      <c r="AA70" s="917">
        <v>16</v>
      </c>
      <c r="AB70" s="917"/>
      <c r="AC70" s="917"/>
      <c r="AD70" s="917"/>
      <c r="AE70" s="917"/>
      <c r="AF70" s="917">
        <v>16</v>
      </c>
      <c r="AG70" s="917"/>
      <c r="AH70" s="917"/>
      <c r="AI70" s="917"/>
      <c r="AJ70" s="917"/>
      <c r="AK70" s="917" t="s">
        <v>202</v>
      </c>
      <c r="AL70" s="917"/>
      <c r="AM70" s="917"/>
      <c r="AN70" s="917"/>
      <c r="AO70" s="917"/>
      <c r="AP70" s="917" t="s">
        <v>202</v>
      </c>
      <c r="AQ70" s="917"/>
      <c r="AR70" s="917"/>
      <c r="AS70" s="917"/>
      <c r="AT70" s="917"/>
      <c r="AU70" s="917" t="s">
        <v>202</v>
      </c>
      <c r="AV70" s="917"/>
      <c r="AW70" s="917"/>
      <c r="AX70" s="917"/>
      <c r="AY70" s="917"/>
      <c r="AZ70" s="918"/>
      <c r="BA70" s="918"/>
      <c r="BB70" s="918"/>
      <c r="BC70" s="918"/>
      <c r="BD70" s="919"/>
      <c r="BE70" s="56"/>
      <c r="BF70" s="56"/>
      <c r="BG70" s="56"/>
      <c r="BH70" s="56"/>
      <c r="BI70" s="56"/>
      <c r="BJ70" s="56"/>
      <c r="BK70" s="56"/>
      <c r="BL70" s="56"/>
      <c r="BM70" s="56"/>
      <c r="BN70" s="56"/>
      <c r="BO70" s="56"/>
      <c r="BP70" s="56"/>
      <c r="BQ70" s="53">
        <v>64</v>
      </c>
      <c r="BR70" s="74"/>
      <c r="BS70" s="884"/>
      <c r="BT70" s="885"/>
      <c r="BU70" s="885"/>
      <c r="BV70" s="885"/>
      <c r="BW70" s="885"/>
      <c r="BX70" s="885"/>
      <c r="BY70" s="885"/>
      <c r="BZ70" s="885"/>
      <c r="CA70" s="885"/>
      <c r="CB70" s="885"/>
      <c r="CC70" s="885"/>
      <c r="CD70" s="885"/>
      <c r="CE70" s="885"/>
      <c r="CF70" s="885"/>
      <c r="CG70" s="886"/>
      <c r="CH70" s="887"/>
      <c r="CI70" s="888"/>
      <c r="CJ70" s="888"/>
      <c r="CK70" s="888"/>
      <c r="CL70" s="889"/>
      <c r="CM70" s="887"/>
      <c r="CN70" s="888"/>
      <c r="CO70" s="888"/>
      <c r="CP70" s="888"/>
      <c r="CQ70" s="889"/>
      <c r="CR70" s="887"/>
      <c r="CS70" s="888"/>
      <c r="CT70" s="888"/>
      <c r="CU70" s="888"/>
      <c r="CV70" s="889"/>
      <c r="CW70" s="887"/>
      <c r="CX70" s="888"/>
      <c r="CY70" s="888"/>
      <c r="CZ70" s="888"/>
      <c r="DA70" s="889"/>
      <c r="DB70" s="887"/>
      <c r="DC70" s="888"/>
      <c r="DD70" s="888"/>
      <c r="DE70" s="888"/>
      <c r="DF70" s="889"/>
      <c r="DG70" s="887"/>
      <c r="DH70" s="888"/>
      <c r="DI70" s="888"/>
      <c r="DJ70" s="888"/>
      <c r="DK70" s="889"/>
      <c r="DL70" s="887"/>
      <c r="DM70" s="888"/>
      <c r="DN70" s="888"/>
      <c r="DO70" s="888"/>
      <c r="DP70" s="889"/>
      <c r="DQ70" s="887"/>
      <c r="DR70" s="888"/>
      <c r="DS70" s="888"/>
      <c r="DT70" s="888"/>
      <c r="DU70" s="889"/>
      <c r="DV70" s="884"/>
      <c r="DW70" s="885"/>
      <c r="DX70" s="885"/>
      <c r="DY70" s="885"/>
      <c r="DZ70" s="890"/>
      <c r="EA70" s="49"/>
    </row>
    <row r="71" spans="1:131" ht="26.25" customHeight="1" x14ac:dyDescent="0.15">
      <c r="A71" s="53">
        <v>4</v>
      </c>
      <c r="B71" s="913" t="s">
        <v>544</v>
      </c>
      <c r="C71" s="914"/>
      <c r="D71" s="914"/>
      <c r="E71" s="914"/>
      <c r="F71" s="914"/>
      <c r="G71" s="914"/>
      <c r="H71" s="914"/>
      <c r="I71" s="914"/>
      <c r="J71" s="914"/>
      <c r="K71" s="914"/>
      <c r="L71" s="914"/>
      <c r="M71" s="914"/>
      <c r="N71" s="914"/>
      <c r="O71" s="914"/>
      <c r="P71" s="915"/>
      <c r="Q71" s="916">
        <v>828</v>
      </c>
      <c r="R71" s="917"/>
      <c r="S71" s="917"/>
      <c r="T71" s="917"/>
      <c r="U71" s="917"/>
      <c r="V71" s="917">
        <v>764</v>
      </c>
      <c r="W71" s="917"/>
      <c r="X71" s="917"/>
      <c r="Y71" s="917"/>
      <c r="Z71" s="917"/>
      <c r="AA71" s="917">
        <v>64</v>
      </c>
      <c r="AB71" s="917"/>
      <c r="AC71" s="917"/>
      <c r="AD71" s="917"/>
      <c r="AE71" s="917"/>
      <c r="AF71" s="917">
        <v>64</v>
      </c>
      <c r="AG71" s="917"/>
      <c r="AH71" s="917"/>
      <c r="AI71" s="917"/>
      <c r="AJ71" s="917"/>
      <c r="AK71" s="917" t="s">
        <v>202</v>
      </c>
      <c r="AL71" s="917"/>
      <c r="AM71" s="917"/>
      <c r="AN71" s="917"/>
      <c r="AO71" s="917"/>
      <c r="AP71" s="917" t="s">
        <v>202</v>
      </c>
      <c r="AQ71" s="917"/>
      <c r="AR71" s="917"/>
      <c r="AS71" s="917"/>
      <c r="AT71" s="917"/>
      <c r="AU71" s="917" t="s">
        <v>202</v>
      </c>
      <c r="AV71" s="917"/>
      <c r="AW71" s="917"/>
      <c r="AX71" s="917"/>
      <c r="AY71" s="917"/>
      <c r="AZ71" s="918"/>
      <c r="BA71" s="918"/>
      <c r="BB71" s="918"/>
      <c r="BC71" s="918"/>
      <c r="BD71" s="919"/>
      <c r="BE71" s="56"/>
      <c r="BF71" s="56"/>
      <c r="BG71" s="56"/>
      <c r="BH71" s="56"/>
      <c r="BI71" s="56"/>
      <c r="BJ71" s="56"/>
      <c r="BK71" s="56"/>
      <c r="BL71" s="56"/>
      <c r="BM71" s="56"/>
      <c r="BN71" s="56"/>
      <c r="BO71" s="56"/>
      <c r="BP71" s="56"/>
      <c r="BQ71" s="53">
        <v>65</v>
      </c>
      <c r="BR71" s="74"/>
      <c r="BS71" s="884"/>
      <c r="BT71" s="885"/>
      <c r="BU71" s="885"/>
      <c r="BV71" s="885"/>
      <c r="BW71" s="885"/>
      <c r="BX71" s="885"/>
      <c r="BY71" s="885"/>
      <c r="BZ71" s="885"/>
      <c r="CA71" s="885"/>
      <c r="CB71" s="885"/>
      <c r="CC71" s="885"/>
      <c r="CD71" s="885"/>
      <c r="CE71" s="885"/>
      <c r="CF71" s="885"/>
      <c r="CG71" s="886"/>
      <c r="CH71" s="887"/>
      <c r="CI71" s="888"/>
      <c r="CJ71" s="888"/>
      <c r="CK71" s="888"/>
      <c r="CL71" s="889"/>
      <c r="CM71" s="887"/>
      <c r="CN71" s="888"/>
      <c r="CO71" s="888"/>
      <c r="CP71" s="888"/>
      <c r="CQ71" s="889"/>
      <c r="CR71" s="887"/>
      <c r="CS71" s="888"/>
      <c r="CT71" s="888"/>
      <c r="CU71" s="888"/>
      <c r="CV71" s="889"/>
      <c r="CW71" s="887"/>
      <c r="CX71" s="888"/>
      <c r="CY71" s="888"/>
      <c r="CZ71" s="888"/>
      <c r="DA71" s="889"/>
      <c r="DB71" s="887"/>
      <c r="DC71" s="888"/>
      <c r="DD71" s="888"/>
      <c r="DE71" s="888"/>
      <c r="DF71" s="889"/>
      <c r="DG71" s="887"/>
      <c r="DH71" s="888"/>
      <c r="DI71" s="888"/>
      <c r="DJ71" s="888"/>
      <c r="DK71" s="889"/>
      <c r="DL71" s="887"/>
      <c r="DM71" s="888"/>
      <c r="DN71" s="888"/>
      <c r="DO71" s="888"/>
      <c r="DP71" s="889"/>
      <c r="DQ71" s="887"/>
      <c r="DR71" s="888"/>
      <c r="DS71" s="888"/>
      <c r="DT71" s="888"/>
      <c r="DU71" s="889"/>
      <c r="DV71" s="884"/>
      <c r="DW71" s="885"/>
      <c r="DX71" s="885"/>
      <c r="DY71" s="885"/>
      <c r="DZ71" s="890"/>
      <c r="EA71" s="49"/>
    </row>
    <row r="72" spans="1:131" ht="26.25" customHeight="1" x14ac:dyDescent="0.15">
      <c r="A72" s="53">
        <v>5</v>
      </c>
      <c r="B72" s="913" t="s">
        <v>124</v>
      </c>
      <c r="C72" s="914"/>
      <c r="D72" s="914"/>
      <c r="E72" s="914"/>
      <c r="F72" s="914"/>
      <c r="G72" s="914"/>
      <c r="H72" s="914"/>
      <c r="I72" s="914"/>
      <c r="J72" s="914"/>
      <c r="K72" s="914"/>
      <c r="L72" s="914"/>
      <c r="M72" s="914"/>
      <c r="N72" s="914"/>
      <c r="O72" s="914"/>
      <c r="P72" s="915"/>
      <c r="Q72" s="916">
        <v>17</v>
      </c>
      <c r="R72" s="917"/>
      <c r="S72" s="917"/>
      <c r="T72" s="917"/>
      <c r="U72" s="917"/>
      <c r="V72" s="917">
        <v>17</v>
      </c>
      <c r="W72" s="917"/>
      <c r="X72" s="917"/>
      <c r="Y72" s="917"/>
      <c r="Z72" s="917"/>
      <c r="AA72" s="917">
        <v>0</v>
      </c>
      <c r="AB72" s="917"/>
      <c r="AC72" s="917"/>
      <c r="AD72" s="917"/>
      <c r="AE72" s="917"/>
      <c r="AF72" s="917">
        <v>0</v>
      </c>
      <c r="AG72" s="917"/>
      <c r="AH72" s="917"/>
      <c r="AI72" s="917"/>
      <c r="AJ72" s="917"/>
      <c r="AK72" s="917" t="s">
        <v>202</v>
      </c>
      <c r="AL72" s="917"/>
      <c r="AM72" s="917"/>
      <c r="AN72" s="917"/>
      <c r="AO72" s="917"/>
      <c r="AP72" s="917" t="s">
        <v>202</v>
      </c>
      <c r="AQ72" s="917"/>
      <c r="AR72" s="917"/>
      <c r="AS72" s="917"/>
      <c r="AT72" s="917"/>
      <c r="AU72" s="917" t="s">
        <v>202</v>
      </c>
      <c r="AV72" s="917"/>
      <c r="AW72" s="917"/>
      <c r="AX72" s="917"/>
      <c r="AY72" s="917"/>
      <c r="AZ72" s="918"/>
      <c r="BA72" s="918"/>
      <c r="BB72" s="918"/>
      <c r="BC72" s="918"/>
      <c r="BD72" s="919"/>
      <c r="BE72" s="56"/>
      <c r="BF72" s="56"/>
      <c r="BG72" s="56"/>
      <c r="BH72" s="56"/>
      <c r="BI72" s="56"/>
      <c r="BJ72" s="56"/>
      <c r="BK72" s="56"/>
      <c r="BL72" s="56"/>
      <c r="BM72" s="56"/>
      <c r="BN72" s="56"/>
      <c r="BO72" s="56"/>
      <c r="BP72" s="56"/>
      <c r="BQ72" s="53">
        <v>66</v>
      </c>
      <c r="BR72" s="74"/>
      <c r="BS72" s="884"/>
      <c r="BT72" s="885"/>
      <c r="BU72" s="885"/>
      <c r="BV72" s="885"/>
      <c r="BW72" s="885"/>
      <c r="BX72" s="885"/>
      <c r="BY72" s="885"/>
      <c r="BZ72" s="885"/>
      <c r="CA72" s="885"/>
      <c r="CB72" s="885"/>
      <c r="CC72" s="885"/>
      <c r="CD72" s="885"/>
      <c r="CE72" s="885"/>
      <c r="CF72" s="885"/>
      <c r="CG72" s="886"/>
      <c r="CH72" s="887"/>
      <c r="CI72" s="888"/>
      <c r="CJ72" s="888"/>
      <c r="CK72" s="888"/>
      <c r="CL72" s="889"/>
      <c r="CM72" s="887"/>
      <c r="CN72" s="888"/>
      <c r="CO72" s="888"/>
      <c r="CP72" s="888"/>
      <c r="CQ72" s="889"/>
      <c r="CR72" s="887"/>
      <c r="CS72" s="888"/>
      <c r="CT72" s="888"/>
      <c r="CU72" s="888"/>
      <c r="CV72" s="889"/>
      <c r="CW72" s="887"/>
      <c r="CX72" s="888"/>
      <c r="CY72" s="888"/>
      <c r="CZ72" s="888"/>
      <c r="DA72" s="889"/>
      <c r="DB72" s="887"/>
      <c r="DC72" s="888"/>
      <c r="DD72" s="888"/>
      <c r="DE72" s="888"/>
      <c r="DF72" s="889"/>
      <c r="DG72" s="887"/>
      <c r="DH72" s="888"/>
      <c r="DI72" s="888"/>
      <c r="DJ72" s="888"/>
      <c r="DK72" s="889"/>
      <c r="DL72" s="887"/>
      <c r="DM72" s="888"/>
      <c r="DN72" s="888"/>
      <c r="DO72" s="888"/>
      <c r="DP72" s="889"/>
      <c r="DQ72" s="887"/>
      <c r="DR72" s="888"/>
      <c r="DS72" s="888"/>
      <c r="DT72" s="888"/>
      <c r="DU72" s="889"/>
      <c r="DV72" s="884"/>
      <c r="DW72" s="885"/>
      <c r="DX72" s="885"/>
      <c r="DY72" s="885"/>
      <c r="DZ72" s="890"/>
      <c r="EA72" s="49"/>
    </row>
    <row r="73" spans="1:131" ht="26.25" customHeight="1" x14ac:dyDescent="0.15">
      <c r="A73" s="53">
        <v>6</v>
      </c>
      <c r="B73" s="913" t="s">
        <v>545</v>
      </c>
      <c r="C73" s="914"/>
      <c r="D73" s="914"/>
      <c r="E73" s="914"/>
      <c r="F73" s="914"/>
      <c r="G73" s="914"/>
      <c r="H73" s="914"/>
      <c r="I73" s="914"/>
      <c r="J73" s="914"/>
      <c r="K73" s="914"/>
      <c r="L73" s="914"/>
      <c r="M73" s="914"/>
      <c r="N73" s="914"/>
      <c r="O73" s="914"/>
      <c r="P73" s="915"/>
      <c r="Q73" s="916">
        <v>26</v>
      </c>
      <c r="R73" s="917"/>
      <c r="S73" s="917"/>
      <c r="T73" s="917"/>
      <c r="U73" s="917"/>
      <c r="V73" s="917">
        <v>26</v>
      </c>
      <c r="W73" s="917"/>
      <c r="X73" s="917"/>
      <c r="Y73" s="917"/>
      <c r="Z73" s="917"/>
      <c r="AA73" s="917">
        <v>0</v>
      </c>
      <c r="AB73" s="917"/>
      <c r="AC73" s="917"/>
      <c r="AD73" s="917"/>
      <c r="AE73" s="917"/>
      <c r="AF73" s="917">
        <v>0</v>
      </c>
      <c r="AG73" s="917"/>
      <c r="AH73" s="917"/>
      <c r="AI73" s="917"/>
      <c r="AJ73" s="917"/>
      <c r="AK73" s="917" t="s">
        <v>202</v>
      </c>
      <c r="AL73" s="917"/>
      <c r="AM73" s="917"/>
      <c r="AN73" s="917"/>
      <c r="AO73" s="917"/>
      <c r="AP73" s="917">
        <v>72</v>
      </c>
      <c r="AQ73" s="917"/>
      <c r="AR73" s="917"/>
      <c r="AS73" s="917"/>
      <c r="AT73" s="917"/>
      <c r="AU73" s="917">
        <v>2</v>
      </c>
      <c r="AV73" s="917"/>
      <c r="AW73" s="917"/>
      <c r="AX73" s="917"/>
      <c r="AY73" s="917"/>
      <c r="AZ73" s="918"/>
      <c r="BA73" s="918"/>
      <c r="BB73" s="918"/>
      <c r="BC73" s="918"/>
      <c r="BD73" s="919"/>
      <c r="BE73" s="56"/>
      <c r="BF73" s="56"/>
      <c r="BG73" s="56"/>
      <c r="BH73" s="56"/>
      <c r="BI73" s="56"/>
      <c r="BJ73" s="56"/>
      <c r="BK73" s="56"/>
      <c r="BL73" s="56"/>
      <c r="BM73" s="56"/>
      <c r="BN73" s="56"/>
      <c r="BO73" s="56"/>
      <c r="BP73" s="56"/>
      <c r="BQ73" s="53">
        <v>67</v>
      </c>
      <c r="BR73" s="74"/>
      <c r="BS73" s="884"/>
      <c r="BT73" s="885"/>
      <c r="BU73" s="885"/>
      <c r="BV73" s="885"/>
      <c r="BW73" s="885"/>
      <c r="BX73" s="885"/>
      <c r="BY73" s="885"/>
      <c r="BZ73" s="885"/>
      <c r="CA73" s="885"/>
      <c r="CB73" s="885"/>
      <c r="CC73" s="885"/>
      <c r="CD73" s="885"/>
      <c r="CE73" s="885"/>
      <c r="CF73" s="885"/>
      <c r="CG73" s="886"/>
      <c r="CH73" s="887"/>
      <c r="CI73" s="888"/>
      <c r="CJ73" s="888"/>
      <c r="CK73" s="888"/>
      <c r="CL73" s="889"/>
      <c r="CM73" s="887"/>
      <c r="CN73" s="888"/>
      <c r="CO73" s="888"/>
      <c r="CP73" s="888"/>
      <c r="CQ73" s="889"/>
      <c r="CR73" s="887"/>
      <c r="CS73" s="888"/>
      <c r="CT73" s="888"/>
      <c r="CU73" s="888"/>
      <c r="CV73" s="889"/>
      <c r="CW73" s="887"/>
      <c r="CX73" s="888"/>
      <c r="CY73" s="888"/>
      <c r="CZ73" s="888"/>
      <c r="DA73" s="889"/>
      <c r="DB73" s="887"/>
      <c r="DC73" s="888"/>
      <c r="DD73" s="888"/>
      <c r="DE73" s="888"/>
      <c r="DF73" s="889"/>
      <c r="DG73" s="887"/>
      <c r="DH73" s="888"/>
      <c r="DI73" s="888"/>
      <c r="DJ73" s="888"/>
      <c r="DK73" s="889"/>
      <c r="DL73" s="887"/>
      <c r="DM73" s="888"/>
      <c r="DN73" s="888"/>
      <c r="DO73" s="888"/>
      <c r="DP73" s="889"/>
      <c r="DQ73" s="887"/>
      <c r="DR73" s="888"/>
      <c r="DS73" s="888"/>
      <c r="DT73" s="888"/>
      <c r="DU73" s="889"/>
      <c r="DV73" s="884"/>
      <c r="DW73" s="885"/>
      <c r="DX73" s="885"/>
      <c r="DY73" s="885"/>
      <c r="DZ73" s="890"/>
      <c r="EA73" s="49"/>
    </row>
    <row r="74" spans="1:131" ht="26.25" customHeight="1" x14ac:dyDescent="0.15">
      <c r="A74" s="53">
        <v>7</v>
      </c>
      <c r="B74" s="913" t="s">
        <v>368</v>
      </c>
      <c r="C74" s="914"/>
      <c r="D74" s="914"/>
      <c r="E74" s="914"/>
      <c r="F74" s="914"/>
      <c r="G74" s="914"/>
      <c r="H74" s="914"/>
      <c r="I74" s="914"/>
      <c r="J74" s="914"/>
      <c r="K74" s="914"/>
      <c r="L74" s="914"/>
      <c r="M74" s="914"/>
      <c r="N74" s="914"/>
      <c r="O74" s="914"/>
      <c r="P74" s="915"/>
      <c r="Q74" s="916">
        <v>99</v>
      </c>
      <c r="R74" s="917"/>
      <c r="S74" s="917"/>
      <c r="T74" s="917"/>
      <c r="U74" s="917"/>
      <c r="V74" s="917">
        <v>99</v>
      </c>
      <c r="W74" s="917"/>
      <c r="X74" s="917"/>
      <c r="Y74" s="917"/>
      <c r="Z74" s="917"/>
      <c r="AA74" s="917" t="s">
        <v>202</v>
      </c>
      <c r="AB74" s="917"/>
      <c r="AC74" s="917"/>
      <c r="AD74" s="917"/>
      <c r="AE74" s="917"/>
      <c r="AF74" s="917" t="s">
        <v>202</v>
      </c>
      <c r="AG74" s="917"/>
      <c r="AH74" s="917"/>
      <c r="AI74" s="917"/>
      <c r="AJ74" s="917"/>
      <c r="AK74" s="917" t="s">
        <v>202</v>
      </c>
      <c r="AL74" s="917"/>
      <c r="AM74" s="917"/>
      <c r="AN74" s="917"/>
      <c r="AO74" s="917"/>
      <c r="AP74" s="917" t="s">
        <v>202</v>
      </c>
      <c r="AQ74" s="917"/>
      <c r="AR74" s="917"/>
      <c r="AS74" s="917"/>
      <c r="AT74" s="917"/>
      <c r="AU74" s="917" t="s">
        <v>202</v>
      </c>
      <c r="AV74" s="917"/>
      <c r="AW74" s="917"/>
      <c r="AX74" s="917"/>
      <c r="AY74" s="917"/>
      <c r="AZ74" s="918"/>
      <c r="BA74" s="918"/>
      <c r="BB74" s="918"/>
      <c r="BC74" s="918"/>
      <c r="BD74" s="919"/>
      <c r="BE74" s="56"/>
      <c r="BF74" s="56"/>
      <c r="BG74" s="56"/>
      <c r="BH74" s="56"/>
      <c r="BI74" s="56"/>
      <c r="BJ74" s="56"/>
      <c r="BK74" s="56"/>
      <c r="BL74" s="56"/>
      <c r="BM74" s="56"/>
      <c r="BN74" s="56"/>
      <c r="BO74" s="56"/>
      <c r="BP74" s="56"/>
      <c r="BQ74" s="53">
        <v>68</v>
      </c>
      <c r="BR74" s="74"/>
      <c r="BS74" s="884"/>
      <c r="BT74" s="885"/>
      <c r="BU74" s="885"/>
      <c r="BV74" s="885"/>
      <c r="BW74" s="885"/>
      <c r="BX74" s="885"/>
      <c r="BY74" s="885"/>
      <c r="BZ74" s="885"/>
      <c r="CA74" s="885"/>
      <c r="CB74" s="885"/>
      <c r="CC74" s="885"/>
      <c r="CD74" s="885"/>
      <c r="CE74" s="885"/>
      <c r="CF74" s="885"/>
      <c r="CG74" s="886"/>
      <c r="CH74" s="887"/>
      <c r="CI74" s="888"/>
      <c r="CJ74" s="888"/>
      <c r="CK74" s="888"/>
      <c r="CL74" s="889"/>
      <c r="CM74" s="887"/>
      <c r="CN74" s="888"/>
      <c r="CO74" s="888"/>
      <c r="CP74" s="888"/>
      <c r="CQ74" s="889"/>
      <c r="CR74" s="887"/>
      <c r="CS74" s="888"/>
      <c r="CT74" s="888"/>
      <c r="CU74" s="888"/>
      <c r="CV74" s="889"/>
      <c r="CW74" s="887"/>
      <c r="CX74" s="888"/>
      <c r="CY74" s="888"/>
      <c r="CZ74" s="888"/>
      <c r="DA74" s="889"/>
      <c r="DB74" s="887"/>
      <c r="DC74" s="888"/>
      <c r="DD74" s="888"/>
      <c r="DE74" s="888"/>
      <c r="DF74" s="889"/>
      <c r="DG74" s="887"/>
      <c r="DH74" s="888"/>
      <c r="DI74" s="888"/>
      <c r="DJ74" s="888"/>
      <c r="DK74" s="889"/>
      <c r="DL74" s="887"/>
      <c r="DM74" s="888"/>
      <c r="DN74" s="888"/>
      <c r="DO74" s="888"/>
      <c r="DP74" s="889"/>
      <c r="DQ74" s="887"/>
      <c r="DR74" s="888"/>
      <c r="DS74" s="888"/>
      <c r="DT74" s="888"/>
      <c r="DU74" s="889"/>
      <c r="DV74" s="884"/>
      <c r="DW74" s="885"/>
      <c r="DX74" s="885"/>
      <c r="DY74" s="885"/>
      <c r="DZ74" s="890"/>
      <c r="EA74" s="49"/>
    </row>
    <row r="75" spans="1:131" ht="26.25" customHeight="1" x14ac:dyDescent="0.15">
      <c r="A75" s="53">
        <v>8</v>
      </c>
      <c r="B75" s="913" t="s">
        <v>468</v>
      </c>
      <c r="C75" s="914"/>
      <c r="D75" s="914"/>
      <c r="E75" s="914"/>
      <c r="F75" s="914"/>
      <c r="G75" s="914"/>
      <c r="H75" s="914"/>
      <c r="I75" s="914"/>
      <c r="J75" s="914"/>
      <c r="K75" s="914"/>
      <c r="L75" s="914"/>
      <c r="M75" s="914"/>
      <c r="N75" s="914"/>
      <c r="O75" s="914"/>
      <c r="P75" s="915"/>
      <c r="Q75" s="920">
        <v>46</v>
      </c>
      <c r="R75" s="921"/>
      <c r="S75" s="921"/>
      <c r="T75" s="921"/>
      <c r="U75" s="922"/>
      <c r="V75" s="923">
        <v>46</v>
      </c>
      <c r="W75" s="921"/>
      <c r="X75" s="921"/>
      <c r="Y75" s="921"/>
      <c r="Z75" s="922"/>
      <c r="AA75" s="923" t="s">
        <v>202</v>
      </c>
      <c r="AB75" s="921"/>
      <c r="AC75" s="921"/>
      <c r="AD75" s="921"/>
      <c r="AE75" s="922"/>
      <c r="AF75" s="923" t="s">
        <v>202</v>
      </c>
      <c r="AG75" s="921"/>
      <c r="AH75" s="921"/>
      <c r="AI75" s="921"/>
      <c r="AJ75" s="922"/>
      <c r="AK75" s="923" t="s">
        <v>202</v>
      </c>
      <c r="AL75" s="921"/>
      <c r="AM75" s="921"/>
      <c r="AN75" s="921"/>
      <c r="AO75" s="922"/>
      <c r="AP75" s="923" t="s">
        <v>202</v>
      </c>
      <c r="AQ75" s="921"/>
      <c r="AR75" s="921"/>
      <c r="AS75" s="921"/>
      <c r="AT75" s="922"/>
      <c r="AU75" s="923" t="s">
        <v>202</v>
      </c>
      <c r="AV75" s="921"/>
      <c r="AW75" s="921"/>
      <c r="AX75" s="921"/>
      <c r="AY75" s="922"/>
      <c r="AZ75" s="918"/>
      <c r="BA75" s="918"/>
      <c r="BB75" s="918"/>
      <c r="BC75" s="918"/>
      <c r="BD75" s="919"/>
      <c r="BE75" s="56"/>
      <c r="BF75" s="56"/>
      <c r="BG75" s="56"/>
      <c r="BH75" s="56"/>
      <c r="BI75" s="56"/>
      <c r="BJ75" s="56"/>
      <c r="BK75" s="56"/>
      <c r="BL75" s="56"/>
      <c r="BM75" s="56"/>
      <c r="BN75" s="56"/>
      <c r="BO75" s="56"/>
      <c r="BP75" s="56"/>
      <c r="BQ75" s="53">
        <v>69</v>
      </c>
      <c r="BR75" s="74"/>
      <c r="BS75" s="884"/>
      <c r="BT75" s="885"/>
      <c r="BU75" s="885"/>
      <c r="BV75" s="885"/>
      <c r="BW75" s="885"/>
      <c r="BX75" s="885"/>
      <c r="BY75" s="885"/>
      <c r="BZ75" s="885"/>
      <c r="CA75" s="885"/>
      <c r="CB75" s="885"/>
      <c r="CC75" s="885"/>
      <c r="CD75" s="885"/>
      <c r="CE75" s="885"/>
      <c r="CF75" s="885"/>
      <c r="CG75" s="886"/>
      <c r="CH75" s="887"/>
      <c r="CI75" s="888"/>
      <c r="CJ75" s="888"/>
      <c r="CK75" s="888"/>
      <c r="CL75" s="889"/>
      <c r="CM75" s="887"/>
      <c r="CN75" s="888"/>
      <c r="CO75" s="888"/>
      <c r="CP75" s="888"/>
      <c r="CQ75" s="889"/>
      <c r="CR75" s="887"/>
      <c r="CS75" s="888"/>
      <c r="CT75" s="888"/>
      <c r="CU75" s="888"/>
      <c r="CV75" s="889"/>
      <c r="CW75" s="887"/>
      <c r="CX75" s="888"/>
      <c r="CY75" s="888"/>
      <c r="CZ75" s="888"/>
      <c r="DA75" s="889"/>
      <c r="DB75" s="887"/>
      <c r="DC75" s="888"/>
      <c r="DD75" s="888"/>
      <c r="DE75" s="888"/>
      <c r="DF75" s="889"/>
      <c r="DG75" s="887"/>
      <c r="DH75" s="888"/>
      <c r="DI75" s="888"/>
      <c r="DJ75" s="888"/>
      <c r="DK75" s="889"/>
      <c r="DL75" s="887"/>
      <c r="DM75" s="888"/>
      <c r="DN75" s="888"/>
      <c r="DO75" s="888"/>
      <c r="DP75" s="889"/>
      <c r="DQ75" s="887"/>
      <c r="DR75" s="888"/>
      <c r="DS75" s="888"/>
      <c r="DT75" s="888"/>
      <c r="DU75" s="889"/>
      <c r="DV75" s="884"/>
      <c r="DW75" s="885"/>
      <c r="DX75" s="885"/>
      <c r="DY75" s="885"/>
      <c r="DZ75" s="890"/>
      <c r="EA75" s="49"/>
    </row>
    <row r="76" spans="1:131" ht="26.25" customHeight="1" x14ac:dyDescent="0.15">
      <c r="A76" s="53">
        <v>9</v>
      </c>
      <c r="B76" s="913" t="s">
        <v>195</v>
      </c>
      <c r="C76" s="914"/>
      <c r="D76" s="914"/>
      <c r="E76" s="914"/>
      <c r="F76" s="914"/>
      <c r="G76" s="914"/>
      <c r="H76" s="914"/>
      <c r="I76" s="914"/>
      <c r="J76" s="914"/>
      <c r="K76" s="914"/>
      <c r="L76" s="914"/>
      <c r="M76" s="914"/>
      <c r="N76" s="914"/>
      <c r="O76" s="914"/>
      <c r="P76" s="915"/>
      <c r="Q76" s="920">
        <v>131</v>
      </c>
      <c r="R76" s="921"/>
      <c r="S76" s="921"/>
      <c r="T76" s="921"/>
      <c r="U76" s="922"/>
      <c r="V76" s="923">
        <v>122</v>
      </c>
      <c r="W76" s="921"/>
      <c r="X76" s="921"/>
      <c r="Y76" s="921"/>
      <c r="Z76" s="922"/>
      <c r="AA76" s="923">
        <v>9</v>
      </c>
      <c r="AB76" s="921"/>
      <c r="AC76" s="921"/>
      <c r="AD76" s="921"/>
      <c r="AE76" s="922"/>
      <c r="AF76" s="923">
        <v>9</v>
      </c>
      <c r="AG76" s="921"/>
      <c r="AH76" s="921"/>
      <c r="AI76" s="921"/>
      <c r="AJ76" s="922"/>
      <c r="AK76" s="923" t="s">
        <v>202</v>
      </c>
      <c r="AL76" s="921"/>
      <c r="AM76" s="921"/>
      <c r="AN76" s="921"/>
      <c r="AO76" s="922"/>
      <c r="AP76" s="923" t="s">
        <v>202</v>
      </c>
      <c r="AQ76" s="921"/>
      <c r="AR76" s="921"/>
      <c r="AS76" s="921"/>
      <c r="AT76" s="922"/>
      <c r="AU76" s="923" t="s">
        <v>202</v>
      </c>
      <c r="AV76" s="921"/>
      <c r="AW76" s="921"/>
      <c r="AX76" s="921"/>
      <c r="AY76" s="922"/>
      <c r="AZ76" s="918"/>
      <c r="BA76" s="918"/>
      <c r="BB76" s="918"/>
      <c r="BC76" s="918"/>
      <c r="BD76" s="919"/>
      <c r="BE76" s="56"/>
      <c r="BF76" s="56"/>
      <c r="BG76" s="56"/>
      <c r="BH76" s="56"/>
      <c r="BI76" s="56"/>
      <c r="BJ76" s="56"/>
      <c r="BK76" s="56"/>
      <c r="BL76" s="56"/>
      <c r="BM76" s="56"/>
      <c r="BN76" s="56"/>
      <c r="BO76" s="56"/>
      <c r="BP76" s="56"/>
      <c r="BQ76" s="53">
        <v>70</v>
      </c>
      <c r="BR76" s="74"/>
      <c r="BS76" s="884"/>
      <c r="BT76" s="885"/>
      <c r="BU76" s="885"/>
      <c r="BV76" s="885"/>
      <c r="BW76" s="885"/>
      <c r="BX76" s="885"/>
      <c r="BY76" s="885"/>
      <c r="BZ76" s="885"/>
      <c r="CA76" s="885"/>
      <c r="CB76" s="885"/>
      <c r="CC76" s="885"/>
      <c r="CD76" s="885"/>
      <c r="CE76" s="885"/>
      <c r="CF76" s="885"/>
      <c r="CG76" s="886"/>
      <c r="CH76" s="887"/>
      <c r="CI76" s="888"/>
      <c r="CJ76" s="888"/>
      <c r="CK76" s="888"/>
      <c r="CL76" s="889"/>
      <c r="CM76" s="887"/>
      <c r="CN76" s="888"/>
      <c r="CO76" s="888"/>
      <c r="CP76" s="888"/>
      <c r="CQ76" s="889"/>
      <c r="CR76" s="887"/>
      <c r="CS76" s="888"/>
      <c r="CT76" s="888"/>
      <c r="CU76" s="888"/>
      <c r="CV76" s="889"/>
      <c r="CW76" s="887"/>
      <c r="CX76" s="888"/>
      <c r="CY76" s="888"/>
      <c r="CZ76" s="888"/>
      <c r="DA76" s="889"/>
      <c r="DB76" s="887"/>
      <c r="DC76" s="888"/>
      <c r="DD76" s="888"/>
      <c r="DE76" s="888"/>
      <c r="DF76" s="889"/>
      <c r="DG76" s="887"/>
      <c r="DH76" s="888"/>
      <c r="DI76" s="888"/>
      <c r="DJ76" s="888"/>
      <c r="DK76" s="889"/>
      <c r="DL76" s="887"/>
      <c r="DM76" s="888"/>
      <c r="DN76" s="888"/>
      <c r="DO76" s="888"/>
      <c r="DP76" s="889"/>
      <c r="DQ76" s="887"/>
      <c r="DR76" s="888"/>
      <c r="DS76" s="888"/>
      <c r="DT76" s="888"/>
      <c r="DU76" s="889"/>
      <c r="DV76" s="884"/>
      <c r="DW76" s="885"/>
      <c r="DX76" s="885"/>
      <c r="DY76" s="885"/>
      <c r="DZ76" s="890"/>
      <c r="EA76" s="49"/>
    </row>
    <row r="77" spans="1:131" ht="26.25" customHeight="1" x14ac:dyDescent="0.15">
      <c r="A77" s="53">
        <v>10</v>
      </c>
      <c r="B77" s="913" t="s">
        <v>546</v>
      </c>
      <c r="C77" s="914"/>
      <c r="D77" s="914"/>
      <c r="E77" s="914"/>
      <c r="F77" s="914"/>
      <c r="G77" s="914"/>
      <c r="H77" s="914"/>
      <c r="I77" s="914"/>
      <c r="J77" s="914"/>
      <c r="K77" s="914"/>
      <c r="L77" s="914"/>
      <c r="M77" s="914"/>
      <c r="N77" s="914"/>
      <c r="O77" s="914"/>
      <c r="P77" s="915"/>
      <c r="Q77" s="920">
        <v>5084</v>
      </c>
      <c r="R77" s="921"/>
      <c r="S77" s="921"/>
      <c r="T77" s="921"/>
      <c r="U77" s="922"/>
      <c r="V77" s="923">
        <v>4696</v>
      </c>
      <c r="W77" s="921"/>
      <c r="X77" s="921"/>
      <c r="Y77" s="921"/>
      <c r="Z77" s="922"/>
      <c r="AA77" s="923">
        <v>388</v>
      </c>
      <c r="AB77" s="921"/>
      <c r="AC77" s="921"/>
      <c r="AD77" s="921"/>
      <c r="AE77" s="922"/>
      <c r="AF77" s="923">
        <v>388</v>
      </c>
      <c r="AG77" s="921"/>
      <c r="AH77" s="921"/>
      <c r="AI77" s="921"/>
      <c r="AJ77" s="922"/>
      <c r="AK77" s="923">
        <v>3</v>
      </c>
      <c r="AL77" s="921"/>
      <c r="AM77" s="921"/>
      <c r="AN77" s="921"/>
      <c r="AO77" s="922"/>
      <c r="AP77" s="923" t="s">
        <v>202</v>
      </c>
      <c r="AQ77" s="921"/>
      <c r="AR77" s="921"/>
      <c r="AS77" s="921"/>
      <c r="AT77" s="922"/>
      <c r="AU77" s="923" t="s">
        <v>202</v>
      </c>
      <c r="AV77" s="921"/>
      <c r="AW77" s="921"/>
      <c r="AX77" s="921"/>
      <c r="AY77" s="922"/>
      <c r="AZ77" s="918"/>
      <c r="BA77" s="918"/>
      <c r="BB77" s="918"/>
      <c r="BC77" s="918"/>
      <c r="BD77" s="919"/>
      <c r="BE77" s="56"/>
      <c r="BF77" s="56"/>
      <c r="BG77" s="56"/>
      <c r="BH77" s="56"/>
      <c r="BI77" s="56"/>
      <c r="BJ77" s="56"/>
      <c r="BK77" s="56"/>
      <c r="BL77" s="56"/>
      <c r="BM77" s="56"/>
      <c r="BN77" s="56"/>
      <c r="BO77" s="56"/>
      <c r="BP77" s="56"/>
      <c r="BQ77" s="53">
        <v>71</v>
      </c>
      <c r="BR77" s="74"/>
      <c r="BS77" s="884"/>
      <c r="BT77" s="885"/>
      <c r="BU77" s="885"/>
      <c r="BV77" s="885"/>
      <c r="BW77" s="885"/>
      <c r="BX77" s="885"/>
      <c r="BY77" s="885"/>
      <c r="BZ77" s="885"/>
      <c r="CA77" s="885"/>
      <c r="CB77" s="885"/>
      <c r="CC77" s="885"/>
      <c r="CD77" s="885"/>
      <c r="CE77" s="885"/>
      <c r="CF77" s="885"/>
      <c r="CG77" s="886"/>
      <c r="CH77" s="887"/>
      <c r="CI77" s="888"/>
      <c r="CJ77" s="888"/>
      <c r="CK77" s="888"/>
      <c r="CL77" s="889"/>
      <c r="CM77" s="887"/>
      <c r="CN77" s="888"/>
      <c r="CO77" s="888"/>
      <c r="CP77" s="888"/>
      <c r="CQ77" s="889"/>
      <c r="CR77" s="887"/>
      <c r="CS77" s="888"/>
      <c r="CT77" s="888"/>
      <c r="CU77" s="888"/>
      <c r="CV77" s="889"/>
      <c r="CW77" s="887"/>
      <c r="CX77" s="888"/>
      <c r="CY77" s="888"/>
      <c r="CZ77" s="888"/>
      <c r="DA77" s="889"/>
      <c r="DB77" s="887"/>
      <c r="DC77" s="888"/>
      <c r="DD77" s="888"/>
      <c r="DE77" s="888"/>
      <c r="DF77" s="889"/>
      <c r="DG77" s="887"/>
      <c r="DH77" s="888"/>
      <c r="DI77" s="888"/>
      <c r="DJ77" s="888"/>
      <c r="DK77" s="889"/>
      <c r="DL77" s="887"/>
      <c r="DM77" s="888"/>
      <c r="DN77" s="888"/>
      <c r="DO77" s="888"/>
      <c r="DP77" s="889"/>
      <c r="DQ77" s="887"/>
      <c r="DR77" s="888"/>
      <c r="DS77" s="888"/>
      <c r="DT77" s="888"/>
      <c r="DU77" s="889"/>
      <c r="DV77" s="884"/>
      <c r="DW77" s="885"/>
      <c r="DX77" s="885"/>
      <c r="DY77" s="885"/>
      <c r="DZ77" s="890"/>
      <c r="EA77" s="49"/>
    </row>
    <row r="78" spans="1:131" ht="26.25" customHeight="1" x14ac:dyDescent="0.15">
      <c r="A78" s="53">
        <v>11</v>
      </c>
      <c r="B78" s="913" t="s">
        <v>547</v>
      </c>
      <c r="C78" s="914"/>
      <c r="D78" s="914"/>
      <c r="E78" s="914"/>
      <c r="F78" s="914"/>
      <c r="G78" s="914"/>
      <c r="H78" s="914"/>
      <c r="I78" s="914"/>
      <c r="J78" s="914"/>
      <c r="K78" s="914"/>
      <c r="L78" s="914"/>
      <c r="M78" s="914"/>
      <c r="N78" s="914"/>
      <c r="O78" s="914"/>
      <c r="P78" s="915"/>
      <c r="Q78" s="916">
        <v>7</v>
      </c>
      <c r="R78" s="917"/>
      <c r="S78" s="917"/>
      <c r="T78" s="917"/>
      <c r="U78" s="917"/>
      <c r="V78" s="917">
        <v>7</v>
      </c>
      <c r="W78" s="917"/>
      <c r="X78" s="917"/>
      <c r="Y78" s="917"/>
      <c r="Z78" s="917"/>
      <c r="AA78" s="917" t="s">
        <v>202</v>
      </c>
      <c r="AB78" s="917"/>
      <c r="AC78" s="917"/>
      <c r="AD78" s="917"/>
      <c r="AE78" s="917"/>
      <c r="AF78" s="917" t="s">
        <v>202</v>
      </c>
      <c r="AG78" s="917"/>
      <c r="AH78" s="917"/>
      <c r="AI78" s="917"/>
      <c r="AJ78" s="917"/>
      <c r="AK78" s="917" t="s">
        <v>202</v>
      </c>
      <c r="AL78" s="917"/>
      <c r="AM78" s="917"/>
      <c r="AN78" s="917"/>
      <c r="AO78" s="917"/>
      <c r="AP78" s="917" t="s">
        <v>202</v>
      </c>
      <c r="AQ78" s="917"/>
      <c r="AR78" s="917"/>
      <c r="AS78" s="917"/>
      <c r="AT78" s="917"/>
      <c r="AU78" s="917" t="s">
        <v>202</v>
      </c>
      <c r="AV78" s="917"/>
      <c r="AW78" s="917"/>
      <c r="AX78" s="917"/>
      <c r="AY78" s="917"/>
      <c r="AZ78" s="918"/>
      <c r="BA78" s="918"/>
      <c r="BB78" s="918"/>
      <c r="BC78" s="918"/>
      <c r="BD78" s="919"/>
      <c r="BE78" s="56"/>
      <c r="BF78" s="56"/>
      <c r="BG78" s="56"/>
      <c r="BH78" s="56"/>
      <c r="BI78" s="56"/>
      <c r="BJ78" s="49"/>
      <c r="BK78" s="49"/>
      <c r="BL78" s="49"/>
      <c r="BM78" s="49"/>
      <c r="BN78" s="49"/>
      <c r="BO78" s="56"/>
      <c r="BP78" s="56"/>
      <c r="BQ78" s="53">
        <v>72</v>
      </c>
      <c r="BR78" s="74"/>
      <c r="BS78" s="884"/>
      <c r="BT78" s="885"/>
      <c r="BU78" s="885"/>
      <c r="BV78" s="885"/>
      <c r="BW78" s="885"/>
      <c r="BX78" s="885"/>
      <c r="BY78" s="885"/>
      <c r="BZ78" s="885"/>
      <c r="CA78" s="885"/>
      <c r="CB78" s="885"/>
      <c r="CC78" s="885"/>
      <c r="CD78" s="885"/>
      <c r="CE78" s="885"/>
      <c r="CF78" s="885"/>
      <c r="CG78" s="886"/>
      <c r="CH78" s="887"/>
      <c r="CI78" s="888"/>
      <c r="CJ78" s="888"/>
      <c r="CK78" s="888"/>
      <c r="CL78" s="889"/>
      <c r="CM78" s="887"/>
      <c r="CN78" s="888"/>
      <c r="CO78" s="888"/>
      <c r="CP78" s="888"/>
      <c r="CQ78" s="889"/>
      <c r="CR78" s="887"/>
      <c r="CS78" s="888"/>
      <c r="CT78" s="888"/>
      <c r="CU78" s="888"/>
      <c r="CV78" s="889"/>
      <c r="CW78" s="887"/>
      <c r="CX78" s="888"/>
      <c r="CY78" s="888"/>
      <c r="CZ78" s="888"/>
      <c r="DA78" s="889"/>
      <c r="DB78" s="887"/>
      <c r="DC78" s="888"/>
      <c r="DD78" s="888"/>
      <c r="DE78" s="888"/>
      <c r="DF78" s="889"/>
      <c r="DG78" s="887"/>
      <c r="DH78" s="888"/>
      <c r="DI78" s="888"/>
      <c r="DJ78" s="888"/>
      <c r="DK78" s="889"/>
      <c r="DL78" s="887"/>
      <c r="DM78" s="888"/>
      <c r="DN78" s="888"/>
      <c r="DO78" s="888"/>
      <c r="DP78" s="889"/>
      <c r="DQ78" s="887"/>
      <c r="DR78" s="888"/>
      <c r="DS78" s="888"/>
      <c r="DT78" s="888"/>
      <c r="DU78" s="889"/>
      <c r="DV78" s="884"/>
      <c r="DW78" s="885"/>
      <c r="DX78" s="885"/>
      <c r="DY78" s="885"/>
      <c r="DZ78" s="890"/>
      <c r="EA78" s="49"/>
    </row>
    <row r="79" spans="1:131" ht="26.25" customHeight="1" x14ac:dyDescent="0.15">
      <c r="A79" s="53">
        <v>12</v>
      </c>
      <c r="B79" s="913" t="s">
        <v>548</v>
      </c>
      <c r="C79" s="914"/>
      <c r="D79" s="914"/>
      <c r="E79" s="914"/>
      <c r="F79" s="914"/>
      <c r="G79" s="914"/>
      <c r="H79" s="914"/>
      <c r="I79" s="914"/>
      <c r="J79" s="914"/>
      <c r="K79" s="914"/>
      <c r="L79" s="914"/>
      <c r="M79" s="914"/>
      <c r="N79" s="914"/>
      <c r="O79" s="914"/>
      <c r="P79" s="915"/>
      <c r="Q79" s="916">
        <v>61</v>
      </c>
      <c r="R79" s="917"/>
      <c r="S79" s="917"/>
      <c r="T79" s="917"/>
      <c r="U79" s="917"/>
      <c r="V79" s="917">
        <v>51</v>
      </c>
      <c r="W79" s="917"/>
      <c r="X79" s="917"/>
      <c r="Y79" s="917"/>
      <c r="Z79" s="917"/>
      <c r="AA79" s="917">
        <v>10</v>
      </c>
      <c r="AB79" s="917"/>
      <c r="AC79" s="917"/>
      <c r="AD79" s="917"/>
      <c r="AE79" s="917"/>
      <c r="AF79" s="917">
        <v>10</v>
      </c>
      <c r="AG79" s="917"/>
      <c r="AH79" s="917"/>
      <c r="AI79" s="917"/>
      <c r="AJ79" s="917"/>
      <c r="AK79" s="917" t="s">
        <v>202</v>
      </c>
      <c r="AL79" s="917"/>
      <c r="AM79" s="917"/>
      <c r="AN79" s="917"/>
      <c r="AO79" s="917"/>
      <c r="AP79" s="917" t="s">
        <v>202</v>
      </c>
      <c r="AQ79" s="917"/>
      <c r="AR79" s="917"/>
      <c r="AS79" s="917"/>
      <c r="AT79" s="917"/>
      <c r="AU79" s="917" t="s">
        <v>202</v>
      </c>
      <c r="AV79" s="917"/>
      <c r="AW79" s="917"/>
      <c r="AX79" s="917"/>
      <c r="AY79" s="917"/>
      <c r="AZ79" s="918"/>
      <c r="BA79" s="918"/>
      <c r="BB79" s="918"/>
      <c r="BC79" s="918"/>
      <c r="BD79" s="919"/>
      <c r="BE79" s="56"/>
      <c r="BF79" s="56"/>
      <c r="BG79" s="56"/>
      <c r="BH79" s="56"/>
      <c r="BI79" s="56"/>
      <c r="BJ79" s="49"/>
      <c r="BK79" s="49"/>
      <c r="BL79" s="49"/>
      <c r="BM79" s="49"/>
      <c r="BN79" s="49"/>
      <c r="BO79" s="56"/>
      <c r="BP79" s="56"/>
      <c r="BQ79" s="53">
        <v>73</v>
      </c>
      <c r="BR79" s="74"/>
      <c r="BS79" s="884"/>
      <c r="BT79" s="885"/>
      <c r="BU79" s="885"/>
      <c r="BV79" s="885"/>
      <c r="BW79" s="885"/>
      <c r="BX79" s="885"/>
      <c r="BY79" s="885"/>
      <c r="BZ79" s="885"/>
      <c r="CA79" s="885"/>
      <c r="CB79" s="885"/>
      <c r="CC79" s="885"/>
      <c r="CD79" s="885"/>
      <c r="CE79" s="885"/>
      <c r="CF79" s="885"/>
      <c r="CG79" s="886"/>
      <c r="CH79" s="887"/>
      <c r="CI79" s="888"/>
      <c r="CJ79" s="888"/>
      <c r="CK79" s="888"/>
      <c r="CL79" s="889"/>
      <c r="CM79" s="887"/>
      <c r="CN79" s="888"/>
      <c r="CO79" s="888"/>
      <c r="CP79" s="888"/>
      <c r="CQ79" s="889"/>
      <c r="CR79" s="887"/>
      <c r="CS79" s="888"/>
      <c r="CT79" s="888"/>
      <c r="CU79" s="888"/>
      <c r="CV79" s="889"/>
      <c r="CW79" s="887"/>
      <c r="CX79" s="888"/>
      <c r="CY79" s="888"/>
      <c r="CZ79" s="888"/>
      <c r="DA79" s="889"/>
      <c r="DB79" s="887"/>
      <c r="DC79" s="888"/>
      <c r="DD79" s="888"/>
      <c r="DE79" s="888"/>
      <c r="DF79" s="889"/>
      <c r="DG79" s="887"/>
      <c r="DH79" s="888"/>
      <c r="DI79" s="888"/>
      <c r="DJ79" s="888"/>
      <c r="DK79" s="889"/>
      <c r="DL79" s="887"/>
      <c r="DM79" s="888"/>
      <c r="DN79" s="888"/>
      <c r="DO79" s="888"/>
      <c r="DP79" s="889"/>
      <c r="DQ79" s="887"/>
      <c r="DR79" s="888"/>
      <c r="DS79" s="888"/>
      <c r="DT79" s="888"/>
      <c r="DU79" s="889"/>
      <c r="DV79" s="884"/>
      <c r="DW79" s="885"/>
      <c r="DX79" s="885"/>
      <c r="DY79" s="885"/>
      <c r="DZ79" s="890"/>
      <c r="EA79" s="49"/>
    </row>
    <row r="80" spans="1:131" ht="26.25" customHeight="1" x14ac:dyDescent="0.15">
      <c r="A80" s="53">
        <v>13</v>
      </c>
      <c r="B80" s="913" t="s">
        <v>347</v>
      </c>
      <c r="C80" s="914"/>
      <c r="D80" s="914"/>
      <c r="E80" s="914"/>
      <c r="F80" s="914"/>
      <c r="G80" s="914"/>
      <c r="H80" s="914"/>
      <c r="I80" s="914"/>
      <c r="J80" s="914"/>
      <c r="K80" s="914"/>
      <c r="L80" s="914"/>
      <c r="M80" s="914"/>
      <c r="N80" s="914"/>
      <c r="O80" s="914"/>
      <c r="P80" s="915"/>
      <c r="Q80" s="916">
        <v>147690</v>
      </c>
      <c r="R80" s="917"/>
      <c r="S80" s="917"/>
      <c r="T80" s="917"/>
      <c r="U80" s="917"/>
      <c r="V80" s="917">
        <v>143296</v>
      </c>
      <c r="W80" s="917"/>
      <c r="X80" s="917"/>
      <c r="Y80" s="917"/>
      <c r="Z80" s="917"/>
      <c r="AA80" s="917">
        <v>4394</v>
      </c>
      <c r="AB80" s="917"/>
      <c r="AC80" s="917"/>
      <c r="AD80" s="917"/>
      <c r="AE80" s="917"/>
      <c r="AF80" s="917">
        <v>4394</v>
      </c>
      <c r="AG80" s="917"/>
      <c r="AH80" s="917"/>
      <c r="AI80" s="917"/>
      <c r="AJ80" s="917"/>
      <c r="AK80" s="917" t="s">
        <v>202</v>
      </c>
      <c r="AL80" s="917"/>
      <c r="AM80" s="917"/>
      <c r="AN80" s="917"/>
      <c r="AO80" s="917"/>
      <c r="AP80" s="917" t="s">
        <v>202</v>
      </c>
      <c r="AQ80" s="917"/>
      <c r="AR80" s="917"/>
      <c r="AS80" s="917"/>
      <c r="AT80" s="917"/>
      <c r="AU80" s="917" t="s">
        <v>202</v>
      </c>
      <c r="AV80" s="917"/>
      <c r="AW80" s="917"/>
      <c r="AX80" s="917"/>
      <c r="AY80" s="917"/>
      <c r="AZ80" s="918"/>
      <c r="BA80" s="918"/>
      <c r="BB80" s="918"/>
      <c r="BC80" s="918"/>
      <c r="BD80" s="919"/>
      <c r="BE80" s="56"/>
      <c r="BF80" s="56"/>
      <c r="BG80" s="56"/>
      <c r="BH80" s="56"/>
      <c r="BI80" s="56"/>
      <c r="BJ80" s="56"/>
      <c r="BK80" s="56"/>
      <c r="BL80" s="56"/>
      <c r="BM80" s="56"/>
      <c r="BN80" s="56"/>
      <c r="BO80" s="56"/>
      <c r="BP80" s="56"/>
      <c r="BQ80" s="53">
        <v>74</v>
      </c>
      <c r="BR80" s="74"/>
      <c r="BS80" s="884"/>
      <c r="BT80" s="885"/>
      <c r="BU80" s="885"/>
      <c r="BV80" s="885"/>
      <c r="BW80" s="885"/>
      <c r="BX80" s="885"/>
      <c r="BY80" s="885"/>
      <c r="BZ80" s="885"/>
      <c r="CA80" s="885"/>
      <c r="CB80" s="885"/>
      <c r="CC80" s="885"/>
      <c r="CD80" s="885"/>
      <c r="CE80" s="885"/>
      <c r="CF80" s="885"/>
      <c r="CG80" s="886"/>
      <c r="CH80" s="887"/>
      <c r="CI80" s="888"/>
      <c r="CJ80" s="888"/>
      <c r="CK80" s="888"/>
      <c r="CL80" s="889"/>
      <c r="CM80" s="887"/>
      <c r="CN80" s="888"/>
      <c r="CO80" s="888"/>
      <c r="CP80" s="888"/>
      <c r="CQ80" s="889"/>
      <c r="CR80" s="887"/>
      <c r="CS80" s="888"/>
      <c r="CT80" s="888"/>
      <c r="CU80" s="888"/>
      <c r="CV80" s="889"/>
      <c r="CW80" s="887"/>
      <c r="CX80" s="888"/>
      <c r="CY80" s="888"/>
      <c r="CZ80" s="888"/>
      <c r="DA80" s="889"/>
      <c r="DB80" s="887"/>
      <c r="DC80" s="888"/>
      <c r="DD80" s="888"/>
      <c r="DE80" s="888"/>
      <c r="DF80" s="889"/>
      <c r="DG80" s="887"/>
      <c r="DH80" s="888"/>
      <c r="DI80" s="888"/>
      <c r="DJ80" s="888"/>
      <c r="DK80" s="889"/>
      <c r="DL80" s="887"/>
      <c r="DM80" s="888"/>
      <c r="DN80" s="888"/>
      <c r="DO80" s="888"/>
      <c r="DP80" s="889"/>
      <c r="DQ80" s="887"/>
      <c r="DR80" s="888"/>
      <c r="DS80" s="888"/>
      <c r="DT80" s="888"/>
      <c r="DU80" s="889"/>
      <c r="DV80" s="884"/>
      <c r="DW80" s="885"/>
      <c r="DX80" s="885"/>
      <c r="DY80" s="885"/>
      <c r="DZ80" s="890"/>
      <c r="EA80" s="49"/>
    </row>
    <row r="81" spans="1:131" ht="26.25" customHeight="1" x14ac:dyDescent="0.15">
      <c r="A81" s="53">
        <v>14</v>
      </c>
      <c r="B81" s="913"/>
      <c r="C81" s="914"/>
      <c r="D81" s="914"/>
      <c r="E81" s="914"/>
      <c r="F81" s="914"/>
      <c r="G81" s="914"/>
      <c r="H81" s="914"/>
      <c r="I81" s="914"/>
      <c r="J81" s="914"/>
      <c r="K81" s="914"/>
      <c r="L81" s="914"/>
      <c r="M81" s="914"/>
      <c r="N81" s="914"/>
      <c r="O81" s="914"/>
      <c r="P81" s="915"/>
      <c r="Q81" s="916"/>
      <c r="R81" s="917"/>
      <c r="S81" s="917"/>
      <c r="T81" s="917"/>
      <c r="U81" s="917"/>
      <c r="V81" s="917"/>
      <c r="W81" s="917"/>
      <c r="X81" s="917"/>
      <c r="Y81" s="917"/>
      <c r="Z81" s="917"/>
      <c r="AA81" s="917"/>
      <c r="AB81" s="917"/>
      <c r="AC81" s="917"/>
      <c r="AD81" s="917"/>
      <c r="AE81" s="917"/>
      <c r="AF81" s="917"/>
      <c r="AG81" s="917"/>
      <c r="AH81" s="917"/>
      <c r="AI81" s="917"/>
      <c r="AJ81" s="917"/>
      <c r="AK81" s="917"/>
      <c r="AL81" s="917"/>
      <c r="AM81" s="917"/>
      <c r="AN81" s="917"/>
      <c r="AO81" s="917"/>
      <c r="AP81" s="917"/>
      <c r="AQ81" s="917"/>
      <c r="AR81" s="917"/>
      <c r="AS81" s="917"/>
      <c r="AT81" s="917"/>
      <c r="AU81" s="917"/>
      <c r="AV81" s="917"/>
      <c r="AW81" s="917"/>
      <c r="AX81" s="917"/>
      <c r="AY81" s="917"/>
      <c r="AZ81" s="918"/>
      <c r="BA81" s="918"/>
      <c r="BB81" s="918"/>
      <c r="BC81" s="918"/>
      <c r="BD81" s="919"/>
      <c r="BE81" s="56"/>
      <c r="BF81" s="56"/>
      <c r="BG81" s="56"/>
      <c r="BH81" s="56"/>
      <c r="BI81" s="56"/>
      <c r="BJ81" s="56"/>
      <c r="BK81" s="56"/>
      <c r="BL81" s="56"/>
      <c r="BM81" s="56"/>
      <c r="BN81" s="56"/>
      <c r="BO81" s="56"/>
      <c r="BP81" s="56"/>
      <c r="BQ81" s="53">
        <v>75</v>
      </c>
      <c r="BR81" s="74"/>
      <c r="BS81" s="884"/>
      <c r="BT81" s="885"/>
      <c r="BU81" s="885"/>
      <c r="BV81" s="885"/>
      <c r="BW81" s="885"/>
      <c r="BX81" s="885"/>
      <c r="BY81" s="885"/>
      <c r="BZ81" s="885"/>
      <c r="CA81" s="885"/>
      <c r="CB81" s="885"/>
      <c r="CC81" s="885"/>
      <c r="CD81" s="885"/>
      <c r="CE81" s="885"/>
      <c r="CF81" s="885"/>
      <c r="CG81" s="886"/>
      <c r="CH81" s="887"/>
      <c r="CI81" s="888"/>
      <c r="CJ81" s="888"/>
      <c r="CK81" s="888"/>
      <c r="CL81" s="889"/>
      <c r="CM81" s="887"/>
      <c r="CN81" s="888"/>
      <c r="CO81" s="888"/>
      <c r="CP81" s="888"/>
      <c r="CQ81" s="889"/>
      <c r="CR81" s="887"/>
      <c r="CS81" s="888"/>
      <c r="CT81" s="888"/>
      <c r="CU81" s="888"/>
      <c r="CV81" s="889"/>
      <c r="CW81" s="887"/>
      <c r="CX81" s="888"/>
      <c r="CY81" s="888"/>
      <c r="CZ81" s="888"/>
      <c r="DA81" s="889"/>
      <c r="DB81" s="887"/>
      <c r="DC81" s="888"/>
      <c r="DD81" s="888"/>
      <c r="DE81" s="888"/>
      <c r="DF81" s="889"/>
      <c r="DG81" s="887"/>
      <c r="DH81" s="888"/>
      <c r="DI81" s="888"/>
      <c r="DJ81" s="888"/>
      <c r="DK81" s="889"/>
      <c r="DL81" s="887"/>
      <c r="DM81" s="888"/>
      <c r="DN81" s="888"/>
      <c r="DO81" s="888"/>
      <c r="DP81" s="889"/>
      <c r="DQ81" s="887"/>
      <c r="DR81" s="888"/>
      <c r="DS81" s="888"/>
      <c r="DT81" s="888"/>
      <c r="DU81" s="889"/>
      <c r="DV81" s="884"/>
      <c r="DW81" s="885"/>
      <c r="DX81" s="885"/>
      <c r="DY81" s="885"/>
      <c r="DZ81" s="890"/>
      <c r="EA81" s="49"/>
    </row>
    <row r="82" spans="1:131" ht="26.25" customHeight="1" x14ac:dyDescent="0.15">
      <c r="A82" s="53">
        <v>15</v>
      </c>
      <c r="B82" s="913"/>
      <c r="C82" s="914"/>
      <c r="D82" s="914"/>
      <c r="E82" s="914"/>
      <c r="F82" s="914"/>
      <c r="G82" s="914"/>
      <c r="H82" s="914"/>
      <c r="I82" s="914"/>
      <c r="J82" s="914"/>
      <c r="K82" s="914"/>
      <c r="L82" s="914"/>
      <c r="M82" s="914"/>
      <c r="N82" s="914"/>
      <c r="O82" s="914"/>
      <c r="P82" s="915"/>
      <c r="Q82" s="916"/>
      <c r="R82" s="917"/>
      <c r="S82" s="917"/>
      <c r="T82" s="917"/>
      <c r="U82" s="917"/>
      <c r="V82" s="917"/>
      <c r="W82" s="917"/>
      <c r="X82" s="917"/>
      <c r="Y82" s="917"/>
      <c r="Z82" s="917"/>
      <c r="AA82" s="917"/>
      <c r="AB82" s="917"/>
      <c r="AC82" s="917"/>
      <c r="AD82" s="917"/>
      <c r="AE82" s="917"/>
      <c r="AF82" s="917"/>
      <c r="AG82" s="917"/>
      <c r="AH82" s="917"/>
      <c r="AI82" s="917"/>
      <c r="AJ82" s="917"/>
      <c r="AK82" s="917"/>
      <c r="AL82" s="917"/>
      <c r="AM82" s="917"/>
      <c r="AN82" s="917"/>
      <c r="AO82" s="917"/>
      <c r="AP82" s="917"/>
      <c r="AQ82" s="917"/>
      <c r="AR82" s="917"/>
      <c r="AS82" s="917"/>
      <c r="AT82" s="917"/>
      <c r="AU82" s="917"/>
      <c r="AV82" s="917"/>
      <c r="AW82" s="917"/>
      <c r="AX82" s="917"/>
      <c r="AY82" s="917"/>
      <c r="AZ82" s="918"/>
      <c r="BA82" s="918"/>
      <c r="BB82" s="918"/>
      <c r="BC82" s="918"/>
      <c r="BD82" s="919"/>
      <c r="BE82" s="56"/>
      <c r="BF82" s="56"/>
      <c r="BG82" s="56"/>
      <c r="BH82" s="56"/>
      <c r="BI82" s="56"/>
      <c r="BJ82" s="56"/>
      <c r="BK82" s="56"/>
      <c r="BL82" s="56"/>
      <c r="BM82" s="56"/>
      <c r="BN82" s="56"/>
      <c r="BO82" s="56"/>
      <c r="BP82" s="56"/>
      <c r="BQ82" s="53">
        <v>76</v>
      </c>
      <c r="BR82" s="74"/>
      <c r="BS82" s="884"/>
      <c r="BT82" s="885"/>
      <c r="BU82" s="885"/>
      <c r="BV82" s="885"/>
      <c r="BW82" s="885"/>
      <c r="BX82" s="885"/>
      <c r="BY82" s="885"/>
      <c r="BZ82" s="885"/>
      <c r="CA82" s="885"/>
      <c r="CB82" s="885"/>
      <c r="CC82" s="885"/>
      <c r="CD82" s="885"/>
      <c r="CE82" s="885"/>
      <c r="CF82" s="885"/>
      <c r="CG82" s="886"/>
      <c r="CH82" s="887"/>
      <c r="CI82" s="888"/>
      <c r="CJ82" s="888"/>
      <c r="CK82" s="888"/>
      <c r="CL82" s="889"/>
      <c r="CM82" s="887"/>
      <c r="CN82" s="888"/>
      <c r="CO82" s="888"/>
      <c r="CP82" s="888"/>
      <c r="CQ82" s="889"/>
      <c r="CR82" s="887"/>
      <c r="CS82" s="888"/>
      <c r="CT82" s="888"/>
      <c r="CU82" s="888"/>
      <c r="CV82" s="889"/>
      <c r="CW82" s="887"/>
      <c r="CX82" s="888"/>
      <c r="CY82" s="888"/>
      <c r="CZ82" s="888"/>
      <c r="DA82" s="889"/>
      <c r="DB82" s="887"/>
      <c r="DC82" s="888"/>
      <c r="DD82" s="888"/>
      <c r="DE82" s="888"/>
      <c r="DF82" s="889"/>
      <c r="DG82" s="887"/>
      <c r="DH82" s="888"/>
      <c r="DI82" s="888"/>
      <c r="DJ82" s="888"/>
      <c r="DK82" s="889"/>
      <c r="DL82" s="887"/>
      <c r="DM82" s="888"/>
      <c r="DN82" s="888"/>
      <c r="DO82" s="888"/>
      <c r="DP82" s="889"/>
      <c r="DQ82" s="887"/>
      <c r="DR82" s="888"/>
      <c r="DS82" s="888"/>
      <c r="DT82" s="888"/>
      <c r="DU82" s="889"/>
      <c r="DV82" s="884"/>
      <c r="DW82" s="885"/>
      <c r="DX82" s="885"/>
      <c r="DY82" s="885"/>
      <c r="DZ82" s="890"/>
      <c r="EA82" s="49"/>
    </row>
    <row r="83" spans="1:131" ht="26.25" customHeight="1" x14ac:dyDescent="0.15">
      <c r="A83" s="53">
        <v>16</v>
      </c>
      <c r="B83" s="913"/>
      <c r="C83" s="914"/>
      <c r="D83" s="914"/>
      <c r="E83" s="914"/>
      <c r="F83" s="914"/>
      <c r="G83" s="914"/>
      <c r="H83" s="914"/>
      <c r="I83" s="914"/>
      <c r="J83" s="914"/>
      <c r="K83" s="914"/>
      <c r="L83" s="914"/>
      <c r="M83" s="914"/>
      <c r="N83" s="914"/>
      <c r="O83" s="914"/>
      <c r="P83" s="915"/>
      <c r="Q83" s="916"/>
      <c r="R83" s="917"/>
      <c r="S83" s="917"/>
      <c r="T83" s="917"/>
      <c r="U83" s="917"/>
      <c r="V83" s="917"/>
      <c r="W83" s="917"/>
      <c r="X83" s="917"/>
      <c r="Y83" s="917"/>
      <c r="Z83" s="917"/>
      <c r="AA83" s="917"/>
      <c r="AB83" s="917"/>
      <c r="AC83" s="917"/>
      <c r="AD83" s="917"/>
      <c r="AE83" s="917"/>
      <c r="AF83" s="917"/>
      <c r="AG83" s="917"/>
      <c r="AH83" s="917"/>
      <c r="AI83" s="917"/>
      <c r="AJ83" s="917"/>
      <c r="AK83" s="917"/>
      <c r="AL83" s="917"/>
      <c r="AM83" s="917"/>
      <c r="AN83" s="917"/>
      <c r="AO83" s="917"/>
      <c r="AP83" s="917"/>
      <c r="AQ83" s="917"/>
      <c r="AR83" s="917"/>
      <c r="AS83" s="917"/>
      <c r="AT83" s="917"/>
      <c r="AU83" s="917"/>
      <c r="AV83" s="917"/>
      <c r="AW83" s="917"/>
      <c r="AX83" s="917"/>
      <c r="AY83" s="917"/>
      <c r="AZ83" s="918"/>
      <c r="BA83" s="918"/>
      <c r="BB83" s="918"/>
      <c r="BC83" s="918"/>
      <c r="BD83" s="919"/>
      <c r="BE83" s="56"/>
      <c r="BF83" s="56"/>
      <c r="BG83" s="56"/>
      <c r="BH83" s="56"/>
      <c r="BI83" s="56"/>
      <c r="BJ83" s="56"/>
      <c r="BK83" s="56"/>
      <c r="BL83" s="56"/>
      <c r="BM83" s="56"/>
      <c r="BN83" s="56"/>
      <c r="BO83" s="56"/>
      <c r="BP83" s="56"/>
      <c r="BQ83" s="53">
        <v>77</v>
      </c>
      <c r="BR83" s="74"/>
      <c r="BS83" s="884"/>
      <c r="BT83" s="885"/>
      <c r="BU83" s="885"/>
      <c r="BV83" s="885"/>
      <c r="BW83" s="885"/>
      <c r="BX83" s="885"/>
      <c r="BY83" s="885"/>
      <c r="BZ83" s="885"/>
      <c r="CA83" s="885"/>
      <c r="CB83" s="885"/>
      <c r="CC83" s="885"/>
      <c r="CD83" s="885"/>
      <c r="CE83" s="885"/>
      <c r="CF83" s="885"/>
      <c r="CG83" s="886"/>
      <c r="CH83" s="887"/>
      <c r="CI83" s="888"/>
      <c r="CJ83" s="888"/>
      <c r="CK83" s="888"/>
      <c r="CL83" s="889"/>
      <c r="CM83" s="887"/>
      <c r="CN83" s="888"/>
      <c r="CO83" s="888"/>
      <c r="CP83" s="888"/>
      <c r="CQ83" s="889"/>
      <c r="CR83" s="887"/>
      <c r="CS83" s="888"/>
      <c r="CT83" s="888"/>
      <c r="CU83" s="888"/>
      <c r="CV83" s="889"/>
      <c r="CW83" s="887"/>
      <c r="CX83" s="888"/>
      <c r="CY83" s="888"/>
      <c r="CZ83" s="888"/>
      <c r="DA83" s="889"/>
      <c r="DB83" s="887"/>
      <c r="DC83" s="888"/>
      <c r="DD83" s="888"/>
      <c r="DE83" s="888"/>
      <c r="DF83" s="889"/>
      <c r="DG83" s="887"/>
      <c r="DH83" s="888"/>
      <c r="DI83" s="888"/>
      <c r="DJ83" s="888"/>
      <c r="DK83" s="889"/>
      <c r="DL83" s="887"/>
      <c r="DM83" s="888"/>
      <c r="DN83" s="888"/>
      <c r="DO83" s="888"/>
      <c r="DP83" s="889"/>
      <c r="DQ83" s="887"/>
      <c r="DR83" s="888"/>
      <c r="DS83" s="888"/>
      <c r="DT83" s="888"/>
      <c r="DU83" s="889"/>
      <c r="DV83" s="884"/>
      <c r="DW83" s="885"/>
      <c r="DX83" s="885"/>
      <c r="DY83" s="885"/>
      <c r="DZ83" s="890"/>
      <c r="EA83" s="49"/>
    </row>
    <row r="84" spans="1:131" ht="26.25" customHeight="1" x14ac:dyDescent="0.15">
      <c r="A84" s="53">
        <v>17</v>
      </c>
      <c r="B84" s="913"/>
      <c r="C84" s="914"/>
      <c r="D84" s="914"/>
      <c r="E84" s="914"/>
      <c r="F84" s="914"/>
      <c r="G84" s="914"/>
      <c r="H84" s="914"/>
      <c r="I84" s="914"/>
      <c r="J84" s="914"/>
      <c r="K84" s="914"/>
      <c r="L84" s="914"/>
      <c r="M84" s="914"/>
      <c r="N84" s="914"/>
      <c r="O84" s="914"/>
      <c r="P84" s="915"/>
      <c r="Q84" s="916"/>
      <c r="R84" s="917"/>
      <c r="S84" s="917"/>
      <c r="T84" s="917"/>
      <c r="U84" s="917"/>
      <c r="V84" s="917"/>
      <c r="W84" s="917"/>
      <c r="X84" s="917"/>
      <c r="Y84" s="917"/>
      <c r="Z84" s="917"/>
      <c r="AA84" s="917"/>
      <c r="AB84" s="917"/>
      <c r="AC84" s="917"/>
      <c r="AD84" s="917"/>
      <c r="AE84" s="917"/>
      <c r="AF84" s="917"/>
      <c r="AG84" s="917"/>
      <c r="AH84" s="917"/>
      <c r="AI84" s="917"/>
      <c r="AJ84" s="917"/>
      <c r="AK84" s="917"/>
      <c r="AL84" s="917"/>
      <c r="AM84" s="917"/>
      <c r="AN84" s="917"/>
      <c r="AO84" s="917"/>
      <c r="AP84" s="917"/>
      <c r="AQ84" s="917"/>
      <c r="AR84" s="917"/>
      <c r="AS84" s="917"/>
      <c r="AT84" s="917"/>
      <c r="AU84" s="917"/>
      <c r="AV84" s="917"/>
      <c r="AW84" s="917"/>
      <c r="AX84" s="917"/>
      <c r="AY84" s="917"/>
      <c r="AZ84" s="918"/>
      <c r="BA84" s="918"/>
      <c r="BB84" s="918"/>
      <c r="BC84" s="918"/>
      <c r="BD84" s="919"/>
      <c r="BE84" s="56"/>
      <c r="BF84" s="56"/>
      <c r="BG84" s="56"/>
      <c r="BH84" s="56"/>
      <c r="BI84" s="56"/>
      <c r="BJ84" s="56"/>
      <c r="BK84" s="56"/>
      <c r="BL84" s="56"/>
      <c r="BM84" s="56"/>
      <c r="BN84" s="56"/>
      <c r="BO84" s="56"/>
      <c r="BP84" s="56"/>
      <c r="BQ84" s="53">
        <v>78</v>
      </c>
      <c r="BR84" s="74"/>
      <c r="BS84" s="884"/>
      <c r="BT84" s="885"/>
      <c r="BU84" s="885"/>
      <c r="BV84" s="885"/>
      <c r="BW84" s="885"/>
      <c r="BX84" s="885"/>
      <c r="BY84" s="885"/>
      <c r="BZ84" s="885"/>
      <c r="CA84" s="885"/>
      <c r="CB84" s="885"/>
      <c r="CC84" s="885"/>
      <c r="CD84" s="885"/>
      <c r="CE84" s="885"/>
      <c r="CF84" s="885"/>
      <c r="CG84" s="886"/>
      <c r="CH84" s="887"/>
      <c r="CI84" s="888"/>
      <c r="CJ84" s="888"/>
      <c r="CK84" s="888"/>
      <c r="CL84" s="889"/>
      <c r="CM84" s="887"/>
      <c r="CN84" s="888"/>
      <c r="CO84" s="888"/>
      <c r="CP84" s="888"/>
      <c r="CQ84" s="889"/>
      <c r="CR84" s="887"/>
      <c r="CS84" s="888"/>
      <c r="CT84" s="888"/>
      <c r="CU84" s="888"/>
      <c r="CV84" s="889"/>
      <c r="CW84" s="887"/>
      <c r="CX84" s="888"/>
      <c r="CY84" s="888"/>
      <c r="CZ84" s="888"/>
      <c r="DA84" s="889"/>
      <c r="DB84" s="887"/>
      <c r="DC84" s="888"/>
      <c r="DD84" s="888"/>
      <c r="DE84" s="888"/>
      <c r="DF84" s="889"/>
      <c r="DG84" s="887"/>
      <c r="DH84" s="888"/>
      <c r="DI84" s="888"/>
      <c r="DJ84" s="888"/>
      <c r="DK84" s="889"/>
      <c r="DL84" s="887"/>
      <c r="DM84" s="888"/>
      <c r="DN84" s="888"/>
      <c r="DO84" s="888"/>
      <c r="DP84" s="889"/>
      <c r="DQ84" s="887"/>
      <c r="DR84" s="888"/>
      <c r="DS84" s="888"/>
      <c r="DT84" s="888"/>
      <c r="DU84" s="889"/>
      <c r="DV84" s="884"/>
      <c r="DW84" s="885"/>
      <c r="DX84" s="885"/>
      <c r="DY84" s="885"/>
      <c r="DZ84" s="890"/>
      <c r="EA84" s="49"/>
    </row>
    <row r="85" spans="1:131" ht="26.25" customHeight="1" x14ac:dyDescent="0.15">
      <c r="A85" s="53">
        <v>18</v>
      </c>
      <c r="B85" s="913"/>
      <c r="C85" s="914"/>
      <c r="D85" s="914"/>
      <c r="E85" s="914"/>
      <c r="F85" s="914"/>
      <c r="G85" s="914"/>
      <c r="H85" s="914"/>
      <c r="I85" s="914"/>
      <c r="J85" s="914"/>
      <c r="K85" s="914"/>
      <c r="L85" s="914"/>
      <c r="M85" s="914"/>
      <c r="N85" s="914"/>
      <c r="O85" s="914"/>
      <c r="P85" s="915"/>
      <c r="Q85" s="916"/>
      <c r="R85" s="917"/>
      <c r="S85" s="917"/>
      <c r="T85" s="917"/>
      <c r="U85" s="917"/>
      <c r="V85" s="917"/>
      <c r="W85" s="917"/>
      <c r="X85" s="917"/>
      <c r="Y85" s="917"/>
      <c r="Z85" s="917"/>
      <c r="AA85" s="917"/>
      <c r="AB85" s="917"/>
      <c r="AC85" s="917"/>
      <c r="AD85" s="917"/>
      <c r="AE85" s="917"/>
      <c r="AF85" s="917"/>
      <c r="AG85" s="917"/>
      <c r="AH85" s="917"/>
      <c r="AI85" s="917"/>
      <c r="AJ85" s="917"/>
      <c r="AK85" s="917"/>
      <c r="AL85" s="917"/>
      <c r="AM85" s="917"/>
      <c r="AN85" s="917"/>
      <c r="AO85" s="917"/>
      <c r="AP85" s="917"/>
      <c r="AQ85" s="917"/>
      <c r="AR85" s="917"/>
      <c r="AS85" s="917"/>
      <c r="AT85" s="917"/>
      <c r="AU85" s="917"/>
      <c r="AV85" s="917"/>
      <c r="AW85" s="917"/>
      <c r="AX85" s="917"/>
      <c r="AY85" s="917"/>
      <c r="AZ85" s="918"/>
      <c r="BA85" s="918"/>
      <c r="BB85" s="918"/>
      <c r="BC85" s="918"/>
      <c r="BD85" s="919"/>
      <c r="BE85" s="56"/>
      <c r="BF85" s="56"/>
      <c r="BG85" s="56"/>
      <c r="BH85" s="56"/>
      <c r="BI85" s="56"/>
      <c r="BJ85" s="56"/>
      <c r="BK85" s="56"/>
      <c r="BL85" s="56"/>
      <c r="BM85" s="56"/>
      <c r="BN85" s="56"/>
      <c r="BO85" s="56"/>
      <c r="BP85" s="56"/>
      <c r="BQ85" s="53">
        <v>79</v>
      </c>
      <c r="BR85" s="74"/>
      <c r="BS85" s="884"/>
      <c r="BT85" s="885"/>
      <c r="BU85" s="885"/>
      <c r="BV85" s="885"/>
      <c r="BW85" s="885"/>
      <c r="BX85" s="885"/>
      <c r="BY85" s="885"/>
      <c r="BZ85" s="885"/>
      <c r="CA85" s="885"/>
      <c r="CB85" s="885"/>
      <c r="CC85" s="885"/>
      <c r="CD85" s="885"/>
      <c r="CE85" s="885"/>
      <c r="CF85" s="885"/>
      <c r="CG85" s="886"/>
      <c r="CH85" s="887"/>
      <c r="CI85" s="888"/>
      <c r="CJ85" s="888"/>
      <c r="CK85" s="888"/>
      <c r="CL85" s="889"/>
      <c r="CM85" s="887"/>
      <c r="CN85" s="888"/>
      <c r="CO85" s="888"/>
      <c r="CP85" s="888"/>
      <c r="CQ85" s="889"/>
      <c r="CR85" s="887"/>
      <c r="CS85" s="888"/>
      <c r="CT85" s="888"/>
      <c r="CU85" s="888"/>
      <c r="CV85" s="889"/>
      <c r="CW85" s="887"/>
      <c r="CX85" s="888"/>
      <c r="CY85" s="888"/>
      <c r="CZ85" s="888"/>
      <c r="DA85" s="889"/>
      <c r="DB85" s="887"/>
      <c r="DC85" s="888"/>
      <c r="DD85" s="888"/>
      <c r="DE85" s="888"/>
      <c r="DF85" s="889"/>
      <c r="DG85" s="887"/>
      <c r="DH85" s="888"/>
      <c r="DI85" s="888"/>
      <c r="DJ85" s="888"/>
      <c r="DK85" s="889"/>
      <c r="DL85" s="887"/>
      <c r="DM85" s="888"/>
      <c r="DN85" s="888"/>
      <c r="DO85" s="888"/>
      <c r="DP85" s="889"/>
      <c r="DQ85" s="887"/>
      <c r="DR85" s="888"/>
      <c r="DS85" s="888"/>
      <c r="DT85" s="888"/>
      <c r="DU85" s="889"/>
      <c r="DV85" s="884"/>
      <c r="DW85" s="885"/>
      <c r="DX85" s="885"/>
      <c r="DY85" s="885"/>
      <c r="DZ85" s="890"/>
      <c r="EA85" s="49"/>
    </row>
    <row r="86" spans="1:131" ht="26.25" customHeight="1" x14ac:dyDescent="0.15">
      <c r="A86" s="53">
        <v>19</v>
      </c>
      <c r="B86" s="913"/>
      <c r="C86" s="914"/>
      <c r="D86" s="914"/>
      <c r="E86" s="914"/>
      <c r="F86" s="914"/>
      <c r="G86" s="914"/>
      <c r="H86" s="914"/>
      <c r="I86" s="914"/>
      <c r="J86" s="914"/>
      <c r="K86" s="914"/>
      <c r="L86" s="914"/>
      <c r="M86" s="914"/>
      <c r="N86" s="914"/>
      <c r="O86" s="914"/>
      <c r="P86" s="915"/>
      <c r="Q86" s="916"/>
      <c r="R86" s="917"/>
      <c r="S86" s="917"/>
      <c r="T86" s="917"/>
      <c r="U86" s="917"/>
      <c r="V86" s="917"/>
      <c r="W86" s="917"/>
      <c r="X86" s="917"/>
      <c r="Y86" s="917"/>
      <c r="Z86" s="917"/>
      <c r="AA86" s="917"/>
      <c r="AB86" s="917"/>
      <c r="AC86" s="917"/>
      <c r="AD86" s="917"/>
      <c r="AE86" s="917"/>
      <c r="AF86" s="917"/>
      <c r="AG86" s="917"/>
      <c r="AH86" s="917"/>
      <c r="AI86" s="917"/>
      <c r="AJ86" s="917"/>
      <c r="AK86" s="917"/>
      <c r="AL86" s="917"/>
      <c r="AM86" s="917"/>
      <c r="AN86" s="917"/>
      <c r="AO86" s="917"/>
      <c r="AP86" s="917"/>
      <c r="AQ86" s="917"/>
      <c r="AR86" s="917"/>
      <c r="AS86" s="917"/>
      <c r="AT86" s="917"/>
      <c r="AU86" s="917"/>
      <c r="AV86" s="917"/>
      <c r="AW86" s="917"/>
      <c r="AX86" s="917"/>
      <c r="AY86" s="917"/>
      <c r="AZ86" s="918"/>
      <c r="BA86" s="918"/>
      <c r="BB86" s="918"/>
      <c r="BC86" s="918"/>
      <c r="BD86" s="919"/>
      <c r="BE86" s="56"/>
      <c r="BF86" s="56"/>
      <c r="BG86" s="56"/>
      <c r="BH86" s="56"/>
      <c r="BI86" s="56"/>
      <c r="BJ86" s="56"/>
      <c r="BK86" s="56"/>
      <c r="BL86" s="56"/>
      <c r="BM86" s="56"/>
      <c r="BN86" s="56"/>
      <c r="BO86" s="56"/>
      <c r="BP86" s="56"/>
      <c r="BQ86" s="53">
        <v>80</v>
      </c>
      <c r="BR86" s="74"/>
      <c r="BS86" s="884"/>
      <c r="BT86" s="885"/>
      <c r="BU86" s="885"/>
      <c r="BV86" s="885"/>
      <c r="BW86" s="885"/>
      <c r="BX86" s="885"/>
      <c r="BY86" s="885"/>
      <c r="BZ86" s="885"/>
      <c r="CA86" s="885"/>
      <c r="CB86" s="885"/>
      <c r="CC86" s="885"/>
      <c r="CD86" s="885"/>
      <c r="CE86" s="885"/>
      <c r="CF86" s="885"/>
      <c r="CG86" s="886"/>
      <c r="CH86" s="887"/>
      <c r="CI86" s="888"/>
      <c r="CJ86" s="888"/>
      <c r="CK86" s="888"/>
      <c r="CL86" s="889"/>
      <c r="CM86" s="887"/>
      <c r="CN86" s="888"/>
      <c r="CO86" s="888"/>
      <c r="CP86" s="888"/>
      <c r="CQ86" s="889"/>
      <c r="CR86" s="887"/>
      <c r="CS86" s="888"/>
      <c r="CT86" s="888"/>
      <c r="CU86" s="888"/>
      <c r="CV86" s="889"/>
      <c r="CW86" s="887"/>
      <c r="CX86" s="888"/>
      <c r="CY86" s="888"/>
      <c r="CZ86" s="888"/>
      <c r="DA86" s="889"/>
      <c r="DB86" s="887"/>
      <c r="DC86" s="888"/>
      <c r="DD86" s="888"/>
      <c r="DE86" s="888"/>
      <c r="DF86" s="889"/>
      <c r="DG86" s="887"/>
      <c r="DH86" s="888"/>
      <c r="DI86" s="888"/>
      <c r="DJ86" s="888"/>
      <c r="DK86" s="889"/>
      <c r="DL86" s="887"/>
      <c r="DM86" s="888"/>
      <c r="DN86" s="888"/>
      <c r="DO86" s="888"/>
      <c r="DP86" s="889"/>
      <c r="DQ86" s="887"/>
      <c r="DR86" s="888"/>
      <c r="DS86" s="888"/>
      <c r="DT86" s="888"/>
      <c r="DU86" s="889"/>
      <c r="DV86" s="884"/>
      <c r="DW86" s="885"/>
      <c r="DX86" s="885"/>
      <c r="DY86" s="885"/>
      <c r="DZ86" s="890"/>
      <c r="EA86" s="49"/>
    </row>
    <row r="87" spans="1:131" ht="26.25" customHeight="1" x14ac:dyDescent="0.15">
      <c r="A87" s="58">
        <v>20</v>
      </c>
      <c r="B87" s="906"/>
      <c r="C87" s="907"/>
      <c r="D87" s="907"/>
      <c r="E87" s="907"/>
      <c r="F87" s="907"/>
      <c r="G87" s="907"/>
      <c r="H87" s="907"/>
      <c r="I87" s="907"/>
      <c r="J87" s="907"/>
      <c r="K87" s="907"/>
      <c r="L87" s="907"/>
      <c r="M87" s="907"/>
      <c r="N87" s="907"/>
      <c r="O87" s="907"/>
      <c r="P87" s="908"/>
      <c r="Q87" s="909"/>
      <c r="R87" s="910"/>
      <c r="S87" s="910"/>
      <c r="T87" s="910"/>
      <c r="U87" s="910"/>
      <c r="V87" s="910"/>
      <c r="W87" s="910"/>
      <c r="X87" s="910"/>
      <c r="Y87" s="910"/>
      <c r="Z87" s="910"/>
      <c r="AA87" s="910"/>
      <c r="AB87" s="910"/>
      <c r="AC87" s="910"/>
      <c r="AD87" s="910"/>
      <c r="AE87" s="910"/>
      <c r="AF87" s="910"/>
      <c r="AG87" s="910"/>
      <c r="AH87" s="910"/>
      <c r="AI87" s="910"/>
      <c r="AJ87" s="910"/>
      <c r="AK87" s="910"/>
      <c r="AL87" s="910"/>
      <c r="AM87" s="910"/>
      <c r="AN87" s="910"/>
      <c r="AO87" s="910"/>
      <c r="AP87" s="910"/>
      <c r="AQ87" s="910"/>
      <c r="AR87" s="910"/>
      <c r="AS87" s="910"/>
      <c r="AT87" s="910"/>
      <c r="AU87" s="910"/>
      <c r="AV87" s="910"/>
      <c r="AW87" s="910"/>
      <c r="AX87" s="910"/>
      <c r="AY87" s="910"/>
      <c r="AZ87" s="911"/>
      <c r="BA87" s="911"/>
      <c r="BB87" s="911"/>
      <c r="BC87" s="911"/>
      <c r="BD87" s="912"/>
      <c r="BE87" s="56"/>
      <c r="BF87" s="56"/>
      <c r="BG87" s="56"/>
      <c r="BH87" s="56"/>
      <c r="BI87" s="56"/>
      <c r="BJ87" s="56"/>
      <c r="BK87" s="56"/>
      <c r="BL87" s="56"/>
      <c r="BM87" s="56"/>
      <c r="BN87" s="56"/>
      <c r="BO87" s="56"/>
      <c r="BP87" s="56"/>
      <c r="BQ87" s="53">
        <v>81</v>
      </c>
      <c r="BR87" s="74"/>
      <c r="BS87" s="884"/>
      <c r="BT87" s="885"/>
      <c r="BU87" s="885"/>
      <c r="BV87" s="885"/>
      <c r="BW87" s="885"/>
      <c r="BX87" s="885"/>
      <c r="BY87" s="885"/>
      <c r="BZ87" s="885"/>
      <c r="CA87" s="885"/>
      <c r="CB87" s="885"/>
      <c r="CC87" s="885"/>
      <c r="CD87" s="885"/>
      <c r="CE87" s="885"/>
      <c r="CF87" s="885"/>
      <c r="CG87" s="886"/>
      <c r="CH87" s="887"/>
      <c r="CI87" s="888"/>
      <c r="CJ87" s="888"/>
      <c r="CK87" s="888"/>
      <c r="CL87" s="889"/>
      <c r="CM87" s="887"/>
      <c r="CN87" s="888"/>
      <c r="CO87" s="888"/>
      <c r="CP87" s="888"/>
      <c r="CQ87" s="889"/>
      <c r="CR87" s="887"/>
      <c r="CS87" s="888"/>
      <c r="CT87" s="888"/>
      <c r="CU87" s="888"/>
      <c r="CV87" s="889"/>
      <c r="CW87" s="887"/>
      <c r="CX87" s="888"/>
      <c r="CY87" s="888"/>
      <c r="CZ87" s="888"/>
      <c r="DA87" s="889"/>
      <c r="DB87" s="887"/>
      <c r="DC87" s="888"/>
      <c r="DD87" s="888"/>
      <c r="DE87" s="888"/>
      <c r="DF87" s="889"/>
      <c r="DG87" s="887"/>
      <c r="DH87" s="888"/>
      <c r="DI87" s="888"/>
      <c r="DJ87" s="888"/>
      <c r="DK87" s="889"/>
      <c r="DL87" s="887"/>
      <c r="DM87" s="888"/>
      <c r="DN87" s="888"/>
      <c r="DO87" s="888"/>
      <c r="DP87" s="889"/>
      <c r="DQ87" s="887"/>
      <c r="DR87" s="888"/>
      <c r="DS87" s="888"/>
      <c r="DT87" s="888"/>
      <c r="DU87" s="889"/>
      <c r="DV87" s="884"/>
      <c r="DW87" s="885"/>
      <c r="DX87" s="885"/>
      <c r="DY87" s="885"/>
      <c r="DZ87" s="890"/>
      <c r="EA87" s="49"/>
    </row>
    <row r="88" spans="1:131" ht="26.25" customHeight="1" x14ac:dyDescent="0.15">
      <c r="A88" s="54" t="s">
        <v>252</v>
      </c>
      <c r="B88" s="891" t="s">
        <v>184</v>
      </c>
      <c r="C88" s="892"/>
      <c r="D88" s="892"/>
      <c r="E88" s="892"/>
      <c r="F88" s="892"/>
      <c r="G88" s="892"/>
      <c r="H88" s="892"/>
      <c r="I88" s="892"/>
      <c r="J88" s="892"/>
      <c r="K88" s="892"/>
      <c r="L88" s="892"/>
      <c r="M88" s="892"/>
      <c r="N88" s="892"/>
      <c r="O88" s="892"/>
      <c r="P88" s="893"/>
      <c r="Q88" s="901"/>
      <c r="R88" s="902"/>
      <c r="S88" s="902"/>
      <c r="T88" s="902"/>
      <c r="U88" s="902"/>
      <c r="V88" s="902"/>
      <c r="W88" s="902"/>
      <c r="X88" s="902"/>
      <c r="Y88" s="902"/>
      <c r="Z88" s="902"/>
      <c r="AA88" s="902"/>
      <c r="AB88" s="902"/>
      <c r="AC88" s="902"/>
      <c r="AD88" s="902"/>
      <c r="AE88" s="902"/>
      <c r="AF88" s="903">
        <v>4884</v>
      </c>
      <c r="AG88" s="903"/>
      <c r="AH88" s="903"/>
      <c r="AI88" s="903"/>
      <c r="AJ88" s="903"/>
      <c r="AK88" s="902"/>
      <c r="AL88" s="902"/>
      <c r="AM88" s="902"/>
      <c r="AN88" s="902"/>
      <c r="AO88" s="902"/>
      <c r="AP88" s="903">
        <v>88</v>
      </c>
      <c r="AQ88" s="903"/>
      <c r="AR88" s="903"/>
      <c r="AS88" s="903"/>
      <c r="AT88" s="903"/>
      <c r="AU88" s="903">
        <v>2</v>
      </c>
      <c r="AV88" s="903"/>
      <c r="AW88" s="903"/>
      <c r="AX88" s="903"/>
      <c r="AY88" s="903"/>
      <c r="AZ88" s="904"/>
      <c r="BA88" s="904"/>
      <c r="BB88" s="904"/>
      <c r="BC88" s="904"/>
      <c r="BD88" s="905"/>
      <c r="BE88" s="56"/>
      <c r="BF88" s="56"/>
      <c r="BG88" s="56"/>
      <c r="BH88" s="56"/>
      <c r="BI88" s="56"/>
      <c r="BJ88" s="56"/>
      <c r="BK88" s="56"/>
      <c r="BL88" s="56"/>
      <c r="BM88" s="56"/>
      <c r="BN88" s="56"/>
      <c r="BO88" s="56"/>
      <c r="BP88" s="56"/>
      <c r="BQ88" s="53">
        <v>82</v>
      </c>
      <c r="BR88" s="74"/>
      <c r="BS88" s="884"/>
      <c r="BT88" s="885"/>
      <c r="BU88" s="885"/>
      <c r="BV88" s="885"/>
      <c r="BW88" s="885"/>
      <c r="BX88" s="885"/>
      <c r="BY88" s="885"/>
      <c r="BZ88" s="885"/>
      <c r="CA88" s="885"/>
      <c r="CB88" s="885"/>
      <c r="CC88" s="885"/>
      <c r="CD88" s="885"/>
      <c r="CE88" s="885"/>
      <c r="CF88" s="885"/>
      <c r="CG88" s="886"/>
      <c r="CH88" s="887"/>
      <c r="CI88" s="888"/>
      <c r="CJ88" s="888"/>
      <c r="CK88" s="888"/>
      <c r="CL88" s="889"/>
      <c r="CM88" s="887"/>
      <c r="CN88" s="888"/>
      <c r="CO88" s="888"/>
      <c r="CP88" s="888"/>
      <c r="CQ88" s="889"/>
      <c r="CR88" s="887"/>
      <c r="CS88" s="888"/>
      <c r="CT88" s="888"/>
      <c r="CU88" s="888"/>
      <c r="CV88" s="889"/>
      <c r="CW88" s="887"/>
      <c r="CX88" s="888"/>
      <c r="CY88" s="888"/>
      <c r="CZ88" s="888"/>
      <c r="DA88" s="889"/>
      <c r="DB88" s="887"/>
      <c r="DC88" s="888"/>
      <c r="DD88" s="888"/>
      <c r="DE88" s="888"/>
      <c r="DF88" s="889"/>
      <c r="DG88" s="887"/>
      <c r="DH88" s="888"/>
      <c r="DI88" s="888"/>
      <c r="DJ88" s="888"/>
      <c r="DK88" s="889"/>
      <c r="DL88" s="887"/>
      <c r="DM88" s="888"/>
      <c r="DN88" s="888"/>
      <c r="DO88" s="888"/>
      <c r="DP88" s="889"/>
      <c r="DQ88" s="887"/>
      <c r="DR88" s="888"/>
      <c r="DS88" s="888"/>
      <c r="DT88" s="888"/>
      <c r="DU88" s="889"/>
      <c r="DV88" s="884"/>
      <c r="DW88" s="885"/>
      <c r="DX88" s="885"/>
      <c r="DY88" s="885"/>
      <c r="DZ88" s="890"/>
      <c r="EA88" s="49"/>
    </row>
    <row r="89" spans="1:131" ht="26.25" hidden="1" customHeight="1" x14ac:dyDescent="0.15">
      <c r="A89" s="59"/>
      <c r="B89" s="63"/>
      <c r="C89" s="63"/>
      <c r="D89" s="63"/>
      <c r="E89" s="63"/>
      <c r="F89" s="63"/>
      <c r="G89" s="63"/>
      <c r="H89" s="63"/>
      <c r="I89" s="63"/>
      <c r="J89" s="63"/>
      <c r="K89" s="63"/>
      <c r="L89" s="63"/>
      <c r="M89" s="63"/>
      <c r="N89" s="63"/>
      <c r="O89" s="63"/>
      <c r="P89" s="63"/>
      <c r="Q89" s="66"/>
      <c r="R89" s="66"/>
      <c r="S89" s="66"/>
      <c r="T89" s="66"/>
      <c r="U89" s="66"/>
      <c r="V89" s="66"/>
      <c r="W89" s="66"/>
      <c r="X89" s="66"/>
      <c r="Y89" s="66"/>
      <c r="Z89" s="66"/>
      <c r="AA89" s="66"/>
      <c r="AB89" s="66"/>
      <c r="AC89" s="66"/>
      <c r="AD89" s="66"/>
      <c r="AE89" s="66"/>
      <c r="AF89" s="66"/>
      <c r="AG89" s="66"/>
      <c r="AH89" s="66"/>
      <c r="AI89" s="66"/>
      <c r="AJ89" s="66"/>
      <c r="AK89" s="66"/>
      <c r="AL89" s="66"/>
      <c r="AM89" s="66"/>
      <c r="AN89" s="66"/>
      <c r="AO89" s="66"/>
      <c r="AP89" s="66"/>
      <c r="AQ89" s="66"/>
      <c r="AR89" s="66"/>
      <c r="AS89" s="66"/>
      <c r="AT89" s="66"/>
      <c r="AU89" s="66"/>
      <c r="AV89" s="66"/>
      <c r="AW89" s="66"/>
      <c r="AX89" s="66"/>
      <c r="AY89" s="66"/>
      <c r="AZ89" s="69"/>
      <c r="BA89" s="69"/>
      <c r="BB89" s="69"/>
      <c r="BC89" s="69"/>
      <c r="BD89" s="69"/>
      <c r="BE89" s="56"/>
      <c r="BF89" s="56"/>
      <c r="BG89" s="56"/>
      <c r="BH89" s="56"/>
      <c r="BI89" s="56"/>
      <c r="BJ89" s="56"/>
      <c r="BK89" s="56"/>
      <c r="BL89" s="56"/>
      <c r="BM89" s="56"/>
      <c r="BN89" s="56"/>
      <c r="BO89" s="56"/>
      <c r="BP89" s="56"/>
      <c r="BQ89" s="53">
        <v>83</v>
      </c>
      <c r="BR89" s="74"/>
      <c r="BS89" s="884"/>
      <c r="BT89" s="885"/>
      <c r="BU89" s="885"/>
      <c r="BV89" s="885"/>
      <c r="BW89" s="885"/>
      <c r="BX89" s="885"/>
      <c r="BY89" s="885"/>
      <c r="BZ89" s="885"/>
      <c r="CA89" s="885"/>
      <c r="CB89" s="885"/>
      <c r="CC89" s="885"/>
      <c r="CD89" s="885"/>
      <c r="CE89" s="885"/>
      <c r="CF89" s="885"/>
      <c r="CG89" s="886"/>
      <c r="CH89" s="887"/>
      <c r="CI89" s="888"/>
      <c r="CJ89" s="888"/>
      <c r="CK89" s="888"/>
      <c r="CL89" s="889"/>
      <c r="CM89" s="887"/>
      <c r="CN89" s="888"/>
      <c r="CO89" s="888"/>
      <c r="CP89" s="888"/>
      <c r="CQ89" s="889"/>
      <c r="CR89" s="887"/>
      <c r="CS89" s="888"/>
      <c r="CT89" s="888"/>
      <c r="CU89" s="888"/>
      <c r="CV89" s="889"/>
      <c r="CW89" s="887"/>
      <c r="CX89" s="888"/>
      <c r="CY89" s="888"/>
      <c r="CZ89" s="888"/>
      <c r="DA89" s="889"/>
      <c r="DB89" s="887"/>
      <c r="DC89" s="888"/>
      <c r="DD89" s="888"/>
      <c r="DE89" s="888"/>
      <c r="DF89" s="889"/>
      <c r="DG89" s="887"/>
      <c r="DH89" s="888"/>
      <c r="DI89" s="888"/>
      <c r="DJ89" s="888"/>
      <c r="DK89" s="889"/>
      <c r="DL89" s="887"/>
      <c r="DM89" s="888"/>
      <c r="DN89" s="888"/>
      <c r="DO89" s="888"/>
      <c r="DP89" s="889"/>
      <c r="DQ89" s="887"/>
      <c r="DR89" s="888"/>
      <c r="DS89" s="888"/>
      <c r="DT89" s="888"/>
      <c r="DU89" s="889"/>
      <c r="DV89" s="884"/>
      <c r="DW89" s="885"/>
      <c r="DX89" s="885"/>
      <c r="DY89" s="885"/>
      <c r="DZ89" s="890"/>
      <c r="EA89" s="49"/>
    </row>
    <row r="90" spans="1:131" ht="26.25" hidden="1" customHeight="1" x14ac:dyDescent="0.15">
      <c r="A90" s="59"/>
      <c r="B90" s="63"/>
      <c r="C90" s="63"/>
      <c r="D90" s="63"/>
      <c r="E90" s="63"/>
      <c r="F90" s="63"/>
      <c r="G90" s="63"/>
      <c r="H90" s="63"/>
      <c r="I90" s="63"/>
      <c r="J90" s="63"/>
      <c r="K90" s="63"/>
      <c r="L90" s="63"/>
      <c r="M90" s="63"/>
      <c r="N90" s="63"/>
      <c r="O90" s="63"/>
      <c r="P90" s="63"/>
      <c r="Q90" s="66"/>
      <c r="R90" s="66"/>
      <c r="S90" s="66"/>
      <c r="T90" s="66"/>
      <c r="U90" s="66"/>
      <c r="V90" s="66"/>
      <c r="W90" s="66"/>
      <c r="X90" s="66"/>
      <c r="Y90" s="66"/>
      <c r="Z90" s="66"/>
      <c r="AA90" s="66"/>
      <c r="AB90" s="66"/>
      <c r="AC90" s="66"/>
      <c r="AD90" s="66"/>
      <c r="AE90" s="66"/>
      <c r="AF90" s="66"/>
      <c r="AG90" s="66"/>
      <c r="AH90" s="66"/>
      <c r="AI90" s="66"/>
      <c r="AJ90" s="66"/>
      <c r="AK90" s="66"/>
      <c r="AL90" s="66"/>
      <c r="AM90" s="66"/>
      <c r="AN90" s="66"/>
      <c r="AO90" s="66"/>
      <c r="AP90" s="66"/>
      <c r="AQ90" s="66"/>
      <c r="AR90" s="66"/>
      <c r="AS90" s="66"/>
      <c r="AT90" s="66"/>
      <c r="AU90" s="66"/>
      <c r="AV90" s="66"/>
      <c r="AW90" s="66"/>
      <c r="AX90" s="66"/>
      <c r="AY90" s="66"/>
      <c r="AZ90" s="69"/>
      <c r="BA90" s="69"/>
      <c r="BB90" s="69"/>
      <c r="BC90" s="69"/>
      <c r="BD90" s="69"/>
      <c r="BE90" s="56"/>
      <c r="BF90" s="56"/>
      <c r="BG90" s="56"/>
      <c r="BH90" s="56"/>
      <c r="BI90" s="56"/>
      <c r="BJ90" s="56"/>
      <c r="BK90" s="56"/>
      <c r="BL90" s="56"/>
      <c r="BM90" s="56"/>
      <c r="BN90" s="56"/>
      <c r="BO90" s="56"/>
      <c r="BP90" s="56"/>
      <c r="BQ90" s="53">
        <v>84</v>
      </c>
      <c r="BR90" s="74"/>
      <c r="BS90" s="884"/>
      <c r="BT90" s="885"/>
      <c r="BU90" s="885"/>
      <c r="BV90" s="885"/>
      <c r="BW90" s="885"/>
      <c r="BX90" s="885"/>
      <c r="BY90" s="885"/>
      <c r="BZ90" s="885"/>
      <c r="CA90" s="885"/>
      <c r="CB90" s="885"/>
      <c r="CC90" s="885"/>
      <c r="CD90" s="885"/>
      <c r="CE90" s="885"/>
      <c r="CF90" s="885"/>
      <c r="CG90" s="886"/>
      <c r="CH90" s="887"/>
      <c r="CI90" s="888"/>
      <c r="CJ90" s="888"/>
      <c r="CK90" s="888"/>
      <c r="CL90" s="889"/>
      <c r="CM90" s="887"/>
      <c r="CN90" s="888"/>
      <c r="CO90" s="888"/>
      <c r="CP90" s="888"/>
      <c r="CQ90" s="889"/>
      <c r="CR90" s="887"/>
      <c r="CS90" s="888"/>
      <c r="CT90" s="888"/>
      <c r="CU90" s="888"/>
      <c r="CV90" s="889"/>
      <c r="CW90" s="887"/>
      <c r="CX90" s="888"/>
      <c r="CY90" s="888"/>
      <c r="CZ90" s="888"/>
      <c r="DA90" s="889"/>
      <c r="DB90" s="887"/>
      <c r="DC90" s="888"/>
      <c r="DD90" s="888"/>
      <c r="DE90" s="888"/>
      <c r="DF90" s="889"/>
      <c r="DG90" s="887"/>
      <c r="DH90" s="888"/>
      <c r="DI90" s="888"/>
      <c r="DJ90" s="888"/>
      <c r="DK90" s="889"/>
      <c r="DL90" s="887"/>
      <c r="DM90" s="888"/>
      <c r="DN90" s="888"/>
      <c r="DO90" s="888"/>
      <c r="DP90" s="889"/>
      <c r="DQ90" s="887"/>
      <c r="DR90" s="888"/>
      <c r="DS90" s="888"/>
      <c r="DT90" s="888"/>
      <c r="DU90" s="889"/>
      <c r="DV90" s="884"/>
      <c r="DW90" s="885"/>
      <c r="DX90" s="885"/>
      <c r="DY90" s="885"/>
      <c r="DZ90" s="890"/>
      <c r="EA90" s="49"/>
    </row>
    <row r="91" spans="1:131" ht="26.25" hidden="1" customHeight="1" x14ac:dyDescent="0.15">
      <c r="A91" s="59"/>
      <c r="B91" s="63"/>
      <c r="C91" s="63"/>
      <c r="D91" s="63"/>
      <c r="E91" s="63"/>
      <c r="F91" s="63"/>
      <c r="G91" s="63"/>
      <c r="H91" s="63"/>
      <c r="I91" s="63"/>
      <c r="J91" s="63"/>
      <c r="K91" s="63"/>
      <c r="L91" s="63"/>
      <c r="M91" s="63"/>
      <c r="N91" s="63"/>
      <c r="O91" s="63"/>
      <c r="P91" s="63"/>
      <c r="Q91" s="66"/>
      <c r="R91" s="66"/>
      <c r="S91" s="66"/>
      <c r="T91" s="66"/>
      <c r="U91" s="66"/>
      <c r="V91" s="66"/>
      <c r="W91" s="66"/>
      <c r="X91" s="66"/>
      <c r="Y91" s="66"/>
      <c r="Z91" s="66"/>
      <c r="AA91" s="66"/>
      <c r="AB91" s="66"/>
      <c r="AC91" s="66"/>
      <c r="AD91" s="66"/>
      <c r="AE91" s="66"/>
      <c r="AF91" s="66"/>
      <c r="AG91" s="66"/>
      <c r="AH91" s="66"/>
      <c r="AI91" s="66"/>
      <c r="AJ91" s="66"/>
      <c r="AK91" s="66"/>
      <c r="AL91" s="66"/>
      <c r="AM91" s="66"/>
      <c r="AN91" s="66"/>
      <c r="AO91" s="66"/>
      <c r="AP91" s="66"/>
      <c r="AQ91" s="66"/>
      <c r="AR91" s="66"/>
      <c r="AS91" s="66"/>
      <c r="AT91" s="66"/>
      <c r="AU91" s="66"/>
      <c r="AV91" s="66"/>
      <c r="AW91" s="66"/>
      <c r="AX91" s="66"/>
      <c r="AY91" s="66"/>
      <c r="AZ91" s="69"/>
      <c r="BA91" s="69"/>
      <c r="BB91" s="69"/>
      <c r="BC91" s="69"/>
      <c r="BD91" s="69"/>
      <c r="BE91" s="56"/>
      <c r="BF91" s="56"/>
      <c r="BG91" s="56"/>
      <c r="BH91" s="56"/>
      <c r="BI91" s="56"/>
      <c r="BJ91" s="56"/>
      <c r="BK91" s="56"/>
      <c r="BL91" s="56"/>
      <c r="BM91" s="56"/>
      <c r="BN91" s="56"/>
      <c r="BO91" s="56"/>
      <c r="BP91" s="56"/>
      <c r="BQ91" s="53">
        <v>85</v>
      </c>
      <c r="BR91" s="74"/>
      <c r="BS91" s="884"/>
      <c r="BT91" s="885"/>
      <c r="BU91" s="885"/>
      <c r="BV91" s="885"/>
      <c r="BW91" s="885"/>
      <c r="BX91" s="885"/>
      <c r="BY91" s="885"/>
      <c r="BZ91" s="885"/>
      <c r="CA91" s="885"/>
      <c r="CB91" s="885"/>
      <c r="CC91" s="885"/>
      <c r="CD91" s="885"/>
      <c r="CE91" s="885"/>
      <c r="CF91" s="885"/>
      <c r="CG91" s="886"/>
      <c r="CH91" s="887"/>
      <c r="CI91" s="888"/>
      <c r="CJ91" s="888"/>
      <c r="CK91" s="888"/>
      <c r="CL91" s="889"/>
      <c r="CM91" s="887"/>
      <c r="CN91" s="888"/>
      <c r="CO91" s="888"/>
      <c r="CP91" s="888"/>
      <c r="CQ91" s="889"/>
      <c r="CR91" s="887"/>
      <c r="CS91" s="888"/>
      <c r="CT91" s="888"/>
      <c r="CU91" s="888"/>
      <c r="CV91" s="889"/>
      <c r="CW91" s="887"/>
      <c r="CX91" s="888"/>
      <c r="CY91" s="888"/>
      <c r="CZ91" s="888"/>
      <c r="DA91" s="889"/>
      <c r="DB91" s="887"/>
      <c r="DC91" s="888"/>
      <c r="DD91" s="888"/>
      <c r="DE91" s="888"/>
      <c r="DF91" s="889"/>
      <c r="DG91" s="887"/>
      <c r="DH91" s="888"/>
      <c r="DI91" s="888"/>
      <c r="DJ91" s="888"/>
      <c r="DK91" s="889"/>
      <c r="DL91" s="887"/>
      <c r="DM91" s="888"/>
      <c r="DN91" s="888"/>
      <c r="DO91" s="888"/>
      <c r="DP91" s="889"/>
      <c r="DQ91" s="887"/>
      <c r="DR91" s="888"/>
      <c r="DS91" s="888"/>
      <c r="DT91" s="888"/>
      <c r="DU91" s="889"/>
      <c r="DV91" s="884"/>
      <c r="DW91" s="885"/>
      <c r="DX91" s="885"/>
      <c r="DY91" s="885"/>
      <c r="DZ91" s="890"/>
      <c r="EA91" s="49"/>
    </row>
    <row r="92" spans="1:131" ht="26.25" hidden="1" customHeight="1" x14ac:dyDescent="0.15">
      <c r="A92" s="59"/>
      <c r="B92" s="63"/>
      <c r="C92" s="63"/>
      <c r="D92" s="63"/>
      <c r="E92" s="63"/>
      <c r="F92" s="63"/>
      <c r="G92" s="63"/>
      <c r="H92" s="63"/>
      <c r="I92" s="63"/>
      <c r="J92" s="63"/>
      <c r="K92" s="63"/>
      <c r="L92" s="63"/>
      <c r="M92" s="63"/>
      <c r="N92" s="63"/>
      <c r="O92" s="63"/>
      <c r="P92" s="63"/>
      <c r="Q92" s="66"/>
      <c r="R92" s="66"/>
      <c r="S92" s="66"/>
      <c r="T92" s="66"/>
      <c r="U92" s="66"/>
      <c r="V92" s="66"/>
      <c r="W92" s="66"/>
      <c r="X92" s="66"/>
      <c r="Y92" s="66"/>
      <c r="Z92" s="66"/>
      <c r="AA92" s="66"/>
      <c r="AB92" s="66"/>
      <c r="AC92" s="66"/>
      <c r="AD92" s="66"/>
      <c r="AE92" s="66"/>
      <c r="AF92" s="66"/>
      <c r="AG92" s="66"/>
      <c r="AH92" s="66"/>
      <c r="AI92" s="66"/>
      <c r="AJ92" s="66"/>
      <c r="AK92" s="66"/>
      <c r="AL92" s="66"/>
      <c r="AM92" s="66"/>
      <c r="AN92" s="66"/>
      <c r="AO92" s="66"/>
      <c r="AP92" s="66"/>
      <c r="AQ92" s="66"/>
      <c r="AR92" s="66"/>
      <c r="AS92" s="66"/>
      <c r="AT92" s="66"/>
      <c r="AU92" s="66"/>
      <c r="AV92" s="66"/>
      <c r="AW92" s="66"/>
      <c r="AX92" s="66"/>
      <c r="AY92" s="66"/>
      <c r="AZ92" s="69"/>
      <c r="BA92" s="69"/>
      <c r="BB92" s="69"/>
      <c r="BC92" s="69"/>
      <c r="BD92" s="69"/>
      <c r="BE92" s="56"/>
      <c r="BF92" s="56"/>
      <c r="BG92" s="56"/>
      <c r="BH92" s="56"/>
      <c r="BI92" s="56"/>
      <c r="BJ92" s="56"/>
      <c r="BK92" s="56"/>
      <c r="BL92" s="56"/>
      <c r="BM92" s="56"/>
      <c r="BN92" s="56"/>
      <c r="BO92" s="56"/>
      <c r="BP92" s="56"/>
      <c r="BQ92" s="53">
        <v>86</v>
      </c>
      <c r="BR92" s="74"/>
      <c r="BS92" s="884"/>
      <c r="BT92" s="885"/>
      <c r="BU92" s="885"/>
      <c r="BV92" s="885"/>
      <c r="BW92" s="885"/>
      <c r="BX92" s="885"/>
      <c r="BY92" s="885"/>
      <c r="BZ92" s="885"/>
      <c r="CA92" s="885"/>
      <c r="CB92" s="885"/>
      <c r="CC92" s="885"/>
      <c r="CD92" s="885"/>
      <c r="CE92" s="885"/>
      <c r="CF92" s="885"/>
      <c r="CG92" s="886"/>
      <c r="CH92" s="887"/>
      <c r="CI92" s="888"/>
      <c r="CJ92" s="888"/>
      <c r="CK92" s="888"/>
      <c r="CL92" s="889"/>
      <c r="CM92" s="887"/>
      <c r="CN92" s="888"/>
      <c r="CO92" s="888"/>
      <c r="CP92" s="888"/>
      <c r="CQ92" s="889"/>
      <c r="CR92" s="887"/>
      <c r="CS92" s="888"/>
      <c r="CT92" s="888"/>
      <c r="CU92" s="888"/>
      <c r="CV92" s="889"/>
      <c r="CW92" s="887"/>
      <c r="CX92" s="888"/>
      <c r="CY92" s="888"/>
      <c r="CZ92" s="888"/>
      <c r="DA92" s="889"/>
      <c r="DB92" s="887"/>
      <c r="DC92" s="888"/>
      <c r="DD92" s="888"/>
      <c r="DE92" s="888"/>
      <c r="DF92" s="889"/>
      <c r="DG92" s="887"/>
      <c r="DH92" s="888"/>
      <c r="DI92" s="888"/>
      <c r="DJ92" s="888"/>
      <c r="DK92" s="889"/>
      <c r="DL92" s="887"/>
      <c r="DM92" s="888"/>
      <c r="DN92" s="888"/>
      <c r="DO92" s="888"/>
      <c r="DP92" s="889"/>
      <c r="DQ92" s="887"/>
      <c r="DR92" s="888"/>
      <c r="DS92" s="888"/>
      <c r="DT92" s="888"/>
      <c r="DU92" s="889"/>
      <c r="DV92" s="884"/>
      <c r="DW92" s="885"/>
      <c r="DX92" s="885"/>
      <c r="DY92" s="885"/>
      <c r="DZ92" s="890"/>
      <c r="EA92" s="49"/>
    </row>
    <row r="93" spans="1:131" ht="26.25" hidden="1" customHeight="1" x14ac:dyDescent="0.15">
      <c r="A93" s="59"/>
      <c r="B93" s="63"/>
      <c r="C93" s="63"/>
      <c r="D93" s="63"/>
      <c r="E93" s="63"/>
      <c r="F93" s="63"/>
      <c r="G93" s="63"/>
      <c r="H93" s="63"/>
      <c r="I93" s="63"/>
      <c r="J93" s="63"/>
      <c r="K93" s="63"/>
      <c r="L93" s="63"/>
      <c r="M93" s="63"/>
      <c r="N93" s="63"/>
      <c r="O93" s="63"/>
      <c r="P93" s="63"/>
      <c r="Q93" s="66"/>
      <c r="R93" s="66"/>
      <c r="S93" s="66"/>
      <c r="T93" s="66"/>
      <c r="U93" s="66"/>
      <c r="V93" s="66"/>
      <c r="W93" s="66"/>
      <c r="X93" s="66"/>
      <c r="Y93" s="66"/>
      <c r="Z93" s="66"/>
      <c r="AA93" s="66"/>
      <c r="AB93" s="66"/>
      <c r="AC93" s="66"/>
      <c r="AD93" s="66"/>
      <c r="AE93" s="66"/>
      <c r="AF93" s="66"/>
      <c r="AG93" s="66"/>
      <c r="AH93" s="66"/>
      <c r="AI93" s="66"/>
      <c r="AJ93" s="66"/>
      <c r="AK93" s="66"/>
      <c r="AL93" s="66"/>
      <c r="AM93" s="66"/>
      <c r="AN93" s="66"/>
      <c r="AO93" s="66"/>
      <c r="AP93" s="66"/>
      <c r="AQ93" s="66"/>
      <c r="AR93" s="66"/>
      <c r="AS93" s="66"/>
      <c r="AT93" s="66"/>
      <c r="AU93" s="66"/>
      <c r="AV93" s="66"/>
      <c r="AW93" s="66"/>
      <c r="AX93" s="66"/>
      <c r="AY93" s="66"/>
      <c r="AZ93" s="69"/>
      <c r="BA93" s="69"/>
      <c r="BB93" s="69"/>
      <c r="BC93" s="69"/>
      <c r="BD93" s="69"/>
      <c r="BE93" s="56"/>
      <c r="BF93" s="56"/>
      <c r="BG93" s="56"/>
      <c r="BH93" s="56"/>
      <c r="BI93" s="56"/>
      <c r="BJ93" s="56"/>
      <c r="BK93" s="56"/>
      <c r="BL93" s="56"/>
      <c r="BM93" s="56"/>
      <c r="BN93" s="56"/>
      <c r="BO93" s="56"/>
      <c r="BP93" s="56"/>
      <c r="BQ93" s="53">
        <v>87</v>
      </c>
      <c r="BR93" s="74"/>
      <c r="BS93" s="884"/>
      <c r="BT93" s="885"/>
      <c r="BU93" s="885"/>
      <c r="BV93" s="885"/>
      <c r="BW93" s="885"/>
      <c r="BX93" s="885"/>
      <c r="BY93" s="885"/>
      <c r="BZ93" s="885"/>
      <c r="CA93" s="885"/>
      <c r="CB93" s="885"/>
      <c r="CC93" s="885"/>
      <c r="CD93" s="885"/>
      <c r="CE93" s="885"/>
      <c r="CF93" s="885"/>
      <c r="CG93" s="886"/>
      <c r="CH93" s="887"/>
      <c r="CI93" s="888"/>
      <c r="CJ93" s="888"/>
      <c r="CK93" s="888"/>
      <c r="CL93" s="889"/>
      <c r="CM93" s="887"/>
      <c r="CN93" s="888"/>
      <c r="CO93" s="888"/>
      <c r="CP93" s="888"/>
      <c r="CQ93" s="889"/>
      <c r="CR93" s="887"/>
      <c r="CS93" s="888"/>
      <c r="CT93" s="888"/>
      <c r="CU93" s="888"/>
      <c r="CV93" s="889"/>
      <c r="CW93" s="887"/>
      <c r="CX93" s="888"/>
      <c r="CY93" s="888"/>
      <c r="CZ93" s="888"/>
      <c r="DA93" s="889"/>
      <c r="DB93" s="887"/>
      <c r="DC93" s="888"/>
      <c r="DD93" s="888"/>
      <c r="DE93" s="888"/>
      <c r="DF93" s="889"/>
      <c r="DG93" s="887"/>
      <c r="DH93" s="888"/>
      <c r="DI93" s="888"/>
      <c r="DJ93" s="888"/>
      <c r="DK93" s="889"/>
      <c r="DL93" s="887"/>
      <c r="DM93" s="888"/>
      <c r="DN93" s="888"/>
      <c r="DO93" s="888"/>
      <c r="DP93" s="889"/>
      <c r="DQ93" s="887"/>
      <c r="DR93" s="888"/>
      <c r="DS93" s="888"/>
      <c r="DT93" s="888"/>
      <c r="DU93" s="889"/>
      <c r="DV93" s="884"/>
      <c r="DW93" s="885"/>
      <c r="DX93" s="885"/>
      <c r="DY93" s="885"/>
      <c r="DZ93" s="890"/>
      <c r="EA93" s="49"/>
    </row>
    <row r="94" spans="1:131" ht="26.25" hidden="1" customHeight="1" x14ac:dyDescent="0.15">
      <c r="A94" s="59"/>
      <c r="B94" s="63"/>
      <c r="C94" s="63"/>
      <c r="D94" s="63"/>
      <c r="E94" s="63"/>
      <c r="F94" s="63"/>
      <c r="G94" s="63"/>
      <c r="H94" s="63"/>
      <c r="I94" s="63"/>
      <c r="J94" s="63"/>
      <c r="K94" s="63"/>
      <c r="L94" s="63"/>
      <c r="M94" s="63"/>
      <c r="N94" s="63"/>
      <c r="O94" s="63"/>
      <c r="P94" s="63"/>
      <c r="Q94" s="66"/>
      <c r="R94" s="66"/>
      <c r="S94" s="66"/>
      <c r="T94" s="66"/>
      <c r="U94" s="66"/>
      <c r="V94" s="66"/>
      <c r="W94" s="66"/>
      <c r="X94" s="66"/>
      <c r="Y94" s="66"/>
      <c r="Z94" s="66"/>
      <c r="AA94" s="66"/>
      <c r="AB94" s="66"/>
      <c r="AC94" s="66"/>
      <c r="AD94" s="66"/>
      <c r="AE94" s="66"/>
      <c r="AF94" s="66"/>
      <c r="AG94" s="66"/>
      <c r="AH94" s="66"/>
      <c r="AI94" s="66"/>
      <c r="AJ94" s="66"/>
      <c r="AK94" s="66"/>
      <c r="AL94" s="66"/>
      <c r="AM94" s="66"/>
      <c r="AN94" s="66"/>
      <c r="AO94" s="66"/>
      <c r="AP94" s="66"/>
      <c r="AQ94" s="66"/>
      <c r="AR94" s="66"/>
      <c r="AS94" s="66"/>
      <c r="AT94" s="66"/>
      <c r="AU94" s="66"/>
      <c r="AV94" s="66"/>
      <c r="AW94" s="66"/>
      <c r="AX94" s="66"/>
      <c r="AY94" s="66"/>
      <c r="AZ94" s="69"/>
      <c r="BA94" s="69"/>
      <c r="BB94" s="69"/>
      <c r="BC94" s="69"/>
      <c r="BD94" s="69"/>
      <c r="BE94" s="56"/>
      <c r="BF94" s="56"/>
      <c r="BG94" s="56"/>
      <c r="BH94" s="56"/>
      <c r="BI94" s="56"/>
      <c r="BJ94" s="56"/>
      <c r="BK94" s="56"/>
      <c r="BL94" s="56"/>
      <c r="BM94" s="56"/>
      <c r="BN94" s="56"/>
      <c r="BO94" s="56"/>
      <c r="BP94" s="56"/>
      <c r="BQ94" s="53">
        <v>88</v>
      </c>
      <c r="BR94" s="74"/>
      <c r="BS94" s="884"/>
      <c r="BT94" s="885"/>
      <c r="BU94" s="885"/>
      <c r="BV94" s="885"/>
      <c r="BW94" s="885"/>
      <c r="BX94" s="885"/>
      <c r="BY94" s="885"/>
      <c r="BZ94" s="885"/>
      <c r="CA94" s="885"/>
      <c r="CB94" s="885"/>
      <c r="CC94" s="885"/>
      <c r="CD94" s="885"/>
      <c r="CE94" s="885"/>
      <c r="CF94" s="885"/>
      <c r="CG94" s="886"/>
      <c r="CH94" s="887"/>
      <c r="CI94" s="888"/>
      <c r="CJ94" s="888"/>
      <c r="CK94" s="888"/>
      <c r="CL94" s="889"/>
      <c r="CM94" s="887"/>
      <c r="CN94" s="888"/>
      <c r="CO94" s="888"/>
      <c r="CP94" s="888"/>
      <c r="CQ94" s="889"/>
      <c r="CR94" s="887"/>
      <c r="CS94" s="888"/>
      <c r="CT94" s="888"/>
      <c r="CU94" s="888"/>
      <c r="CV94" s="889"/>
      <c r="CW94" s="887"/>
      <c r="CX94" s="888"/>
      <c r="CY94" s="888"/>
      <c r="CZ94" s="888"/>
      <c r="DA94" s="889"/>
      <c r="DB94" s="887"/>
      <c r="DC94" s="888"/>
      <c r="DD94" s="888"/>
      <c r="DE94" s="888"/>
      <c r="DF94" s="889"/>
      <c r="DG94" s="887"/>
      <c r="DH94" s="888"/>
      <c r="DI94" s="888"/>
      <c r="DJ94" s="888"/>
      <c r="DK94" s="889"/>
      <c r="DL94" s="887"/>
      <c r="DM94" s="888"/>
      <c r="DN94" s="888"/>
      <c r="DO94" s="888"/>
      <c r="DP94" s="889"/>
      <c r="DQ94" s="887"/>
      <c r="DR94" s="888"/>
      <c r="DS94" s="888"/>
      <c r="DT94" s="888"/>
      <c r="DU94" s="889"/>
      <c r="DV94" s="884"/>
      <c r="DW94" s="885"/>
      <c r="DX94" s="885"/>
      <c r="DY94" s="885"/>
      <c r="DZ94" s="890"/>
      <c r="EA94" s="49"/>
    </row>
    <row r="95" spans="1:131" ht="26.25" hidden="1" customHeight="1" x14ac:dyDescent="0.15">
      <c r="A95" s="59"/>
      <c r="B95" s="63"/>
      <c r="C95" s="63"/>
      <c r="D95" s="63"/>
      <c r="E95" s="63"/>
      <c r="F95" s="63"/>
      <c r="G95" s="63"/>
      <c r="H95" s="63"/>
      <c r="I95" s="63"/>
      <c r="J95" s="63"/>
      <c r="K95" s="63"/>
      <c r="L95" s="63"/>
      <c r="M95" s="63"/>
      <c r="N95" s="63"/>
      <c r="O95" s="63"/>
      <c r="P95" s="63"/>
      <c r="Q95" s="66"/>
      <c r="R95" s="66"/>
      <c r="S95" s="66"/>
      <c r="T95" s="66"/>
      <c r="U95" s="66"/>
      <c r="V95" s="66"/>
      <c r="W95" s="66"/>
      <c r="X95" s="66"/>
      <c r="Y95" s="66"/>
      <c r="Z95" s="66"/>
      <c r="AA95" s="66"/>
      <c r="AB95" s="66"/>
      <c r="AC95" s="66"/>
      <c r="AD95" s="66"/>
      <c r="AE95" s="66"/>
      <c r="AF95" s="66"/>
      <c r="AG95" s="66"/>
      <c r="AH95" s="66"/>
      <c r="AI95" s="66"/>
      <c r="AJ95" s="66"/>
      <c r="AK95" s="66"/>
      <c r="AL95" s="66"/>
      <c r="AM95" s="66"/>
      <c r="AN95" s="66"/>
      <c r="AO95" s="66"/>
      <c r="AP95" s="66"/>
      <c r="AQ95" s="66"/>
      <c r="AR95" s="66"/>
      <c r="AS95" s="66"/>
      <c r="AT95" s="66"/>
      <c r="AU95" s="66"/>
      <c r="AV95" s="66"/>
      <c r="AW95" s="66"/>
      <c r="AX95" s="66"/>
      <c r="AY95" s="66"/>
      <c r="AZ95" s="69"/>
      <c r="BA95" s="69"/>
      <c r="BB95" s="69"/>
      <c r="BC95" s="69"/>
      <c r="BD95" s="69"/>
      <c r="BE95" s="56"/>
      <c r="BF95" s="56"/>
      <c r="BG95" s="56"/>
      <c r="BH95" s="56"/>
      <c r="BI95" s="56"/>
      <c r="BJ95" s="56"/>
      <c r="BK95" s="56"/>
      <c r="BL95" s="56"/>
      <c r="BM95" s="56"/>
      <c r="BN95" s="56"/>
      <c r="BO95" s="56"/>
      <c r="BP95" s="56"/>
      <c r="BQ95" s="53">
        <v>89</v>
      </c>
      <c r="BR95" s="74"/>
      <c r="BS95" s="884"/>
      <c r="BT95" s="885"/>
      <c r="BU95" s="885"/>
      <c r="BV95" s="885"/>
      <c r="BW95" s="885"/>
      <c r="BX95" s="885"/>
      <c r="BY95" s="885"/>
      <c r="BZ95" s="885"/>
      <c r="CA95" s="885"/>
      <c r="CB95" s="885"/>
      <c r="CC95" s="885"/>
      <c r="CD95" s="885"/>
      <c r="CE95" s="885"/>
      <c r="CF95" s="885"/>
      <c r="CG95" s="886"/>
      <c r="CH95" s="887"/>
      <c r="CI95" s="888"/>
      <c r="CJ95" s="888"/>
      <c r="CK95" s="888"/>
      <c r="CL95" s="889"/>
      <c r="CM95" s="887"/>
      <c r="CN95" s="888"/>
      <c r="CO95" s="888"/>
      <c r="CP95" s="888"/>
      <c r="CQ95" s="889"/>
      <c r="CR95" s="887"/>
      <c r="CS95" s="888"/>
      <c r="CT95" s="888"/>
      <c r="CU95" s="888"/>
      <c r="CV95" s="889"/>
      <c r="CW95" s="887"/>
      <c r="CX95" s="888"/>
      <c r="CY95" s="888"/>
      <c r="CZ95" s="888"/>
      <c r="DA95" s="889"/>
      <c r="DB95" s="887"/>
      <c r="DC95" s="888"/>
      <c r="DD95" s="888"/>
      <c r="DE95" s="888"/>
      <c r="DF95" s="889"/>
      <c r="DG95" s="887"/>
      <c r="DH95" s="888"/>
      <c r="DI95" s="888"/>
      <c r="DJ95" s="888"/>
      <c r="DK95" s="889"/>
      <c r="DL95" s="887"/>
      <c r="DM95" s="888"/>
      <c r="DN95" s="888"/>
      <c r="DO95" s="888"/>
      <c r="DP95" s="889"/>
      <c r="DQ95" s="887"/>
      <c r="DR95" s="888"/>
      <c r="DS95" s="888"/>
      <c r="DT95" s="888"/>
      <c r="DU95" s="889"/>
      <c r="DV95" s="884"/>
      <c r="DW95" s="885"/>
      <c r="DX95" s="885"/>
      <c r="DY95" s="885"/>
      <c r="DZ95" s="890"/>
      <c r="EA95" s="49"/>
    </row>
    <row r="96" spans="1:131" ht="26.25" hidden="1" customHeight="1" x14ac:dyDescent="0.15">
      <c r="A96" s="59"/>
      <c r="B96" s="63"/>
      <c r="C96" s="63"/>
      <c r="D96" s="63"/>
      <c r="E96" s="63"/>
      <c r="F96" s="63"/>
      <c r="G96" s="63"/>
      <c r="H96" s="63"/>
      <c r="I96" s="63"/>
      <c r="J96" s="63"/>
      <c r="K96" s="63"/>
      <c r="L96" s="63"/>
      <c r="M96" s="63"/>
      <c r="N96" s="63"/>
      <c r="O96" s="63"/>
      <c r="P96" s="63"/>
      <c r="Q96" s="66"/>
      <c r="R96" s="66"/>
      <c r="S96" s="66"/>
      <c r="T96" s="66"/>
      <c r="U96" s="66"/>
      <c r="V96" s="66"/>
      <c r="W96" s="66"/>
      <c r="X96" s="66"/>
      <c r="Y96" s="66"/>
      <c r="Z96" s="66"/>
      <c r="AA96" s="66"/>
      <c r="AB96" s="66"/>
      <c r="AC96" s="66"/>
      <c r="AD96" s="66"/>
      <c r="AE96" s="66"/>
      <c r="AF96" s="66"/>
      <c r="AG96" s="66"/>
      <c r="AH96" s="66"/>
      <c r="AI96" s="66"/>
      <c r="AJ96" s="66"/>
      <c r="AK96" s="66"/>
      <c r="AL96" s="66"/>
      <c r="AM96" s="66"/>
      <c r="AN96" s="66"/>
      <c r="AO96" s="66"/>
      <c r="AP96" s="66"/>
      <c r="AQ96" s="66"/>
      <c r="AR96" s="66"/>
      <c r="AS96" s="66"/>
      <c r="AT96" s="66"/>
      <c r="AU96" s="66"/>
      <c r="AV96" s="66"/>
      <c r="AW96" s="66"/>
      <c r="AX96" s="66"/>
      <c r="AY96" s="66"/>
      <c r="AZ96" s="69"/>
      <c r="BA96" s="69"/>
      <c r="BB96" s="69"/>
      <c r="BC96" s="69"/>
      <c r="BD96" s="69"/>
      <c r="BE96" s="56"/>
      <c r="BF96" s="56"/>
      <c r="BG96" s="56"/>
      <c r="BH96" s="56"/>
      <c r="BI96" s="56"/>
      <c r="BJ96" s="56"/>
      <c r="BK96" s="56"/>
      <c r="BL96" s="56"/>
      <c r="BM96" s="56"/>
      <c r="BN96" s="56"/>
      <c r="BO96" s="56"/>
      <c r="BP96" s="56"/>
      <c r="BQ96" s="53">
        <v>90</v>
      </c>
      <c r="BR96" s="74"/>
      <c r="BS96" s="884"/>
      <c r="BT96" s="885"/>
      <c r="BU96" s="885"/>
      <c r="BV96" s="885"/>
      <c r="BW96" s="885"/>
      <c r="BX96" s="885"/>
      <c r="BY96" s="885"/>
      <c r="BZ96" s="885"/>
      <c r="CA96" s="885"/>
      <c r="CB96" s="885"/>
      <c r="CC96" s="885"/>
      <c r="CD96" s="885"/>
      <c r="CE96" s="885"/>
      <c r="CF96" s="885"/>
      <c r="CG96" s="886"/>
      <c r="CH96" s="887"/>
      <c r="CI96" s="888"/>
      <c r="CJ96" s="888"/>
      <c r="CK96" s="888"/>
      <c r="CL96" s="889"/>
      <c r="CM96" s="887"/>
      <c r="CN96" s="888"/>
      <c r="CO96" s="888"/>
      <c r="CP96" s="888"/>
      <c r="CQ96" s="889"/>
      <c r="CR96" s="887"/>
      <c r="CS96" s="888"/>
      <c r="CT96" s="888"/>
      <c r="CU96" s="888"/>
      <c r="CV96" s="889"/>
      <c r="CW96" s="887"/>
      <c r="CX96" s="888"/>
      <c r="CY96" s="888"/>
      <c r="CZ96" s="888"/>
      <c r="DA96" s="889"/>
      <c r="DB96" s="887"/>
      <c r="DC96" s="888"/>
      <c r="DD96" s="888"/>
      <c r="DE96" s="888"/>
      <c r="DF96" s="889"/>
      <c r="DG96" s="887"/>
      <c r="DH96" s="888"/>
      <c r="DI96" s="888"/>
      <c r="DJ96" s="888"/>
      <c r="DK96" s="889"/>
      <c r="DL96" s="887"/>
      <c r="DM96" s="888"/>
      <c r="DN96" s="888"/>
      <c r="DO96" s="888"/>
      <c r="DP96" s="889"/>
      <c r="DQ96" s="887"/>
      <c r="DR96" s="888"/>
      <c r="DS96" s="888"/>
      <c r="DT96" s="888"/>
      <c r="DU96" s="889"/>
      <c r="DV96" s="884"/>
      <c r="DW96" s="885"/>
      <c r="DX96" s="885"/>
      <c r="DY96" s="885"/>
      <c r="DZ96" s="890"/>
      <c r="EA96" s="49"/>
    </row>
    <row r="97" spans="1:131" ht="26.25" hidden="1" customHeight="1" x14ac:dyDescent="0.15">
      <c r="A97" s="59"/>
      <c r="B97" s="63"/>
      <c r="C97" s="63"/>
      <c r="D97" s="63"/>
      <c r="E97" s="63"/>
      <c r="F97" s="63"/>
      <c r="G97" s="63"/>
      <c r="H97" s="63"/>
      <c r="I97" s="63"/>
      <c r="J97" s="63"/>
      <c r="K97" s="63"/>
      <c r="L97" s="63"/>
      <c r="M97" s="63"/>
      <c r="N97" s="63"/>
      <c r="O97" s="63"/>
      <c r="P97" s="63"/>
      <c r="Q97" s="66"/>
      <c r="R97" s="66"/>
      <c r="S97" s="66"/>
      <c r="T97" s="66"/>
      <c r="U97" s="66"/>
      <c r="V97" s="66"/>
      <c r="W97" s="66"/>
      <c r="X97" s="66"/>
      <c r="Y97" s="66"/>
      <c r="Z97" s="66"/>
      <c r="AA97" s="66"/>
      <c r="AB97" s="66"/>
      <c r="AC97" s="66"/>
      <c r="AD97" s="66"/>
      <c r="AE97" s="66"/>
      <c r="AF97" s="66"/>
      <c r="AG97" s="66"/>
      <c r="AH97" s="66"/>
      <c r="AI97" s="66"/>
      <c r="AJ97" s="66"/>
      <c r="AK97" s="66"/>
      <c r="AL97" s="66"/>
      <c r="AM97" s="66"/>
      <c r="AN97" s="66"/>
      <c r="AO97" s="66"/>
      <c r="AP97" s="66"/>
      <c r="AQ97" s="66"/>
      <c r="AR97" s="66"/>
      <c r="AS97" s="66"/>
      <c r="AT97" s="66"/>
      <c r="AU97" s="66"/>
      <c r="AV97" s="66"/>
      <c r="AW97" s="66"/>
      <c r="AX97" s="66"/>
      <c r="AY97" s="66"/>
      <c r="AZ97" s="69"/>
      <c r="BA97" s="69"/>
      <c r="BB97" s="69"/>
      <c r="BC97" s="69"/>
      <c r="BD97" s="69"/>
      <c r="BE97" s="56"/>
      <c r="BF97" s="56"/>
      <c r="BG97" s="56"/>
      <c r="BH97" s="56"/>
      <c r="BI97" s="56"/>
      <c r="BJ97" s="56"/>
      <c r="BK97" s="56"/>
      <c r="BL97" s="56"/>
      <c r="BM97" s="56"/>
      <c r="BN97" s="56"/>
      <c r="BO97" s="56"/>
      <c r="BP97" s="56"/>
      <c r="BQ97" s="53">
        <v>91</v>
      </c>
      <c r="BR97" s="74"/>
      <c r="BS97" s="884"/>
      <c r="BT97" s="885"/>
      <c r="BU97" s="885"/>
      <c r="BV97" s="885"/>
      <c r="BW97" s="885"/>
      <c r="BX97" s="885"/>
      <c r="BY97" s="885"/>
      <c r="BZ97" s="885"/>
      <c r="CA97" s="885"/>
      <c r="CB97" s="885"/>
      <c r="CC97" s="885"/>
      <c r="CD97" s="885"/>
      <c r="CE97" s="885"/>
      <c r="CF97" s="885"/>
      <c r="CG97" s="886"/>
      <c r="CH97" s="887"/>
      <c r="CI97" s="888"/>
      <c r="CJ97" s="888"/>
      <c r="CK97" s="888"/>
      <c r="CL97" s="889"/>
      <c r="CM97" s="887"/>
      <c r="CN97" s="888"/>
      <c r="CO97" s="888"/>
      <c r="CP97" s="888"/>
      <c r="CQ97" s="889"/>
      <c r="CR97" s="887"/>
      <c r="CS97" s="888"/>
      <c r="CT97" s="888"/>
      <c r="CU97" s="888"/>
      <c r="CV97" s="889"/>
      <c r="CW97" s="887"/>
      <c r="CX97" s="888"/>
      <c r="CY97" s="888"/>
      <c r="CZ97" s="888"/>
      <c r="DA97" s="889"/>
      <c r="DB97" s="887"/>
      <c r="DC97" s="888"/>
      <c r="DD97" s="888"/>
      <c r="DE97" s="888"/>
      <c r="DF97" s="889"/>
      <c r="DG97" s="887"/>
      <c r="DH97" s="888"/>
      <c r="DI97" s="888"/>
      <c r="DJ97" s="888"/>
      <c r="DK97" s="889"/>
      <c r="DL97" s="887"/>
      <c r="DM97" s="888"/>
      <c r="DN97" s="888"/>
      <c r="DO97" s="888"/>
      <c r="DP97" s="889"/>
      <c r="DQ97" s="887"/>
      <c r="DR97" s="888"/>
      <c r="DS97" s="888"/>
      <c r="DT97" s="888"/>
      <c r="DU97" s="889"/>
      <c r="DV97" s="884"/>
      <c r="DW97" s="885"/>
      <c r="DX97" s="885"/>
      <c r="DY97" s="885"/>
      <c r="DZ97" s="890"/>
      <c r="EA97" s="49"/>
    </row>
    <row r="98" spans="1:131" ht="26.25" hidden="1" customHeight="1" x14ac:dyDescent="0.15">
      <c r="A98" s="59"/>
      <c r="B98" s="63"/>
      <c r="C98" s="63"/>
      <c r="D98" s="63"/>
      <c r="E98" s="63"/>
      <c r="F98" s="63"/>
      <c r="G98" s="63"/>
      <c r="H98" s="63"/>
      <c r="I98" s="63"/>
      <c r="J98" s="63"/>
      <c r="K98" s="63"/>
      <c r="L98" s="63"/>
      <c r="M98" s="63"/>
      <c r="N98" s="63"/>
      <c r="O98" s="63"/>
      <c r="P98" s="63"/>
      <c r="Q98" s="66"/>
      <c r="R98" s="66"/>
      <c r="S98" s="66"/>
      <c r="T98" s="66"/>
      <c r="U98" s="66"/>
      <c r="V98" s="66"/>
      <c r="W98" s="66"/>
      <c r="X98" s="66"/>
      <c r="Y98" s="66"/>
      <c r="Z98" s="66"/>
      <c r="AA98" s="66"/>
      <c r="AB98" s="66"/>
      <c r="AC98" s="66"/>
      <c r="AD98" s="66"/>
      <c r="AE98" s="66"/>
      <c r="AF98" s="66"/>
      <c r="AG98" s="66"/>
      <c r="AH98" s="66"/>
      <c r="AI98" s="66"/>
      <c r="AJ98" s="66"/>
      <c r="AK98" s="66"/>
      <c r="AL98" s="66"/>
      <c r="AM98" s="66"/>
      <c r="AN98" s="66"/>
      <c r="AO98" s="66"/>
      <c r="AP98" s="66"/>
      <c r="AQ98" s="66"/>
      <c r="AR98" s="66"/>
      <c r="AS98" s="66"/>
      <c r="AT98" s="66"/>
      <c r="AU98" s="66"/>
      <c r="AV98" s="66"/>
      <c r="AW98" s="66"/>
      <c r="AX98" s="66"/>
      <c r="AY98" s="66"/>
      <c r="AZ98" s="69"/>
      <c r="BA98" s="69"/>
      <c r="BB98" s="69"/>
      <c r="BC98" s="69"/>
      <c r="BD98" s="69"/>
      <c r="BE98" s="56"/>
      <c r="BF98" s="56"/>
      <c r="BG98" s="56"/>
      <c r="BH98" s="56"/>
      <c r="BI98" s="56"/>
      <c r="BJ98" s="56"/>
      <c r="BK98" s="56"/>
      <c r="BL98" s="56"/>
      <c r="BM98" s="56"/>
      <c r="BN98" s="56"/>
      <c r="BO98" s="56"/>
      <c r="BP98" s="56"/>
      <c r="BQ98" s="53">
        <v>92</v>
      </c>
      <c r="BR98" s="74"/>
      <c r="BS98" s="884"/>
      <c r="BT98" s="885"/>
      <c r="BU98" s="885"/>
      <c r="BV98" s="885"/>
      <c r="BW98" s="885"/>
      <c r="BX98" s="885"/>
      <c r="BY98" s="885"/>
      <c r="BZ98" s="885"/>
      <c r="CA98" s="885"/>
      <c r="CB98" s="885"/>
      <c r="CC98" s="885"/>
      <c r="CD98" s="885"/>
      <c r="CE98" s="885"/>
      <c r="CF98" s="885"/>
      <c r="CG98" s="886"/>
      <c r="CH98" s="887"/>
      <c r="CI98" s="888"/>
      <c r="CJ98" s="888"/>
      <c r="CK98" s="888"/>
      <c r="CL98" s="889"/>
      <c r="CM98" s="887"/>
      <c r="CN98" s="888"/>
      <c r="CO98" s="888"/>
      <c r="CP98" s="888"/>
      <c r="CQ98" s="889"/>
      <c r="CR98" s="887"/>
      <c r="CS98" s="888"/>
      <c r="CT98" s="888"/>
      <c r="CU98" s="888"/>
      <c r="CV98" s="889"/>
      <c r="CW98" s="887"/>
      <c r="CX98" s="888"/>
      <c r="CY98" s="888"/>
      <c r="CZ98" s="888"/>
      <c r="DA98" s="889"/>
      <c r="DB98" s="887"/>
      <c r="DC98" s="888"/>
      <c r="DD98" s="888"/>
      <c r="DE98" s="888"/>
      <c r="DF98" s="889"/>
      <c r="DG98" s="887"/>
      <c r="DH98" s="888"/>
      <c r="DI98" s="888"/>
      <c r="DJ98" s="888"/>
      <c r="DK98" s="889"/>
      <c r="DL98" s="887"/>
      <c r="DM98" s="888"/>
      <c r="DN98" s="888"/>
      <c r="DO98" s="888"/>
      <c r="DP98" s="889"/>
      <c r="DQ98" s="887"/>
      <c r="DR98" s="888"/>
      <c r="DS98" s="888"/>
      <c r="DT98" s="888"/>
      <c r="DU98" s="889"/>
      <c r="DV98" s="884"/>
      <c r="DW98" s="885"/>
      <c r="DX98" s="885"/>
      <c r="DY98" s="885"/>
      <c r="DZ98" s="890"/>
      <c r="EA98" s="49"/>
    </row>
    <row r="99" spans="1:131" ht="26.25" hidden="1" customHeight="1" x14ac:dyDescent="0.15">
      <c r="A99" s="59"/>
      <c r="B99" s="63"/>
      <c r="C99" s="63"/>
      <c r="D99" s="63"/>
      <c r="E99" s="63"/>
      <c r="F99" s="63"/>
      <c r="G99" s="63"/>
      <c r="H99" s="63"/>
      <c r="I99" s="63"/>
      <c r="J99" s="63"/>
      <c r="K99" s="63"/>
      <c r="L99" s="63"/>
      <c r="M99" s="63"/>
      <c r="N99" s="63"/>
      <c r="O99" s="63"/>
      <c r="P99" s="63"/>
      <c r="Q99" s="66"/>
      <c r="R99" s="66"/>
      <c r="S99" s="66"/>
      <c r="T99" s="66"/>
      <c r="U99" s="66"/>
      <c r="V99" s="66"/>
      <c r="W99" s="66"/>
      <c r="X99" s="66"/>
      <c r="Y99" s="66"/>
      <c r="Z99" s="66"/>
      <c r="AA99" s="66"/>
      <c r="AB99" s="66"/>
      <c r="AC99" s="66"/>
      <c r="AD99" s="66"/>
      <c r="AE99" s="66"/>
      <c r="AF99" s="66"/>
      <c r="AG99" s="66"/>
      <c r="AH99" s="66"/>
      <c r="AI99" s="66"/>
      <c r="AJ99" s="66"/>
      <c r="AK99" s="66"/>
      <c r="AL99" s="66"/>
      <c r="AM99" s="66"/>
      <c r="AN99" s="66"/>
      <c r="AO99" s="66"/>
      <c r="AP99" s="66"/>
      <c r="AQ99" s="66"/>
      <c r="AR99" s="66"/>
      <c r="AS99" s="66"/>
      <c r="AT99" s="66"/>
      <c r="AU99" s="66"/>
      <c r="AV99" s="66"/>
      <c r="AW99" s="66"/>
      <c r="AX99" s="66"/>
      <c r="AY99" s="66"/>
      <c r="AZ99" s="69"/>
      <c r="BA99" s="69"/>
      <c r="BB99" s="69"/>
      <c r="BC99" s="69"/>
      <c r="BD99" s="69"/>
      <c r="BE99" s="56"/>
      <c r="BF99" s="56"/>
      <c r="BG99" s="56"/>
      <c r="BH99" s="56"/>
      <c r="BI99" s="56"/>
      <c r="BJ99" s="56"/>
      <c r="BK99" s="56"/>
      <c r="BL99" s="56"/>
      <c r="BM99" s="56"/>
      <c r="BN99" s="56"/>
      <c r="BO99" s="56"/>
      <c r="BP99" s="56"/>
      <c r="BQ99" s="53">
        <v>93</v>
      </c>
      <c r="BR99" s="74"/>
      <c r="BS99" s="884"/>
      <c r="BT99" s="885"/>
      <c r="BU99" s="885"/>
      <c r="BV99" s="885"/>
      <c r="BW99" s="885"/>
      <c r="BX99" s="885"/>
      <c r="BY99" s="885"/>
      <c r="BZ99" s="885"/>
      <c r="CA99" s="885"/>
      <c r="CB99" s="885"/>
      <c r="CC99" s="885"/>
      <c r="CD99" s="885"/>
      <c r="CE99" s="885"/>
      <c r="CF99" s="885"/>
      <c r="CG99" s="886"/>
      <c r="CH99" s="887"/>
      <c r="CI99" s="888"/>
      <c r="CJ99" s="888"/>
      <c r="CK99" s="888"/>
      <c r="CL99" s="889"/>
      <c r="CM99" s="887"/>
      <c r="CN99" s="888"/>
      <c r="CO99" s="888"/>
      <c r="CP99" s="888"/>
      <c r="CQ99" s="889"/>
      <c r="CR99" s="887"/>
      <c r="CS99" s="888"/>
      <c r="CT99" s="888"/>
      <c r="CU99" s="888"/>
      <c r="CV99" s="889"/>
      <c r="CW99" s="887"/>
      <c r="CX99" s="888"/>
      <c r="CY99" s="888"/>
      <c r="CZ99" s="888"/>
      <c r="DA99" s="889"/>
      <c r="DB99" s="887"/>
      <c r="DC99" s="888"/>
      <c r="DD99" s="888"/>
      <c r="DE99" s="888"/>
      <c r="DF99" s="889"/>
      <c r="DG99" s="887"/>
      <c r="DH99" s="888"/>
      <c r="DI99" s="888"/>
      <c r="DJ99" s="888"/>
      <c r="DK99" s="889"/>
      <c r="DL99" s="887"/>
      <c r="DM99" s="888"/>
      <c r="DN99" s="888"/>
      <c r="DO99" s="888"/>
      <c r="DP99" s="889"/>
      <c r="DQ99" s="887"/>
      <c r="DR99" s="888"/>
      <c r="DS99" s="888"/>
      <c r="DT99" s="888"/>
      <c r="DU99" s="889"/>
      <c r="DV99" s="884"/>
      <c r="DW99" s="885"/>
      <c r="DX99" s="885"/>
      <c r="DY99" s="885"/>
      <c r="DZ99" s="890"/>
      <c r="EA99" s="49"/>
    </row>
    <row r="100" spans="1:131" ht="26.25" hidden="1" customHeight="1" x14ac:dyDescent="0.15">
      <c r="A100" s="59"/>
      <c r="B100" s="63"/>
      <c r="C100" s="63"/>
      <c r="D100" s="63"/>
      <c r="E100" s="63"/>
      <c r="F100" s="63"/>
      <c r="G100" s="63"/>
      <c r="H100" s="63"/>
      <c r="I100" s="63"/>
      <c r="J100" s="63"/>
      <c r="K100" s="63"/>
      <c r="L100" s="63"/>
      <c r="M100" s="63"/>
      <c r="N100" s="63"/>
      <c r="O100" s="63"/>
      <c r="P100" s="63"/>
      <c r="Q100" s="66"/>
      <c r="R100" s="66"/>
      <c r="S100" s="66"/>
      <c r="T100" s="66"/>
      <c r="U100" s="66"/>
      <c r="V100" s="66"/>
      <c r="W100" s="66"/>
      <c r="X100" s="66"/>
      <c r="Y100" s="66"/>
      <c r="Z100" s="66"/>
      <c r="AA100" s="66"/>
      <c r="AB100" s="66"/>
      <c r="AC100" s="66"/>
      <c r="AD100" s="66"/>
      <c r="AE100" s="66"/>
      <c r="AF100" s="66"/>
      <c r="AG100" s="66"/>
      <c r="AH100" s="66"/>
      <c r="AI100" s="66"/>
      <c r="AJ100" s="66"/>
      <c r="AK100" s="66"/>
      <c r="AL100" s="66"/>
      <c r="AM100" s="66"/>
      <c r="AN100" s="66"/>
      <c r="AO100" s="66"/>
      <c r="AP100" s="66"/>
      <c r="AQ100" s="66"/>
      <c r="AR100" s="66"/>
      <c r="AS100" s="66"/>
      <c r="AT100" s="66"/>
      <c r="AU100" s="66"/>
      <c r="AV100" s="66"/>
      <c r="AW100" s="66"/>
      <c r="AX100" s="66"/>
      <c r="AY100" s="66"/>
      <c r="AZ100" s="69"/>
      <c r="BA100" s="69"/>
      <c r="BB100" s="69"/>
      <c r="BC100" s="69"/>
      <c r="BD100" s="69"/>
      <c r="BE100" s="56"/>
      <c r="BF100" s="56"/>
      <c r="BG100" s="56"/>
      <c r="BH100" s="56"/>
      <c r="BI100" s="56"/>
      <c r="BJ100" s="56"/>
      <c r="BK100" s="56"/>
      <c r="BL100" s="56"/>
      <c r="BM100" s="56"/>
      <c r="BN100" s="56"/>
      <c r="BO100" s="56"/>
      <c r="BP100" s="56"/>
      <c r="BQ100" s="53">
        <v>94</v>
      </c>
      <c r="BR100" s="74"/>
      <c r="BS100" s="884"/>
      <c r="BT100" s="885"/>
      <c r="BU100" s="885"/>
      <c r="BV100" s="885"/>
      <c r="BW100" s="885"/>
      <c r="BX100" s="885"/>
      <c r="BY100" s="885"/>
      <c r="BZ100" s="885"/>
      <c r="CA100" s="885"/>
      <c r="CB100" s="885"/>
      <c r="CC100" s="885"/>
      <c r="CD100" s="885"/>
      <c r="CE100" s="885"/>
      <c r="CF100" s="885"/>
      <c r="CG100" s="886"/>
      <c r="CH100" s="887"/>
      <c r="CI100" s="888"/>
      <c r="CJ100" s="888"/>
      <c r="CK100" s="888"/>
      <c r="CL100" s="889"/>
      <c r="CM100" s="887"/>
      <c r="CN100" s="888"/>
      <c r="CO100" s="888"/>
      <c r="CP100" s="888"/>
      <c r="CQ100" s="889"/>
      <c r="CR100" s="887"/>
      <c r="CS100" s="888"/>
      <c r="CT100" s="888"/>
      <c r="CU100" s="888"/>
      <c r="CV100" s="889"/>
      <c r="CW100" s="887"/>
      <c r="CX100" s="888"/>
      <c r="CY100" s="888"/>
      <c r="CZ100" s="888"/>
      <c r="DA100" s="889"/>
      <c r="DB100" s="887"/>
      <c r="DC100" s="888"/>
      <c r="DD100" s="888"/>
      <c r="DE100" s="888"/>
      <c r="DF100" s="889"/>
      <c r="DG100" s="887"/>
      <c r="DH100" s="888"/>
      <c r="DI100" s="888"/>
      <c r="DJ100" s="888"/>
      <c r="DK100" s="889"/>
      <c r="DL100" s="887"/>
      <c r="DM100" s="888"/>
      <c r="DN100" s="888"/>
      <c r="DO100" s="888"/>
      <c r="DP100" s="889"/>
      <c r="DQ100" s="887"/>
      <c r="DR100" s="888"/>
      <c r="DS100" s="888"/>
      <c r="DT100" s="888"/>
      <c r="DU100" s="889"/>
      <c r="DV100" s="884"/>
      <c r="DW100" s="885"/>
      <c r="DX100" s="885"/>
      <c r="DY100" s="885"/>
      <c r="DZ100" s="890"/>
      <c r="EA100" s="49"/>
    </row>
    <row r="101" spans="1:131" ht="26.25" hidden="1" customHeight="1" x14ac:dyDescent="0.15">
      <c r="A101" s="59"/>
      <c r="B101" s="63"/>
      <c r="C101" s="63"/>
      <c r="D101" s="63"/>
      <c r="E101" s="63"/>
      <c r="F101" s="63"/>
      <c r="G101" s="63"/>
      <c r="H101" s="63"/>
      <c r="I101" s="63"/>
      <c r="J101" s="63"/>
      <c r="K101" s="63"/>
      <c r="L101" s="63"/>
      <c r="M101" s="63"/>
      <c r="N101" s="63"/>
      <c r="O101" s="63"/>
      <c r="P101" s="63"/>
      <c r="Q101" s="66"/>
      <c r="R101" s="66"/>
      <c r="S101" s="66"/>
      <c r="T101" s="66"/>
      <c r="U101" s="66"/>
      <c r="V101" s="66"/>
      <c r="W101" s="66"/>
      <c r="X101" s="66"/>
      <c r="Y101" s="66"/>
      <c r="Z101" s="66"/>
      <c r="AA101" s="66"/>
      <c r="AB101" s="66"/>
      <c r="AC101" s="66"/>
      <c r="AD101" s="66"/>
      <c r="AE101" s="66"/>
      <c r="AF101" s="66"/>
      <c r="AG101" s="66"/>
      <c r="AH101" s="66"/>
      <c r="AI101" s="66"/>
      <c r="AJ101" s="66"/>
      <c r="AK101" s="66"/>
      <c r="AL101" s="66"/>
      <c r="AM101" s="66"/>
      <c r="AN101" s="66"/>
      <c r="AO101" s="66"/>
      <c r="AP101" s="66"/>
      <c r="AQ101" s="66"/>
      <c r="AR101" s="66"/>
      <c r="AS101" s="66"/>
      <c r="AT101" s="66"/>
      <c r="AU101" s="66"/>
      <c r="AV101" s="66"/>
      <c r="AW101" s="66"/>
      <c r="AX101" s="66"/>
      <c r="AY101" s="66"/>
      <c r="AZ101" s="69"/>
      <c r="BA101" s="69"/>
      <c r="BB101" s="69"/>
      <c r="BC101" s="69"/>
      <c r="BD101" s="69"/>
      <c r="BE101" s="56"/>
      <c r="BF101" s="56"/>
      <c r="BG101" s="56"/>
      <c r="BH101" s="56"/>
      <c r="BI101" s="56"/>
      <c r="BJ101" s="56"/>
      <c r="BK101" s="56"/>
      <c r="BL101" s="56"/>
      <c r="BM101" s="56"/>
      <c r="BN101" s="56"/>
      <c r="BO101" s="56"/>
      <c r="BP101" s="56"/>
      <c r="BQ101" s="53">
        <v>95</v>
      </c>
      <c r="BR101" s="74"/>
      <c r="BS101" s="884"/>
      <c r="BT101" s="885"/>
      <c r="BU101" s="885"/>
      <c r="BV101" s="885"/>
      <c r="BW101" s="885"/>
      <c r="BX101" s="885"/>
      <c r="BY101" s="885"/>
      <c r="BZ101" s="885"/>
      <c r="CA101" s="885"/>
      <c r="CB101" s="885"/>
      <c r="CC101" s="885"/>
      <c r="CD101" s="885"/>
      <c r="CE101" s="885"/>
      <c r="CF101" s="885"/>
      <c r="CG101" s="886"/>
      <c r="CH101" s="887"/>
      <c r="CI101" s="888"/>
      <c r="CJ101" s="888"/>
      <c r="CK101" s="888"/>
      <c r="CL101" s="889"/>
      <c r="CM101" s="887"/>
      <c r="CN101" s="888"/>
      <c r="CO101" s="888"/>
      <c r="CP101" s="888"/>
      <c r="CQ101" s="889"/>
      <c r="CR101" s="887"/>
      <c r="CS101" s="888"/>
      <c r="CT101" s="888"/>
      <c r="CU101" s="888"/>
      <c r="CV101" s="889"/>
      <c r="CW101" s="887"/>
      <c r="CX101" s="888"/>
      <c r="CY101" s="888"/>
      <c r="CZ101" s="888"/>
      <c r="DA101" s="889"/>
      <c r="DB101" s="887"/>
      <c r="DC101" s="888"/>
      <c r="DD101" s="888"/>
      <c r="DE101" s="888"/>
      <c r="DF101" s="889"/>
      <c r="DG101" s="887"/>
      <c r="DH101" s="888"/>
      <c r="DI101" s="888"/>
      <c r="DJ101" s="888"/>
      <c r="DK101" s="889"/>
      <c r="DL101" s="887"/>
      <c r="DM101" s="888"/>
      <c r="DN101" s="888"/>
      <c r="DO101" s="888"/>
      <c r="DP101" s="889"/>
      <c r="DQ101" s="887"/>
      <c r="DR101" s="888"/>
      <c r="DS101" s="888"/>
      <c r="DT101" s="888"/>
      <c r="DU101" s="889"/>
      <c r="DV101" s="884"/>
      <c r="DW101" s="885"/>
      <c r="DX101" s="885"/>
      <c r="DY101" s="885"/>
      <c r="DZ101" s="890"/>
      <c r="EA101" s="49"/>
    </row>
    <row r="102" spans="1:131" ht="26.25" customHeight="1" x14ac:dyDescent="0.15">
      <c r="A102" s="59"/>
      <c r="B102" s="63"/>
      <c r="C102" s="63"/>
      <c r="D102" s="63"/>
      <c r="E102" s="63"/>
      <c r="F102" s="63"/>
      <c r="G102" s="63"/>
      <c r="H102" s="63"/>
      <c r="I102" s="63"/>
      <c r="J102" s="63"/>
      <c r="K102" s="63"/>
      <c r="L102" s="63"/>
      <c r="M102" s="63"/>
      <c r="N102" s="63"/>
      <c r="O102" s="63"/>
      <c r="P102" s="63"/>
      <c r="Q102" s="66"/>
      <c r="R102" s="66"/>
      <c r="S102" s="66"/>
      <c r="T102" s="66"/>
      <c r="U102" s="66"/>
      <c r="V102" s="66"/>
      <c r="W102" s="66"/>
      <c r="X102" s="66"/>
      <c r="Y102" s="66"/>
      <c r="Z102" s="66"/>
      <c r="AA102" s="66"/>
      <c r="AB102" s="66"/>
      <c r="AC102" s="66"/>
      <c r="AD102" s="66"/>
      <c r="AE102" s="66"/>
      <c r="AF102" s="66"/>
      <c r="AG102" s="66"/>
      <c r="AH102" s="66"/>
      <c r="AI102" s="66"/>
      <c r="AJ102" s="66"/>
      <c r="AK102" s="66"/>
      <c r="AL102" s="66"/>
      <c r="AM102" s="66"/>
      <c r="AN102" s="66"/>
      <c r="AO102" s="66"/>
      <c r="AP102" s="66"/>
      <c r="AQ102" s="66"/>
      <c r="AR102" s="66"/>
      <c r="AS102" s="66"/>
      <c r="AT102" s="66"/>
      <c r="AU102" s="66"/>
      <c r="AV102" s="66"/>
      <c r="AW102" s="66"/>
      <c r="AX102" s="66"/>
      <c r="AY102" s="66"/>
      <c r="AZ102" s="69"/>
      <c r="BA102" s="69"/>
      <c r="BB102" s="69"/>
      <c r="BC102" s="69"/>
      <c r="BD102" s="69"/>
      <c r="BE102" s="56"/>
      <c r="BF102" s="56"/>
      <c r="BG102" s="56"/>
      <c r="BH102" s="56"/>
      <c r="BI102" s="56"/>
      <c r="BJ102" s="56"/>
      <c r="BK102" s="56"/>
      <c r="BL102" s="56"/>
      <c r="BM102" s="56"/>
      <c r="BN102" s="56"/>
      <c r="BO102" s="56"/>
      <c r="BP102" s="56"/>
      <c r="BQ102" s="54" t="s">
        <v>252</v>
      </c>
      <c r="BR102" s="891" t="s">
        <v>453</v>
      </c>
      <c r="BS102" s="892"/>
      <c r="BT102" s="892"/>
      <c r="BU102" s="892"/>
      <c r="BV102" s="892"/>
      <c r="BW102" s="892"/>
      <c r="BX102" s="892"/>
      <c r="BY102" s="892"/>
      <c r="BZ102" s="892"/>
      <c r="CA102" s="892"/>
      <c r="CB102" s="892"/>
      <c r="CC102" s="892"/>
      <c r="CD102" s="892"/>
      <c r="CE102" s="892"/>
      <c r="CF102" s="892"/>
      <c r="CG102" s="893"/>
      <c r="CH102" s="894"/>
      <c r="CI102" s="895"/>
      <c r="CJ102" s="895"/>
      <c r="CK102" s="895"/>
      <c r="CL102" s="896"/>
      <c r="CM102" s="894"/>
      <c r="CN102" s="895"/>
      <c r="CO102" s="895"/>
      <c r="CP102" s="895"/>
      <c r="CQ102" s="896"/>
      <c r="CR102" s="897">
        <v>38</v>
      </c>
      <c r="CS102" s="898"/>
      <c r="CT102" s="898"/>
      <c r="CU102" s="898"/>
      <c r="CV102" s="899"/>
      <c r="CW102" s="897" t="s">
        <v>202</v>
      </c>
      <c r="CX102" s="898"/>
      <c r="CY102" s="898"/>
      <c r="CZ102" s="898"/>
      <c r="DA102" s="899"/>
      <c r="DB102" s="897" t="s">
        <v>202</v>
      </c>
      <c r="DC102" s="898"/>
      <c r="DD102" s="898"/>
      <c r="DE102" s="898"/>
      <c r="DF102" s="899"/>
      <c r="DG102" s="897" t="s">
        <v>202</v>
      </c>
      <c r="DH102" s="898"/>
      <c r="DI102" s="898"/>
      <c r="DJ102" s="898"/>
      <c r="DK102" s="899"/>
      <c r="DL102" s="897" t="s">
        <v>202</v>
      </c>
      <c r="DM102" s="898"/>
      <c r="DN102" s="898"/>
      <c r="DO102" s="898"/>
      <c r="DP102" s="899"/>
      <c r="DQ102" s="897" t="s">
        <v>202</v>
      </c>
      <c r="DR102" s="898"/>
      <c r="DS102" s="898"/>
      <c r="DT102" s="898"/>
      <c r="DU102" s="899"/>
      <c r="DV102" s="891"/>
      <c r="DW102" s="892"/>
      <c r="DX102" s="892"/>
      <c r="DY102" s="892"/>
      <c r="DZ102" s="900"/>
      <c r="EA102" s="49"/>
    </row>
    <row r="103" spans="1:131" ht="26.25" customHeight="1" x14ac:dyDescent="0.15">
      <c r="A103" s="59"/>
      <c r="B103" s="63"/>
      <c r="C103" s="63"/>
      <c r="D103" s="63"/>
      <c r="E103" s="63"/>
      <c r="F103" s="63"/>
      <c r="G103" s="63"/>
      <c r="H103" s="63"/>
      <c r="I103" s="63"/>
      <c r="J103" s="63"/>
      <c r="K103" s="63"/>
      <c r="L103" s="63"/>
      <c r="M103" s="63"/>
      <c r="N103" s="63"/>
      <c r="O103" s="63"/>
      <c r="P103" s="63"/>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9"/>
      <c r="BA103" s="69"/>
      <c r="BB103" s="69"/>
      <c r="BC103" s="69"/>
      <c r="BD103" s="69"/>
      <c r="BE103" s="56"/>
      <c r="BF103" s="56"/>
      <c r="BG103" s="56"/>
      <c r="BH103" s="56"/>
      <c r="BI103" s="56"/>
      <c r="BJ103" s="56"/>
      <c r="BK103" s="56"/>
      <c r="BL103" s="56"/>
      <c r="BM103" s="56"/>
      <c r="BN103" s="56"/>
      <c r="BO103" s="56"/>
      <c r="BP103" s="56"/>
      <c r="BQ103" s="879" t="s">
        <v>469</v>
      </c>
      <c r="BR103" s="879"/>
      <c r="BS103" s="879"/>
      <c r="BT103" s="879"/>
      <c r="BU103" s="879"/>
      <c r="BV103" s="879"/>
      <c r="BW103" s="879"/>
      <c r="BX103" s="879"/>
      <c r="BY103" s="879"/>
      <c r="BZ103" s="879"/>
      <c r="CA103" s="879"/>
      <c r="CB103" s="879"/>
      <c r="CC103" s="879"/>
      <c r="CD103" s="879"/>
      <c r="CE103" s="879"/>
      <c r="CF103" s="879"/>
      <c r="CG103" s="879"/>
      <c r="CH103" s="879"/>
      <c r="CI103" s="879"/>
      <c r="CJ103" s="879"/>
      <c r="CK103" s="879"/>
      <c r="CL103" s="879"/>
      <c r="CM103" s="879"/>
      <c r="CN103" s="879"/>
      <c r="CO103" s="879"/>
      <c r="CP103" s="879"/>
      <c r="CQ103" s="879"/>
      <c r="CR103" s="879"/>
      <c r="CS103" s="879"/>
      <c r="CT103" s="879"/>
      <c r="CU103" s="879"/>
      <c r="CV103" s="879"/>
      <c r="CW103" s="879"/>
      <c r="CX103" s="879"/>
      <c r="CY103" s="879"/>
      <c r="CZ103" s="879"/>
      <c r="DA103" s="879"/>
      <c r="DB103" s="879"/>
      <c r="DC103" s="879"/>
      <c r="DD103" s="879"/>
      <c r="DE103" s="879"/>
      <c r="DF103" s="879"/>
      <c r="DG103" s="879"/>
      <c r="DH103" s="879"/>
      <c r="DI103" s="879"/>
      <c r="DJ103" s="879"/>
      <c r="DK103" s="879"/>
      <c r="DL103" s="879"/>
      <c r="DM103" s="879"/>
      <c r="DN103" s="879"/>
      <c r="DO103" s="879"/>
      <c r="DP103" s="879"/>
      <c r="DQ103" s="879"/>
      <c r="DR103" s="879"/>
      <c r="DS103" s="879"/>
      <c r="DT103" s="879"/>
      <c r="DU103" s="879"/>
      <c r="DV103" s="879"/>
      <c r="DW103" s="879"/>
      <c r="DX103" s="879"/>
      <c r="DY103" s="879"/>
      <c r="DZ103" s="879"/>
      <c r="EA103" s="49"/>
    </row>
    <row r="104" spans="1:131" ht="26.25" customHeight="1" x14ac:dyDescent="0.15">
      <c r="A104" s="59"/>
      <c r="B104" s="63"/>
      <c r="C104" s="63"/>
      <c r="D104" s="63"/>
      <c r="E104" s="63"/>
      <c r="F104" s="63"/>
      <c r="G104" s="63"/>
      <c r="H104" s="63"/>
      <c r="I104" s="63"/>
      <c r="J104" s="63"/>
      <c r="K104" s="63"/>
      <c r="L104" s="63"/>
      <c r="M104" s="63"/>
      <c r="N104" s="63"/>
      <c r="O104" s="63"/>
      <c r="P104" s="63"/>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9"/>
      <c r="BA104" s="69"/>
      <c r="BB104" s="69"/>
      <c r="BC104" s="69"/>
      <c r="BD104" s="69"/>
      <c r="BE104" s="56"/>
      <c r="BF104" s="56"/>
      <c r="BG104" s="56"/>
      <c r="BH104" s="56"/>
      <c r="BI104" s="56"/>
      <c r="BJ104" s="56"/>
      <c r="BK104" s="56"/>
      <c r="BL104" s="56"/>
      <c r="BM104" s="56"/>
      <c r="BN104" s="56"/>
      <c r="BO104" s="56"/>
      <c r="BP104" s="56"/>
      <c r="BQ104" s="712" t="s">
        <v>470</v>
      </c>
      <c r="BR104" s="712"/>
      <c r="BS104" s="712"/>
      <c r="BT104" s="712"/>
      <c r="BU104" s="712"/>
      <c r="BV104" s="712"/>
      <c r="BW104" s="712"/>
      <c r="BX104" s="712"/>
      <c r="BY104" s="712"/>
      <c r="BZ104" s="712"/>
      <c r="CA104" s="712"/>
      <c r="CB104" s="712"/>
      <c r="CC104" s="712"/>
      <c r="CD104" s="712"/>
      <c r="CE104" s="712"/>
      <c r="CF104" s="712"/>
      <c r="CG104" s="712"/>
      <c r="CH104" s="712"/>
      <c r="CI104" s="712"/>
      <c r="CJ104" s="712"/>
      <c r="CK104" s="712"/>
      <c r="CL104" s="712"/>
      <c r="CM104" s="712"/>
      <c r="CN104" s="712"/>
      <c r="CO104" s="712"/>
      <c r="CP104" s="712"/>
      <c r="CQ104" s="712"/>
      <c r="CR104" s="712"/>
      <c r="CS104" s="712"/>
      <c r="CT104" s="712"/>
      <c r="CU104" s="712"/>
      <c r="CV104" s="712"/>
      <c r="CW104" s="712"/>
      <c r="CX104" s="712"/>
      <c r="CY104" s="712"/>
      <c r="CZ104" s="712"/>
      <c r="DA104" s="712"/>
      <c r="DB104" s="712"/>
      <c r="DC104" s="712"/>
      <c r="DD104" s="712"/>
      <c r="DE104" s="712"/>
      <c r="DF104" s="712"/>
      <c r="DG104" s="712"/>
      <c r="DH104" s="712"/>
      <c r="DI104" s="712"/>
      <c r="DJ104" s="712"/>
      <c r="DK104" s="712"/>
      <c r="DL104" s="712"/>
      <c r="DM104" s="712"/>
      <c r="DN104" s="712"/>
      <c r="DO104" s="712"/>
      <c r="DP104" s="712"/>
      <c r="DQ104" s="712"/>
      <c r="DR104" s="712"/>
      <c r="DS104" s="712"/>
      <c r="DT104" s="712"/>
      <c r="DU104" s="712"/>
      <c r="DV104" s="712"/>
      <c r="DW104" s="712"/>
      <c r="DX104" s="712"/>
      <c r="DY104" s="712"/>
      <c r="DZ104" s="712"/>
      <c r="EA104" s="49"/>
    </row>
    <row r="105" spans="1:131" ht="11.25" customHeight="1" x14ac:dyDescent="0.15">
      <c r="A105" s="56"/>
      <c r="B105" s="56"/>
      <c r="C105" s="56"/>
      <c r="D105" s="56"/>
      <c r="E105" s="56"/>
      <c r="F105" s="56"/>
      <c r="G105" s="56"/>
      <c r="H105" s="56"/>
      <c r="I105" s="56"/>
      <c r="J105" s="56"/>
      <c r="K105" s="56"/>
      <c r="L105" s="56"/>
      <c r="M105" s="56"/>
      <c r="N105" s="56"/>
      <c r="O105" s="56"/>
      <c r="P105" s="56"/>
      <c r="Q105" s="56"/>
      <c r="R105" s="56"/>
      <c r="S105" s="56"/>
      <c r="T105" s="56"/>
      <c r="U105" s="56"/>
      <c r="V105" s="56"/>
      <c r="W105" s="56"/>
      <c r="X105" s="56"/>
      <c r="Y105" s="56"/>
      <c r="Z105" s="56"/>
      <c r="AA105" s="56"/>
      <c r="AB105" s="56"/>
      <c r="AC105" s="56"/>
      <c r="AD105" s="56"/>
      <c r="AE105" s="56"/>
      <c r="AF105" s="56"/>
      <c r="AG105" s="56"/>
      <c r="AH105" s="56"/>
      <c r="AI105" s="56"/>
      <c r="AJ105" s="56"/>
      <c r="AK105" s="56"/>
      <c r="AL105" s="56"/>
      <c r="AM105" s="56"/>
      <c r="AN105" s="56"/>
      <c r="AO105" s="56"/>
      <c r="AP105" s="56"/>
      <c r="AQ105" s="56"/>
      <c r="AR105" s="56"/>
      <c r="AS105" s="56"/>
      <c r="AT105" s="56"/>
      <c r="AU105" s="56"/>
      <c r="AV105" s="56"/>
      <c r="AW105" s="56"/>
      <c r="AX105" s="56"/>
      <c r="AY105" s="56"/>
      <c r="AZ105" s="56"/>
      <c r="BA105" s="56"/>
      <c r="BB105" s="56"/>
      <c r="BC105" s="56"/>
      <c r="BD105" s="56"/>
      <c r="BE105" s="56"/>
      <c r="BF105" s="56"/>
      <c r="BG105" s="56"/>
      <c r="BH105" s="56"/>
      <c r="BI105" s="56"/>
      <c r="BJ105" s="56"/>
      <c r="BK105" s="56"/>
      <c r="BL105" s="56"/>
      <c r="BM105" s="56"/>
      <c r="BN105" s="56"/>
      <c r="BO105" s="56"/>
      <c r="BP105" s="56"/>
      <c r="BQ105" s="49"/>
      <c r="BR105" s="49"/>
      <c r="BS105" s="49"/>
      <c r="BT105" s="49"/>
      <c r="BU105" s="49"/>
      <c r="BV105" s="49"/>
      <c r="BW105" s="49"/>
      <c r="BX105" s="49"/>
      <c r="BY105" s="49"/>
      <c r="BZ105" s="49"/>
      <c r="CA105" s="49"/>
      <c r="CB105" s="49"/>
      <c r="CC105" s="49"/>
      <c r="CD105" s="49"/>
      <c r="CE105" s="49"/>
      <c r="CF105" s="49"/>
      <c r="CG105" s="49"/>
      <c r="CH105" s="49"/>
      <c r="CI105" s="49"/>
      <c r="CJ105" s="49"/>
      <c r="CK105" s="49"/>
      <c r="CL105" s="49"/>
      <c r="CM105" s="49"/>
      <c r="CN105" s="49"/>
      <c r="CO105" s="49"/>
      <c r="CP105" s="49"/>
      <c r="CQ105" s="49"/>
      <c r="CR105" s="49"/>
      <c r="CS105" s="49"/>
      <c r="CT105" s="49"/>
      <c r="CU105" s="49"/>
      <c r="CV105" s="49"/>
      <c r="CW105" s="49"/>
      <c r="CX105" s="49"/>
      <c r="CY105" s="49"/>
      <c r="CZ105" s="49"/>
      <c r="DA105" s="49"/>
      <c r="DB105" s="49"/>
      <c r="DC105" s="49"/>
      <c r="DD105" s="49"/>
      <c r="DE105" s="49"/>
      <c r="DF105" s="49"/>
      <c r="DG105" s="49"/>
      <c r="DH105" s="49"/>
      <c r="DI105" s="49"/>
      <c r="DJ105" s="49"/>
      <c r="DK105" s="49"/>
      <c r="DL105" s="49"/>
      <c r="DM105" s="49"/>
      <c r="DN105" s="49"/>
      <c r="DO105" s="49"/>
      <c r="DP105" s="49"/>
      <c r="DQ105" s="49"/>
      <c r="DR105" s="49"/>
      <c r="DS105" s="49"/>
      <c r="DT105" s="49"/>
      <c r="DU105" s="49"/>
      <c r="DV105" s="49"/>
      <c r="DW105" s="49"/>
      <c r="DX105" s="49"/>
      <c r="DY105" s="49"/>
      <c r="DZ105" s="49"/>
      <c r="EA105" s="49"/>
    </row>
    <row r="106" spans="1:131" ht="11.25" customHeight="1" x14ac:dyDescent="0.15">
      <c r="A106" s="56"/>
      <c r="B106" s="56"/>
      <c r="C106" s="56"/>
      <c r="D106" s="56"/>
      <c r="E106" s="56"/>
      <c r="F106" s="56"/>
      <c r="G106" s="56"/>
      <c r="H106" s="56"/>
      <c r="I106" s="56"/>
      <c r="J106" s="56"/>
      <c r="K106" s="56"/>
      <c r="L106" s="56"/>
      <c r="M106" s="56"/>
      <c r="N106" s="56"/>
      <c r="O106" s="56"/>
      <c r="P106" s="56"/>
      <c r="Q106" s="56"/>
      <c r="R106" s="56"/>
      <c r="S106" s="56"/>
      <c r="T106" s="56"/>
      <c r="U106" s="56"/>
      <c r="V106" s="56"/>
      <c r="W106" s="56"/>
      <c r="X106" s="56"/>
      <c r="Y106" s="56"/>
      <c r="Z106" s="56"/>
      <c r="AA106" s="56"/>
      <c r="AB106" s="56"/>
      <c r="AC106" s="56"/>
      <c r="AD106" s="56"/>
      <c r="AE106" s="56"/>
      <c r="AF106" s="56"/>
      <c r="AG106" s="56"/>
      <c r="AH106" s="56"/>
      <c r="AI106" s="56"/>
      <c r="AJ106" s="56"/>
      <c r="AK106" s="56"/>
      <c r="AL106" s="56"/>
      <c r="AM106" s="56"/>
      <c r="AN106" s="56"/>
      <c r="AO106" s="56"/>
      <c r="AP106" s="56"/>
      <c r="AQ106" s="56"/>
      <c r="AR106" s="56"/>
      <c r="AS106" s="56"/>
      <c r="AT106" s="56"/>
      <c r="AU106" s="56"/>
      <c r="AV106" s="56"/>
      <c r="AW106" s="56"/>
      <c r="AX106" s="56"/>
      <c r="AY106" s="56"/>
      <c r="AZ106" s="56"/>
      <c r="BA106" s="56"/>
      <c r="BB106" s="56"/>
      <c r="BC106" s="56"/>
      <c r="BD106" s="56"/>
      <c r="BE106" s="56"/>
      <c r="BF106" s="56"/>
      <c r="BG106" s="56"/>
      <c r="BH106" s="56"/>
      <c r="BI106" s="56"/>
      <c r="BJ106" s="56"/>
      <c r="BK106" s="56"/>
      <c r="BL106" s="56"/>
      <c r="BM106" s="56"/>
      <c r="BN106" s="56"/>
      <c r="BO106" s="56"/>
      <c r="BP106" s="56"/>
      <c r="BQ106" s="49"/>
      <c r="BR106" s="49"/>
      <c r="BS106" s="49"/>
      <c r="BT106" s="49"/>
      <c r="BU106" s="49"/>
      <c r="BV106" s="49"/>
      <c r="BW106" s="49"/>
      <c r="BX106" s="49"/>
      <c r="BY106" s="49"/>
      <c r="BZ106" s="49"/>
      <c r="CA106" s="49"/>
      <c r="CB106" s="49"/>
      <c r="CC106" s="49"/>
      <c r="CD106" s="49"/>
      <c r="CE106" s="49"/>
      <c r="CF106" s="49"/>
      <c r="CG106" s="49"/>
      <c r="CH106" s="49"/>
      <c r="CI106" s="49"/>
      <c r="CJ106" s="49"/>
      <c r="CK106" s="49"/>
      <c r="CL106" s="49"/>
      <c r="CM106" s="49"/>
      <c r="CN106" s="49"/>
      <c r="CO106" s="49"/>
      <c r="CP106" s="49"/>
      <c r="CQ106" s="49"/>
      <c r="CR106" s="49"/>
      <c r="CS106" s="49"/>
      <c r="CT106" s="49"/>
      <c r="CU106" s="49"/>
      <c r="CV106" s="49"/>
      <c r="CW106" s="49"/>
      <c r="CX106" s="49"/>
      <c r="CY106" s="49"/>
      <c r="CZ106" s="49"/>
      <c r="DA106" s="49"/>
      <c r="DB106" s="49"/>
      <c r="DC106" s="49"/>
      <c r="DD106" s="49"/>
      <c r="DE106" s="49"/>
      <c r="DF106" s="49"/>
      <c r="DG106" s="49"/>
      <c r="DH106" s="49"/>
      <c r="DI106" s="49"/>
      <c r="DJ106" s="49"/>
      <c r="DK106" s="49"/>
      <c r="DL106" s="49"/>
      <c r="DM106" s="49"/>
      <c r="DN106" s="49"/>
      <c r="DO106" s="49"/>
      <c r="DP106" s="49"/>
      <c r="DQ106" s="49"/>
      <c r="DR106" s="49"/>
      <c r="DS106" s="49"/>
      <c r="DT106" s="49"/>
      <c r="DU106" s="49"/>
      <c r="DV106" s="49"/>
      <c r="DW106" s="49"/>
      <c r="DX106" s="49"/>
      <c r="DY106" s="49"/>
      <c r="DZ106" s="49"/>
      <c r="EA106" s="49"/>
    </row>
    <row r="107" spans="1:131" s="49" customFormat="1" ht="26.25" customHeight="1" x14ac:dyDescent="0.15">
      <c r="A107" s="60" t="s">
        <v>471</v>
      </c>
      <c r="B107" s="64"/>
      <c r="C107" s="64"/>
      <c r="D107" s="64"/>
      <c r="E107" s="64"/>
      <c r="F107" s="64"/>
      <c r="G107" s="64"/>
      <c r="H107" s="64"/>
      <c r="I107" s="64"/>
      <c r="J107" s="64"/>
      <c r="K107" s="64"/>
      <c r="L107" s="64"/>
      <c r="M107" s="64"/>
      <c r="N107" s="64"/>
      <c r="O107" s="64"/>
      <c r="P107" s="64"/>
      <c r="Q107" s="64"/>
      <c r="R107" s="64"/>
      <c r="S107" s="64"/>
      <c r="T107" s="64"/>
      <c r="U107" s="64"/>
      <c r="V107" s="64"/>
      <c r="W107" s="64"/>
      <c r="X107" s="64"/>
      <c r="Y107" s="64"/>
      <c r="Z107" s="64"/>
      <c r="AA107" s="64"/>
      <c r="AB107" s="64"/>
      <c r="AC107" s="64"/>
      <c r="AD107" s="64"/>
      <c r="AE107" s="64"/>
      <c r="AF107" s="64"/>
      <c r="AG107" s="64"/>
      <c r="AH107" s="64"/>
      <c r="AI107" s="64"/>
      <c r="AJ107" s="64"/>
      <c r="AK107" s="64"/>
      <c r="AL107" s="64"/>
      <c r="AM107" s="64"/>
      <c r="AN107" s="64"/>
      <c r="AO107" s="64"/>
      <c r="AP107" s="64"/>
      <c r="AQ107" s="64"/>
      <c r="AR107" s="64"/>
      <c r="AS107" s="64"/>
      <c r="AT107" s="64"/>
      <c r="AU107" s="60" t="s">
        <v>284</v>
      </c>
      <c r="AV107" s="64"/>
      <c r="AW107" s="64"/>
      <c r="AX107" s="64"/>
      <c r="AY107" s="64"/>
      <c r="AZ107" s="64"/>
      <c r="BA107" s="64"/>
      <c r="BB107" s="64"/>
      <c r="BC107" s="64"/>
      <c r="BD107" s="64"/>
      <c r="BE107" s="64"/>
      <c r="BF107" s="64"/>
      <c r="BG107" s="64"/>
      <c r="BH107" s="64"/>
      <c r="BI107" s="64"/>
      <c r="BJ107" s="64"/>
      <c r="BK107" s="64"/>
      <c r="BL107" s="64"/>
      <c r="BM107" s="64"/>
      <c r="BN107" s="64"/>
      <c r="BO107" s="64"/>
      <c r="BP107" s="64"/>
      <c r="BQ107" s="64"/>
      <c r="BR107" s="64"/>
      <c r="BS107" s="64"/>
      <c r="BT107" s="64"/>
      <c r="BU107" s="64"/>
      <c r="BV107" s="64"/>
      <c r="BW107" s="64"/>
      <c r="BX107" s="64"/>
      <c r="BY107" s="64"/>
      <c r="BZ107" s="64"/>
      <c r="CA107" s="64"/>
      <c r="CB107" s="64"/>
      <c r="CC107" s="64"/>
      <c r="CD107" s="64"/>
      <c r="CE107" s="64"/>
      <c r="CF107" s="64"/>
      <c r="CG107" s="64"/>
      <c r="CH107" s="64"/>
      <c r="CI107" s="64"/>
      <c r="CJ107" s="64"/>
      <c r="CK107" s="64"/>
      <c r="CL107" s="64"/>
      <c r="CM107" s="64"/>
      <c r="CN107" s="64"/>
      <c r="CO107" s="64"/>
      <c r="CP107" s="64"/>
      <c r="CQ107" s="64"/>
      <c r="CR107" s="64"/>
      <c r="CS107" s="64"/>
      <c r="CT107" s="64"/>
      <c r="CU107" s="64"/>
      <c r="CV107" s="64"/>
      <c r="CW107" s="64"/>
      <c r="CX107" s="64"/>
      <c r="CY107" s="64"/>
      <c r="CZ107" s="64"/>
      <c r="DA107" s="64"/>
      <c r="DB107" s="64"/>
      <c r="DC107" s="64"/>
      <c r="DD107" s="64"/>
      <c r="DE107" s="64"/>
      <c r="DF107" s="64"/>
      <c r="DG107" s="64"/>
      <c r="DH107" s="64"/>
      <c r="DI107" s="64"/>
      <c r="DJ107" s="64"/>
      <c r="DK107" s="64"/>
      <c r="DL107" s="64"/>
      <c r="DM107" s="64"/>
      <c r="DN107" s="64"/>
      <c r="DO107" s="64"/>
      <c r="DP107" s="64"/>
      <c r="DQ107" s="64"/>
      <c r="DR107" s="64"/>
      <c r="DS107" s="64"/>
      <c r="DT107" s="64"/>
      <c r="DU107" s="64"/>
      <c r="DV107" s="64"/>
      <c r="DW107" s="64"/>
      <c r="DX107" s="64"/>
      <c r="DY107" s="64"/>
      <c r="DZ107" s="64"/>
    </row>
    <row r="108" spans="1:131" s="49" customFormat="1" ht="26.25" customHeight="1" x14ac:dyDescent="0.15">
      <c r="A108" s="880" t="s">
        <v>472</v>
      </c>
      <c r="B108" s="881"/>
      <c r="C108" s="881"/>
      <c r="D108" s="881"/>
      <c r="E108" s="881"/>
      <c r="F108" s="881"/>
      <c r="G108" s="881"/>
      <c r="H108" s="881"/>
      <c r="I108" s="881"/>
      <c r="J108" s="881"/>
      <c r="K108" s="881"/>
      <c r="L108" s="881"/>
      <c r="M108" s="881"/>
      <c r="N108" s="881"/>
      <c r="O108" s="881"/>
      <c r="P108" s="881"/>
      <c r="Q108" s="881"/>
      <c r="R108" s="881"/>
      <c r="S108" s="881"/>
      <c r="T108" s="881"/>
      <c r="U108" s="881"/>
      <c r="V108" s="881"/>
      <c r="W108" s="881"/>
      <c r="X108" s="881"/>
      <c r="Y108" s="881"/>
      <c r="Z108" s="881"/>
      <c r="AA108" s="881"/>
      <c r="AB108" s="881"/>
      <c r="AC108" s="881"/>
      <c r="AD108" s="881"/>
      <c r="AE108" s="881"/>
      <c r="AF108" s="881"/>
      <c r="AG108" s="881"/>
      <c r="AH108" s="881"/>
      <c r="AI108" s="881"/>
      <c r="AJ108" s="881"/>
      <c r="AK108" s="881"/>
      <c r="AL108" s="881"/>
      <c r="AM108" s="881"/>
      <c r="AN108" s="881"/>
      <c r="AO108" s="881"/>
      <c r="AP108" s="881"/>
      <c r="AQ108" s="881"/>
      <c r="AR108" s="881"/>
      <c r="AS108" s="881"/>
      <c r="AT108" s="882"/>
      <c r="AU108" s="880" t="s">
        <v>58</v>
      </c>
      <c r="AV108" s="881"/>
      <c r="AW108" s="881"/>
      <c r="AX108" s="881"/>
      <c r="AY108" s="881"/>
      <c r="AZ108" s="881"/>
      <c r="BA108" s="881"/>
      <c r="BB108" s="881"/>
      <c r="BC108" s="881"/>
      <c r="BD108" s="881"/>
      <c r="BE108" s="881"/>
      <c r="BF108" s="881"/>
      <c r="BG108" s="881"/>
      <c r="BH108" s="881"/>
      <c r="BI108" s="881"/>
      <c r="BJ108" s="881"/>
      <c r="BK108" s="881"/>
      <c r="BL108" s="881"/>
      <c r="BM108" s="881"/>
      <c r="BN108" s="881"/>
      <c r="BO108" s="881"/>
      <c r="BP108" s="881"/>
      <c r="BQ108" s="881"/>
      <c r="BR108" s="881"/>
      <c r="BS108" s="881"/>
      <c r="BT108" s="881"/>
      <c r="BU108" s="881"/>
      <c r="BV108" s="881"/>
      <c r="BW108" s="881"/>
      <c r="BX108" s="881"/>
      <c r="BY108" s="881"/>
      <c r="BZ108" s="881"/>
      <c r="CA108" s="881"/>
      <c r="CB108" s="881"/>
      <c r="CC108" s="881"/>
      <c r="CD108" s="881"/>
      <c r="CE108" s="881"/>
      <c r="CF108" s="881"/>
      <c r="CG108" s="881"/>
      <c r="CH108" s="881"/>
      <c r="CI108" s="881"/>
      <c r="CJ108" s="881"/>
      <c r="CK108" s="881"/>
      <c r="CL108" s="881"/>
      <c r="CM108" s="881"/>
      <c r="CN108" s="881"/>
      <c r="CO108" s="881"/>
      <c r="CP108" s="881"/>
      <c r="CQ108" s="881"/>
      <c r="CR108" s="881"/>
      <c r="CS108" s="881"/>
      <c r="CT108" s="881"/>
      <c r="CU108" s="881"/>
      <c r="CV108" s="881"/>
      <c r="CW108" s="881"/>
      <c r="CX108" s="881"/>
      <c r="CY108" s="881"/>
      <c r="CZ108" s="881"/>
      <c r="DA108" s="881"/>
      <c r="DB108" s="881"/>
      <c r="DC108" s="881"/>
      <c r="DD108" s="881"/>
      <c r="DE108" s="881"/>
      <c r="DF108" s="881"/>
      <c r="DG108" s="881"/>
      <c r="DH108" s="881"/>
      <c r="DI108" s="881"/>
      <c r="DJ108" s="881"/>
      <c r="DK108" s="881"/>
      <c r="DL108" s="881"/>
      <c r="DM108" s="881"/>
      <c r="DN108" s="881"/>
      <c r="DO108" s="881"/>
      <c r="DP108" s="881"/>
      <c r="DQ108" s="881"/>
      <c r="DR108" s="881"/>
      <c r="DS108" s="881"/>
      <c r="DT108" s="881"/>
      <c r="DU108" s="881"/>
      <c r="DV108" s="881"/>
      <c r="DW108" s="881"/>
      <c r="DX108" s="881"/>
      <c r="DY108" s="881"/>
      <c r="DZ108" s="882"/>
    </row>
    <row r="109" spans="1:131" s="49" customFormat="1" ht="26.25" customHeight="1" x14ac:dyDescent="0.15">
      <c r="A109" s="851" t="s">
        <v>473</v>
      </c>
      <c r="B109" s="852"/>
      <c r="C109" s="852"/>
      <c r="D109" s="852"/>
      <c r="E109" s="852"/>
      <c r="F109" s="852"/>
      <c r="G109" s="852"/>
      <c r="H109" s="852"/>
      <c r="I109" s="852"/>
      <c r="J109" s="852"/>
      <c r="K109" s="852"/>
      <c r="L109" s="852"/>
      <c r="M109" s="852"/>
      <c r="N109" s="852"/>
      <c r="O109" s="852"/>
      <c r="P109" s="852"/>
      <c r="Q109" s="852"/>
      <c r="R109" s="852"/>
      <c r="S109" s="852"/>
      <c r="T109" s="852"/>
      <c r="U109" s="852"/>
      <c r="V109" s="852"/>
      <c r="W109" s="852"/>
      <c r="X109" s="852"/>
      <c r="Y109" s="852"/>
      <c r="Z109" s="853"/>
      <c r="AA109" s="854" t="s">
        <v>14</v>
      </c>
      <c r="AB109" s="852"/>
      <c r="AC109" s="852"/>
      <c r="AD109" s="852"/>
      <c r="AE109" s="853"/>
      <c r="AF109" s="854" t="s">
        <v>434</v>
      </c>
      <c r="AG109" s="852"/>
      <c r="AH109" s="852"/>
      <c r="AI109" s="852"/>
      <c r="AJ109" s="853"/>
      <c r="AK109" s="854" t="s">
        <v>390</v>
      </c>
      <c r="AL109" s="852"/>
      <c r="AM109" s="852"/>
      <c r="AN109" s="852"/>
      <c r="AO109" s="853"/>
      <c r="AP109" s="854" t="s">
        <v>474</v>
      </c>
      <c r="AQ109" s="852"/>
      <c r="AR109" s="852"/>
      <c r="AS109" s="852"/>
      <c r="AT109" s="855"/>
      <c r="AU109" s="851" t="s">
        <v>473</v>
      </c>
      <c r="AV109" s="852"/>
      <c r="AW109" s="852"/>
      <c r="AX109" s="852"/>
      <c r="AY109" s="852"/>
      <c r="AZ109" s="852"/>
      <c r="BA109" s="852"/>
      <c r="BB109" s="852"/>
      <c r="BC109" s="852"/>
      <c r="BD109" s="852"/>
      <c r="BE109" s="852"/>
      <c r="BF109" s="852"/>
      <c r="BG109" s="852"/>
      <c r="BH109" s="852"/>
      <c r="BI109" s="852"/>
      <c r="BJ109" s="852"/>
      <c r="BK109" s="852"/>
      <c r="BL109" s="852"/>
      <c r="BM109" s="852"/>
      <c r="BN109" s="852"/>
      <c r="BO109" s="852"/>
      <c r="BP109" s="853"/>
      <c r="BQ109" s="854" t="s">
        <v>14</v>
      </c>
      <c r="BR109" s="852"/>
      <c r="BS109" s="852"/>
      <c r="BT109" s="852"/>
      <c r="BU109" s="853"/>
      <c r="BV109" s="854" t="s">
        <v>434</v>
      </c>
      <c r="BW109" s="852"/>
      <c r="BX109" s="852"/>
      <c r="BY109" s="852"/>
      <c r="BZ109" s="853"/>
      <c r="CA109" s="854" t="s">
        <v>390</v>
      </c>
      <c r="CB109" s="852"/>
      <c r="CC109" s="852"/>
      <c r="CD109" s="852"/>
      <c r="CE109" s="853"/>
      <c r="CF109" s="883" t="s">
        <v>474</v>
      </c>
      <c r="CG109" s="883"/>
      <c r="CH109" s="883"/>
      <c r="CI109" s="883"/>
      <c r="CJ109" s="883"/>
      <c r="CK109" s="854" t="s">
        <v>101</v>
      </c>
      <c r="CL109" s="852"/>
      <c r="CM109" s="852"/>
      <c r="CN109" s="852"/>
      <c r="CO109" s="852"/>
      <c r="CP109" s="852"/>
      <c r="CQ109" s="852"/>
      <c r="CR109" s="852"/>
      <c r="CS109" s="852"/>
      <c r="CT109" s="852"/>
      <c r="CU109" s="852"/>
      <c r="CV109" s="852"/>
      <c r="CW109" s="852"/>
      <c r="CX109" s="852"/>
      <c r="CY109" s="852"/>
      <c r="CZ109" s="852"/>
      <c r="DA109" s="852"/>
      <c r="DB109" s="852"/>
      <c r="DC109" s="852"/>
      <c r="DD109" s="852"/>
      <c r="DE109" s="852"/>
      <c r="DF109" s="853"/>
      <c r="DG109" s="854" t="s">
        <v>14</v>
      </c>
      <c r="DH109" s="852"/>
      <c r="DI109" s="852"/>
      <c r="DJ109" s="852"/>
      <c r="DK109" s="853"/>
      <c r="DL109" s="854" t="s">
        <v>434</v>
      </c>
      <c r="DM109" s="852"/>
      <c r="DN109" s="852"/>
      <c r="DO109" s="852"/>
      <c r="DP109" s="853"/>
      <c r="DQ109" s="854" t="s">
        <v>390</v>
      </c>
      <c r="DR109" s="852"/>
      <c r="DS109" s="852"/>
      <c r="DT109" s="852"/>
      <c r="DU109" s="853"/>
      <c r="DV109" s="854" t="s">
        <v>474</v>
      </c>
      <c r="DW109" s="852"/>
      <c r="DX109" s="852"/>
      <c r="DY109" s="852"/>
      <c r="DZ109" s="855"/>
    </row>
    <row r="110" spans="1:131" s="49" customFormat="1" ht="26.25" customHeight="1" x14ac:dyDescent="0.15">
      <c r="A110" s="762" t="s">
        <v>328</v>
      </c>
      <c r="B110" s="763"/>
      <c r="C110" s="763"/>
      <c r="D110" s="763"/>
      <c r="E110" s="763"/>
      <c r="F110" s="763"/>
      <c r="G110" s="763"/>
      <c r="H110" s="763"/>
      <c r="I110" s="763"/>
      <c r="J110" s="763"/>
      <c r="K110" s="763"/>
      <c r="L110" s="763"/>
      <c r="M110" s="763"/>
      <c r="N110" s="763"/>
      <c r="O110" s="763"/>
      <c r="P110" s="763"/>
      <c r="Q110" s="763"/>
      <c r="R110" s="763"/>
      <c r="S110" s="763"/>
      <c r="T110" s="763"/>
      <c r="U110" s="763"/>
      <c r="V110" s="763"/>
      <c r="W110" s="763"/>
      <c r="X110" s="763"/>
      <c r="Y110" s="763"/>
      <c r="Z110" s="764"/>
      <c r="AA110" s="755">
        <v>1154761</v>
      </c>
      <c r="AB110" s="756"/>
      <c r="AC110" s="756"/>
      <c r="AD110" s="756"/>
      <c r="AE110" s="757"/>
      <c r="AF110" s="758">
        <v>1068294</v>
      </c>
      <c r="AG110" s="756"/>
      <c r="AH110" s="756"/>
      <c r="AI110" s="756"/>
      <c r="AJ110" s="757"/>
      <c r="AK110" s="758">
        <v>1135092</v>
      </c>
      <c r="AL110" s="756"/>
      <c r="AM110" s="756"/>
      <c r="AN110" s="756"/>
      <c r="AO110" s="757"/>
      <c r="AP110" s="856">
        <v>37.299999999999997</v>
      </c>
      <c r="AQ110" s="857"/>
      <c r="AR110" s="857"/>
      <c r="AS110" s="857"/>
      <c r="AT110" s="858"/>
      <c r="AU110" s="859" t="s">
        <v>111</v>
      </c>
      <c r="AV110" s="860"/>
      <c r="AW110" s="860"/>
      <c r="AX110" s="860"/>
      <c r="AY110" s="860"/>
      <c r="AZ110" s="815" t="s">
        <v>475</v>
      </c>
      <c r="BA110" s="763"/>
      <c r="BB110" s="763"/>
      <c r="BC110" s="763"/>
      <c r="BD110" s="763"/>
      <c r="BE110" s="763"/>
      <c r="BF110" s="763"/>
      <c r="BG110" s="763"/>
      <c r="BH110" s="763"/>
      <c r="BI110" s="763"/>
      <c r="BJ110" s="763"/>
      <c r="BK110" s="763"/>
      <c r="BL110" s="763"/>
      <c r="BM110" s="763"/>
      <c r="BN110" s="763"/>
      <c r="BO110" s="763"/>
      <c r="BP110" s="764"/>
      <c r="BQ110" s="816">
        <v>11412462</v>
      </c>
      <c r="BR110" s="817"/>
      <c r="BS110" s="817"/>
      <c r="BT110" s="817"/>
      <c r="BU110" s="817"/>
      <c r="BV110" s="817">
        <v>14460319</v>
      </c>
      <c r="BW110" s="817"/>
      <c r="BX110" s="817"/>
      <c r="BY110" s="817"/>
      <c r="BZ110" s="817"/>
      <c r="CA110" s="817">
        <v>13736692</v>
      </c>
      <c r="CB110" s="817"/>
      <c r="CC110" s="817"/>
      <c r="CD110" s="817"/>
      <c r="CE110" s="817"/>
      <c r="CF110" s="841">
        <v>451.5</v>
      </c>
      <c r="CG110" s="842"/>
      <c r="CH110" s="842"/>
      <c r="CI110" s="842"/>
      <c r="CJ110" s="842"/>
      <c r="CK110" s="865" t="s">
        <v>385</v>
      </c>
      <c r="CL110" s="706"/>
      <c r="CM110" s="815" t="s">
        <v>476</v>
      </c>
      <c r="CN110" s="763"/>
      <c r="CO110" s="763"/>
      <c r="CP110" s="763"/>
      <c r="CQ110" s="763"/>
      <c r="CR110" s="763"/>
      <c r="CS110" s="763"/>
      <c r="CT110" s="763"/>
      <c r="CU110" s="763"/>
      <c r="CV110" s="763"/>
      <c r="CW110" s="763"/>
      <c r="CX110" s="763"/>
      <c r="CY110" s="763"/>
      <c r="CZ110" s="763"/>
      <c r="DA110" s="763"/>
      <c r="DB110" s="763"/>
      <c r="DC110" s="763"/>
      <c r="DD110" s="763"/>
      <c r="DE110" s="763"/>
      <c r="DF110" s="764"/>
      <c r="DG110" s="816" t="s">
        <v>202</v>
      </c>
      <c r="DH110" s="817"/>
      <c r="DI110" s="817"/>
      <c r="DJ110" s="817"/>
      <c r="DK110" s="817"/>
      <c r="DL110" s="817">
        <v>18127</v>
      </c>
      <c r="DM110" s="817"/>
      <c r="DN110" s="817"/>
      <c r="DO110" s="817"/>
      <c r="DP110" s="817"/>
      <c r="DQ110" s="817">
        <v>17712</v>
      </c>
      <c r="DR110" s="817"/>
      <c r="DS110" s="817"/>
      <c r="DT110" s="817"/>
      <c r="DU110" s="817"/>
      <c r="DV110" s="818">
        <v>0.6</v>
      </c>
      <c r="DW110" s="818"/>
      <c r="DX110" s="818"/>
      <c r="DY110" s="818"/>
      <c r="DZ110" s="819"/>
    </row>
    <row r="111" spans="1:131" s="49" customFormat="1" ht="26.25" customHeight="1" x14ac:dyDescent="0.15">
      <c r="A111" s="711" t="s">
        <v>456</v>
      </c>
      <c r="B111" s="712"/>
      <c r="C111" s="712"/>
      <c r="D111" s="712"/>
      <c r="E111" s="712"/>
      <c r="F111" s="712"/>
      <c r="G111" s="712"/>
      <c r="H111" s="712"/>
      <c r="I111" s="712"/>
      <c r="J111" s="712"/>
      <c r="K111" s="712"/>
      <c r="L111" s="712"/>
      <c r="M111" s="712"/>
      <c r="N111" s="712"/>
      <c r="O111" s="712"/>
      <c r="P111" s="712"/>
      <c r="Q111" s="712"/>
      <c r="R111" s="712"/>
      <c r="S111" s="712"/>
      <c r="T111" s="712"/>
      <c r="U111" s="712"/>
      <c r="V111" s="712"/>
      <c r="W111" s="712"/>
      <c r="X111" s="712"/>
      <c r="Y111" s="712"/>
      <c r="Z111" s="878"/>
      <c r="AA111" s="716" t="s">
        <v>202</v>
      </c>
      <c r="AB111" s="717"/>
      <c r="AC111" s="717"/>
      <c r="AD111" s="717"/>
      <c r="AE111" s="718"/>
      <c r="AF111" s="719" t="s">
        <v>202</v>
      </c>
      <c r="AG111" s="717"/>
      <c r="AH111" s="717"/>
      <c r="AI111" s="717"/>
      <c r="AJ111" s="718"/>
      <c r="AK111" s="719" t="s">
        <v>202</v>
      </c>
      <c r="AL111" s="717"/>
      <c r="AM111" s="717"/>
      <c r="AN111" s="717"/>
      <c r="AO111" s="718"/>
      <c r="AP111" s="788" t="s">
        <v>202</v>
      </c>
      <c r="AQ111" s="789"/>
      <c r="AR111" s="789"/>
      <c r="AS111" s="789"/>
      <c r="AT111" s="790"/>
      <c r="AU111" s="861"/>
      <c r="AV111" s="862"/>
      <c r="AW111" s="862"/>
      <c r="AX111" s="862"/>
      <c r="AY111" s="862"/>
      <c r="AZ111" s="787" t="s">
        <v>478</v>
      </c>
      <c r="BA111" s="724"/>
      <c r="BB111" s="724"/>
      <c r="BC111" s="724"/>
      <c r="BD111" s="724"/>
      <c r="BE111" s="724"/>
      <c r="BF111" s="724"/>
      <c r="BG111" s="724"/>
      <c r="BH111" s="724"/>
      <c r="BI111" s="724"/>
      <c r="BJ111" s="724"/>
      <c r="BK111" s="724"/>
      <c r="BL111" s="724"/>
      <c r="BM111" s="724"/>
      <c r="BN111" s="724"/>
      <c r="BO111" s="724"/>
      <c r="BP111" s="725"/>
      <c r="BQ111" s="791" t="s">
        <v>202</v>
      </c>
      <c r="BR111" s="792"/>
      <c r="BS111" s="792"/>
      <c r="BT111" s="792"/>
      <c r="BU111" s="792"/>
      <c r="BV111" s="792">
        <v>18127</v>
      </c>
      <c r="BW111" s="792"/>
      <c r="BX111" s="792"/>
      <c r="BY111" s="792"/>
      <c r="BZ111" s="792"/>
      <c r="CA111" s="792">
        <v>17712</v>
      </c>
      <c r="CB111" s="792"/>
      <c r="CC111" s="792"/>
      <c r="CD111" s="792"/>
      <c r="CE111" s="792"/>
      <c r="CF111" s="849">
        <v>0.6</v>
      </c>
      <c r="CG111" s="850"/>
      <c r="CH111" s="850"/>
      <c r="CI111" s="850"/>
      <c r="CJ111" s="850"/>
      <c r="CK111" s="866"/>
      <c r="CL111" s="708"/>
      <c r="CM111" s="787" t="s">
        <v>135</v>
      </c>
      <c r="CN111" s="724"/>
      <c r="CO111" s="724"/>
      <c r="CP111" s="724"/>
      <c r="CQ111" s="724"/>
      <c r="CR111" s="724"/>
      <c r="CS111" s="724"/>
      <c r="CT111" s="724"/>
      <c r="CU111" s="724"/>
      <c r="CV111" s="724"/>
      <c r="CW111" s="724"/>
      <c r="CX111" s="724"/>
      <c r="CY111" s="724"/>
      <c r="CZ111" s="724"/>
      <c r="DA111" s="724"/>
      <c r="DB111" s="724"/>
      <c r="DC111" s="724"/>
      <c r="DD111" s="724"/>
      <c r="DE111" s="724"/>
      <c r="DF111" s="725"/>
      <c r="DG111" s="791" t="s">
        <v>202</v>
      </c>
      <c r="DH111" s="792"/>
      <c r="DI111" s="792"/>
      <c r="DJ111" s="792"/>
      <c r="DK111" s="792"/>
      <c r="DL111" s="792" t="s">
        <v>202</v>
      </c>
      <c r="DM111" s="792"/>
      <c r="DN111" s="792"/>
      <c r="DO111" s="792"/>
      <c r="DP111" s="792"/>
      <c r="DQ111" s="792" t="s">
        <v>202</v>
      </c>
      <c r="DR111" s="792"/>
      <c r="DS111" s="792"/>
      <c r="DT111" s="792"/>
      <c r="DU111" s="792"/>
      <c r="DV111" s="793" t="s">
        <v>202</v>
      </c>
      <c r="DW111" s="793"/>
      <c r="DX111" s="793"/>
      <c r="DY111" s="793"/>
      <c r="DZ111" s="794"/>
    </row>
    <row r="112" spans="1:131" s="49" customFormat="1" ht="26.25" customHeight="1" x14ac:dyDescent="0.15">
      <c r="A112" s="695" t="s">
        <v>154</v>
      </c>
      <c r="B112" s="696"/>
      <c r="C112" s="724" t="s">
        <v>479</v>
      </c>
      <c r="D112" s="724"/>
      <c r="E112" s="724"/>
      <c r="F112" s="724"/>
      <c r="G112" s="724"/>
      <c r="H112" s="724"/>
      <c r="I112" s="724"/>
      <c r="J112" s="724"/>
      <c r="K112" s="724"/>
      <c r="L112" s="724"/>
      <c r="M112" s="724"/>
      <c r="N112" s="724"/>
      <c r="O112" s="724"/>
      <c r="P112" s="724"/>
      <c r="Q112" s="724"/>
      <c r="R112" s="724"/>
      <c r="S112" s="724"/>
      <c r="T112" s="724"/>
      <c r="U112" s="724"/>
      <c r="V112" s="724"/>
      <c r="W112" s="724"/>
      <c r="X112" s="724"/>
      <c r="Y112" s="724"/>
      <c r="Z112" s="725"/>
      <c r="AA112" s="716" t="s">
        <v>202</v>
      </c>
      <c r="AB112" s="717"/>
      <c r="AC112" s="717"/>
      <c r="AD112" s="717"/>
      <c r="AE112" s="718"/>
      <c r="AF112" s="719" t="s">
        <v>202</v>
      </c>
      <c r="AG112" s="717"/>
      <c r="AH112" s="717"/>
      <c r="AI112" s="717"/>
      <c r="AJ112" s="718"/>
      <c r="AK112" s="719" t="s">
        <v>202</v>
      </c>
      <c r="AL112" s="717"/>
      <c r="AM112" s="717"/>
      <c r="AN112" s="717"/>
      <c r="AO112" s="718"/>
      <c r="AP112" s="788" t="s">
        <v>202</v>
      </c>
      <c r="AQ112" s="789"/>
      <c r="AR112" s="789"/>
      <c r="AS112" s="789"/>
      <c r="AT112" s="790"/>
      <c r="AU112" s="861"/>
      <c r="AV112" s="862"/>
      <c r="AW112" s="862"/>
      <c r="AX112" s="862"/>
      <c r="AY112" s="862"/>
      <c r="AZ112" s="787" t="s">
        <v>272</v>
      </c>
      <c r="BA112" s="724"/>
      <c r="BB112" s="724"/>
      <c r="BC112" s="724"/>
      <c r="BD112" s="724"/>
      <c r="BE112" s="724"/>
      <c r="BF112" s="724"/>
      <c r="BG112" s="724"/>
      <c r="BH112" s="724"/>
      <c r="BI112" s="724"/>
      <c r="BJ112" s="724"/>
      <c r="BK112" s="724"/>
      <c r="BL112" s="724"/>
      <c r="BM112" s="724"/>
      <c r="BN112" s="724"/>
      <c r="BO112" s="724"/>
      <c r="BP112" s="725"/>
      <c r="BQ112" s="791">
        <v>450450</v>
      </c>
      <c r="BR112" s="792"/>
      <c r="BS112" s="792"/>
      <c r="BT112" s="792"/>
      <c r="BU112" s="792"/>
      <c r="BV112" s="792">
        <v>482308</v>
      </c>
      <c r="BW112" s="792"/>
      <c r="BX112" s="792"/>
      <c r="BY112" s="792"/>
      <c r="BZ112" s="792"/>
      <c r="CA112" s="792">
        <v>580096</v>
      </c>
      <c r="CB112" s="792"/>
      <c r="CC112" s="792"/>
      <c r="CD112" s="792"/>
      <c r="CE112" s="792"/>
      <c r="CF112" s="849">
        <v>19.100000000000001</v>
      </c>
      <c r="CG112" s="850"/>
      <c r="CH112" s="850"/>
      <c r="CI112" s="850"/>
      <c r="CJ112" s="850"/>
      <c r="CK112" s="866"/>
      <c r="CL112" s="708"/>
      <c r="CM112" s="787" t="s">
        <v>395</v>
      </c>
      <c r="CN112" s="724"/>
      <c r="CO112" s="724"/>
      <c r="CP112" s="724"/>
      <c r="CQ112" s="724"/>
      <c r="CR112" s="724"/>
      <c r="CS112" s="724"/>
      <c r="CT112" s="724"/>
      <c r="CU112" s="724"/>
      <c r="CV112" s="724"/>
      <c r="CW112" s="724"/>
      <c r="CX112" s="724"/>
      <c r="CY112" s="724"/>
      <c r="CZ112" s="724"/>
      <c r="DA112" s="724"/>
      <c r="DB112" s="724"/>
      <c r="DC112" s="724"/>
      <c r="DD112" s="724"/>
      <c r="DE112" s="724"/>
      <c r="DF112" s="725"/>
      <c r="DG112" s="791" t="s">
        <v>202</v>
      </c>
      <c r="DH112" s="792"/>
      <c r="DI112" s="792"/>
      <c r="DJ112" s="792"/>
      <c r="DK112" s="792"/>
      <c r="DL112" s="792" t="s">
        <v>202</v>
      </c>
      <c r="DM112" s="792"/>
      <c r="DN112" s="792"/>
      <c r="DO112" s="792"/>
      <c r="DP112" s="792"/>
      <c r="DQ112" s="792" t="s">
        <v>202</v>
      </c>
      <c r="DR112" s="792"/>
      <c r="DS112" s="792"/>
      <c r="DT112" s="792"/>
      <c r="DU112" s="792"/>
      <c r="DV112" s="793" t="s">
        <v>202</v>
      </c>
      <c r="DW112" s="793"/>
      <c r="DX112" s="793"/>
      <c r="DY112" s="793"/>
      <c r="DZ112" s="794"/>
    </row>
    <row r="113" spans="1:130" s="49" customFormat="1" ht="26.25" customHeight="1" x14ac:dyDescent="0.15">
      <c r="A113" s="697"/>
      <c r="B113" s="698"/>
      <c r="C113" s="724" t="s">
        <v>481</v>
      </c>
      <c r="D113" s="724"/>
      <c r="E113" s="724"/>
      <c r="F113" s="724"/>
      <c r="G113" s="724"/>
      <c r="H113" s="724"/>
      <c r="I113" s="724"/>
      <c r="J113" s="724"/>
      <c r="K113" s="724"/>
      <c r="L113" s="724"/>
      <c r="M113" s="724"/>
      <c r="N113" s="724"/>
      <c r="O113" s="724"/>
      <c r="P113" s="724"/>
      <c r="Q113" s="724"/>
      <c r="R113" s="724"/>
      <c r="S113" s="724"/>
      <c r="T113" s="724"/>
      <c r="U113" s="724"/>
      <c r="V113" s="724"/>
      <c r="W113" s="724"/>
      <c r="X113" s="724"/>
      <c r="Y113" s="724"/>
      <c r="Z113" s="725"/>
      <c r="AA113" s="716">
        <v>41509</v>
      </c>
      <c r="AB113" s="717"/>
      <c r="AC113" s="717"/>
      <c r="AD113" s="717"/>
      <c r="AE113" s="718"/>
      <c r="AF113" s="719">
        <v>49953</v>
      </c>
      <c r="AG113" s="717"/>
      <c r="AH113" s="717"/>
      <c r="AI113" s="717"/>
      <c r="AJ113" s="718"/>
      <c r="AK113" s="719">
        <v>53165</v>
      </c>
      <c r="AL113" s="717"/>
      <c r="AM113" s="717"/>
      <c r="AN113" s="717"/>
      <c r="AO113" s="718"/>
      <c r="AP113" s="788">
        <v>1.7</v>
      </c>
      <c r="AQ113" s="789"/>
      <c r="AR113" s="789"/>
      <c r="AS113" s="789"/>
      <c r="AT113" s="790"/>
      <c r="AU113" s="861"/>
      <c r="AV113" s="862"/>
      <c r="AW113" s="862"/>
      <c r="AX113" s="862"/>
      <c r="AY113" s="862"/>
      <c r="AZ113" s="787" t="s">
        <v>206</v>
      </c>
      <c r="BA113" s="724"/>
      <c r="BB113" s="724"/>
      <c r="BC113" s="724"/>
      <c r="BD113" s="724"/>
      <c r="BE113" s="724"/>
      <c r="BF113" s="724"/>
      <c r="BG113" s="724"/>
      <c r="BH113" s="724"/>
      <c r="BI113" s="724"/>
      <c r="BJ113" s="724"/>
      <c r="BK113" s="724"/>
      <c r="BL113" s="724"/>
      <c r="BM113" s="724"/>
      <c r="BN113" s="724"/>
      <c r="BO113" s="724"/>
      <c r="BP113" s="725"/>
      <c r="BQ113" s="791">
        <v>2972</v>
      </c>
      <c r="BR113" s="792"/>
      <c r="BS113" s="792"/>
      <c r="BT113" s="792"/>
      <c r="BU113" s="792"/>
      <c r="BV113" s="792">
        <v>2385</v>
      </c>
      <c r="BW113" s="792"/>
      <c r="BX113" s="792"/>
      <c r="BY113" s="792"/>
      <c r="BZ113" s="792"/>
      <c r="CA113" s="792">
        <v>1789</v>
      </c>
      <c r="CB113" s="792"/>
      <c r="CC113" s="792"/>
      <c r="CD113" s="792"/>
      <c r="CE113" s="792"/>
      <c r="CF113" s="849">
        <v>0.1</v>
      </c>
      <c r="CG113" s="850"/>
      <c r="CH113" s="850"/>
      <c r="CI113" s="850"/>
      <c r="CJ113" s="850"/>
      <c r="CK113" s="866"/>
      <c r="CL113" s="708"/>
      <c r="CM113" s="787" t="s">
        <v>406</v>
      </c>
      <c r="CN113" s="724"/>
      <c r="CO113" s="724"/>
      <c r="CP113" s="724"/>
      <c r="CQ113" s="724"/>
      <c r="CR113" s="724"/>
      <c r="CS113" s="724"/>
      <c r="CT113" s="724"/>
      <c r="CU113" s="724"/>
      <c r="CV113" s="724"/>
      <c r="CW113" s="724"/>
      <c r="CX113" s="724"/>
      <c r="CY113" s="724"/>
      <c r="CZ113" s="724"/>
      <c r="DA113" s="724"/>
      <c r="DB113" s="724"/>
      <c r="DC113" s="724"/>
      <c r="DD113" s="724"/>
      <c r="DE113" s="724"/>
      <c r="DF113" s="725"/>
      <c r="DG113" s="716" t="s">
        <v>202</v>
      </c>
      <c r="DH113" s="717"/>
      <c r="DI113" s="717"/>
      <c r="DJ113" s="717"/>
      <c r="DK113" s="718"/>
      <c r="DL113" s="719" t="s">
        <v>202</v>
      </c>
      <c r="DM113" s="717"/>
      <c r="DN113" s="717"/>
      <c r="DO113" s="717"/>
      <c r="DP113" s="718"/>
      <c r="DQ113" s="719" t="s">
        <v>202</v>
      </c>
      <c r="DR113" s="717"/>
      <c r="DS113" s="717"/>
      <c r="DT113" s="717"/>
      <c r="DU113" s="718"/>
      <c r="DV113" s="788" t="s">
        <v>202</v>
      </c>
      <c r="DW113" s="789"/>
      <c r="DX113" s="789"/>
      <c r="DY113" s="789"/>
      <c r="DZ113" s="790"/>
    </row>
    <row r="114" spans="1:130" s="49" customFormat="1" ht="26.25" customHeight="1" x14ac:dyDescent="0.15">
      <c r="A114" s="697"/>
      <c r="B114" s="698"/>
      <c r="C114" s="724" t="s">
        <v>483</v>
      </c>
      <c r="D114" s="724"/>
      <c r="E114" s="724"/>
      <c r="F114" s="724"/>
      <c r="G114" s="724"/>
      <c r="H114" s="724"/>
      <c r="I114" s="724"/>
      <c r="J114" s="724"/>
      <c r="K114" s="724"/>
      <c r="L114" s="724"/>
      <c r="M114" s="724"/>
      <c r="N114" s="724"/>
      <c r="O114" s="724"/>
      <c r="P114" s="724"/>
      <c r="Q114" s="724"/>
      <c r="R114" s="724"/>
      <c r="S114" s="724"/>
      <c r="T114" s="724"/>
      <c r="U114" s="724"/>
      <c r="V114" s="724"/>
      <c r="W114" s="724"/>
      <c r="X114" s="724"/>
      <c r="Y114" s="724"/>
      <c r="Z114" s="725"/>
      <c r="AA114" s="716">
        <v>630</v>
      </c>
      <c r="AB114" s="717"/>
      <c r="AC114" s="717"/>
      <c r="AD114" s="717"/>
      <c r="AE114" s="718"/>
      <c r="AF114" s="719">
        <v>630</v>
      </c>
      <c r="AG114" s="717"/>
      <c r="AH114" s="717"/>
      <c r="AI114" s="717"/>
      <c r="AJ114" s="718"/>
      <c r="AK114" s="719">
        <v>630</v>
      </c>
      <c r="AL114" s="717"/>
      <c r="AM114" s="717"/>
      <c r="AN114" s="717"/>
      <c r="AO114" s="718"/>
      <c r="AP114" s="788">
        <v>0</v>
      </c>
      <c r="AQ114" s="789"/>
      <c r="AR114" s="789"/>
      <c r="AS114" s="789"/>
      <c r="AT114" s="790"/>
      <c r="AU114" s="861"/>
      <c r="AV114" s="862"/>
      <c r="AW114" s="862"/>
      <c r="AX114" s="862"/>
      <c r="AY114" s="862"/>
      <c r="AZ114" s="787" t="s">
        <v>484</v>
      </c>
      <c r="BA114" s="724"/>
      <c r="BB114" s="724"/>
      <c r="BC114" s="724"/>
      <c r="BD114" s="724"/>
      <c r="BE114" s="724"/>
      <c r="BF114" s="724"/>
      <c r="BG114" s="724"/>
      <c r="BH114" s="724"/>
      <c r="BI114" s="724"/>
      <c r="BJ114" s="724"/>
      <c r="BK114" s="724"/>
      <c r="BL114" s="724"/>
      <c r="BM114" s="724"/>
      <c r="BN114" s="724"/>
      <c r="BO114" s="724"/>
      <c r="BP114" s="725"/>
      <c r="BQ114" s="791">
        <v>789054</v>
      </c>
      <c r="BR114" s="792"/>
      <c r="BS114" s="792"/>
      <c r="BT114" s="792"/>
      <c r="BU114" s="792"/>
      <c r="BV114" s="792">
        <v>920409</v>
      </c>
      <c r="BW114" s="792"/>
      <c r="BX114" s="792"/>
      <c r="BY114" s="792"/>
      <c r="BZ114" s="792"/>
      <c r="CA114" s="792">
        <v>826655</v>
      </c>
      <c r="CB114" s="792"/>
      <c r="CC114" s="792"/>
      <c r="CD114" s="792"/>
      <c r="CE114" s="792"/>
      <c r="CF114" s="849">
        <v>27.2</v>
      </c>
      <c r="CG114" s="850"/>
      <c r="CH114" s="850"/>
      <c r="CI114" s="850"/>
      <c r="CJ114" s="850"/>
      <c r="CK114" s="866"/>
      <c r="CL114" s="708"/>
      <c r="CM114" s="787" t="s">
        <v>485</v>
      </c>
      <c r="CN114" s="724"/>
      <c r="CO114" s="724"/>
      <c r="CP114" s="724"/>
      <c r="CQ114" s="724"/>
      <c r="CR114" s="724"/>
      <c r="CS114" s="724"/>
      <c r="CT114" s="724"/>
      <c r="CU114" s="724"/>
      <c r="CV114" s="724"/>
      <c r="CW114" s="724"/>
      <c r="CX114" s="724"/>
      <c r="CY114" s="724"/>
      <c r="CZ114" s="724"/>
      <c r="DA114" s="724"/>
      <c r="DB114" s="724"/>
      <c r="DC114" s="724"/>
      <c r="DD114" s="724"/>
      <c r="DE114" s="724"/>
      <c r="DF114" s="725"/>
      <c r="DG114" s="716" t="s">
        <v>202</v>
      </c>
      <c r="DH114" s="717"/>
      <c r="DI114" s="717"/>
      <c r="DJ114" s="717"/>
      <c r="DK114" s="718"/>
      <c r="DL114" s="719" t="s">
        <v>202</v>
      </c>
      <c r="DM114" s="717"/>
      <c r="DN114" s="717"/>
      <c r="DO114" s="717"/>
      <c r="DP114" s="718"/>
      <c r="DQ114" s="719" t="s">
        <v>202</v>
      </c>
      <c r="DR114" s="717"/>
      <c r="DS114" s="717"/>
      <c r="DT114" s="717"/>
      <c r="DU114" s="718"/>
      <c r="DV114" s="788" t="s">
        <v>202</v>
      </c>
      <c r="DW114" s="789"/>
      <c r="DX114" s="789"/>
      <c r="DY114" s="789"/>
      <c r="DZ114" s="790"/>
    </row>
    <row r="115" spans="1:130" s="49" customFormat="1" ht="26.25" customHeight="1" x14ac:dyDescent="0.15">
      <c r="A115" s="697"/>
      <c r="B115" s="698"/>
      <c r="C115" s="724" t="s">
        <v>376</v>
      </c>
      <c r="D115" s="724"/>
      <c r="E115" s="724"/>
      <c r="F115" s="724"/>
      <c r="G115" s="724"/>
      <c r="H115" s="724"/>
      <c r="I115" s="724"/>
      <c r="J115" s="724"/>
      <c r="K115" s="724"/>
      <c r="L115" s="724"/>
      <c r="M115" s="724"/>
      <c r="N115" s="724"/>
      <c r="O115" s="724"/>
      <c r="P115" s="724"/>
      <c r="Q115" s="724"/>
      <c r="R115" s="724"/>
      <c r="S115" s="724"/>
      <c r="T115" s="724"/>
      <c r="U115" s="724"/>
      <c r="V115" s="724"/>
      <c r="W115" s="724"/>
      <c r="X115" s="724"/>
      <c r="Y115" s="724"/>
      <c r="Z115" s="725"/>
      <c r="AA115" s="716" t="s">
        <v>202</v>
      </c>
      <c r="AB115" s="717"/>
      <c r="AC115" s="717"/>
      <c r="AD115" s="717"/>
      <c r="AE115" s="718"/>
      <c r="AF115" s="719" t="s">
        <v>202</v>
      </c>
      <c r="AG115" s="717"/>
      <c r="AH115" s="717"/>
      <c r="AI115" s="717"/>
      <c r="AJ115" s="718"/>
      <c r="AK115" s="719" t="s">
        <v>202</v>
      </c>
      <c r="AL115" s="717"/>
      <c r="AM115" s="717"/>
      <c r="AN115" s="717"/>
      <c r="AO115" s="718"/>
      <c r="AP115" s="788" t="s">
        <v>202</v>
      </c>
      <c r="AQ115" s="789"/>
      <c r="AR115" s="789"/>
      <c r="AS115" s="789"/>
      <c r="AT115" s="790"/>
      <c r="AU115" s="861"/>
      <c r="AV115" s="862"/>
      <c r="AW115" s="862"/>
      <c r="AX115" s="862"/>
      <c r="AY115" s="862"/>
      <c r="AZ115" s="787" t="s">
        <v>346</v>
      </c>
      <c r="BA115" s="724"/>
      <c r="BB115" s="724"/>
      <c r="BC115" s="724"/>
      <c r="BD115" s="724"/>
      <c r="BE115" s="724"/>
      <c r="BF115" s="724"/>
      <c r="BG115" s="724"/>
      <c r="BH115" s="724"/>
      <c r="BI115" s="724"/>
      <c r="BJ115" s="724"/>
      <c r="BK115" s="724"/>
      <c r="BL115" s="724"/>
      <c r="BM115" s="724"/>
      <c r="BN115" s="724"/>
      <c r="BO115" s="724"/>
      <c r="BP115" s="725"/>
      <c r="BQ115" s="791" t="s">
        <v>202</v>
      </c>
      <c r="BR115" s="792"/>
      <c r="BS115" s="792"/>
      <c r="BT115" s="792"/>
      <c r="BU115" s="792"/>
      <c r="BV115" s="792" t="s">
        <v>202</v>
      </c>
      <c r="BW115" s="792"/>
      <c r="BX115" s="792"/>
      <c r="BY115" s="792"/>
      <c r="BZ115" s="792"/>
      <c r="CA115" s="792" t="s">
        <v>202</v>
      </c>
      <c r="CB115" s="792"/>
      <c r="CC115" s="792"/>
      <c r="CD115" s="792"/>
      <c r="CE115" s="792"/>
      <c r="CF115" s="849" t="s">
        <v>202</v>
      </c>
      <c r="CG115" s="850"/>
      <c r="CH115" s="850"/>
      <c r="CI115" s="850"/>
      <c r="CJ115" s="850"/>
      <c r="CK115" s="866"/>
      <c r="CL115" s="708"/>
      <c r="CM115" s="787" t="s">
        <v>33</v>
      </c>
      <c r="CN115" s="724"/>
      <c r="CO115" s="724"/>
      <c r="CP115" s="724"/>
      <c r="CQ115" s="724"/>
      <c r="CR115" s="724"/>
      <c r="CS115" s="724"/>
      <c r="CT115" s="724"/>
      <c r="CU115" s="724"/>
      <c r="CV115" s="724"/>
      <c r="CW115" s="724"/>
      <c r="CX115" s="724"/>
      <c r="CY115" s="724"/>
      <c r="CZ115" s="724"/>
      <c r="DA115" s="724"/>
      <c r="DB115" s="724"/>
      <c r="DC115" s="724"/>
      <c r="DD115" s="724"/>
      <c r="DE115" s="724"/>
      <c r="DF115" s="725"/>
      <c r="DG115" s="716" t="s">
        <v>202</v>
      </c>
      <c r="DH115" s="717"/>
      <c r="DI115" s="717"/>
      <c r="DJ115" s="717"/>
      <c r="DK115" s="718"/>
      <c r="DL115" s="719" t="s">
        <v>202</v>
      </c>
      <c r="DM115" s="717"/>
      <c r="DN115" s="717"/>
      <c r="DO115" s="717"/>
      <c r="DP115" s="718"/>
      <c r="DQ115" s="719" t="s">
        <v>202</v>
      </c>
      <c r="DR115" s="717"/>
      <c r="DS115" s="717"/>
      <c r="DT115" s="717"/>
      <c r="DU115" s="718"/>
      <c r="DV115" s="788" t="s">
        <v>202</v>
      </c>
      <c r="DW115" s="789"/>
      <c r="DX115" s="789"/>
      <c r="DY115" s="789"/>
      <c r="DZ115" s="790"/>
    </row>
    <row r="116" spans="1:130" s="49" customFormat="1" ht="26.25" customHeight="1" x14ac:dyDescent="0.15">
      <c r="A116" s="699"/>
      <c r="B116" s="700"/>
      <c r="C116" s="796" t="s">
        <v>3</v>
      </c>
      <c r="D116" s="796"/>
      <c r="E116" s="796"/>
      <c r="F116" s="796"/>
      <c r="G116" s="796"/>
      <c r="H116" s="796"/>
      <c r="I116" s="796"/>
      <c r="J116" s="796"/>
      <c r="K116" s="796"/>
      <c r="L116" s="796"/>
      <c r="M116" s="796"/>
      <c r="N116" s="796"/>
      <c r="O116" s="796"/>
      <c r="P116" s="796"/>
      <c r="Q116" s="796"/>
      <c r="R116" s="796"/>
      <c r="S116" s="796"/>
      <c r="T116" s="796"/>
      <c r="U116" s="796"/>
      <c r="V116" s="796"/>
      <c r="W116" s="796"/>
      <c r="X116" s="796"/>
      <c r="Y116" s="796"/>
      <c r="Z116" s="797"/>
      <c r="AA116" s="716">
        <v>178</v>
      </c>
      <c r="AB116" s="717"/>
      <c r="AC116" s="717"/>
      <c r="AD116" s="717"/>
      <c r="AE116" s="718"/>
      <c r="AF116" s="719">
        <v>175</v>
      </c>
      <c r="AG116" s="717"/>
      <c r="AH116" s="717"/>
      <c r="AI116" s="717"/>
      <c r="AJ116" s="718"/>
      <c r="AK116" s="719">
        <v>122</v>
      </c>
      <c r="AL116" s="717"/>
      <c r="AM116" s="717"/>
      <c r="AN116" s="717"/>
      <c r="AO116" s="718"/>
      <c r="AP116" s="788">
        <v>0</v>
      </c>
      <c r="AQ116" s="789"/>
      <c r="AR116" s="789"/>
      <c r="AS116" s="789"/>
      <c r="AT116" s="790"/>
      <c r="AU116" s="861"/>
      <c r="AV116" s="862"/>
      <c r="AW116" s="862"/>
      <c r="AX116" s="862"/>
      <c r="AY116" s="862"/>
      <c r="AZ116" s="868" t="s">
        <v>226</v>
      </c>
      <c r="BA116" s="869"/>
      <c r="BB116" s="869"/>
      <c r="BC116" s="869"/>
      <c r="BD116" s="869"/>
      <c r="BE116" s="869"/>
      <c r="BF116" s="869"/>
      <c r="BG116" s="869"/>
      <c r="BH116" s="869"/>
      <c r="BI116" s="869"/>
      <c r="BJ116" s="869"/>
      <c r="BK116" s="869"/>
      <c r="BL116" s="869"/>
      <c r="BM116" s="869"/>
      <c r="BN116" s="869"/>
      <c r="BO116" s="869"/>
      <c r="BP116" s="870"/>
      <c r="BQ116" s="791" t="s">
        <v>202</v>
      </c>
      <c r="BR116" s="792"/>
      <c r="BS116" s="792"/>
      <c r="BT116" s="792"/>
      <c r="BU116" s="792"/>
      <c r="BV116" s="792" t="s">
        <v>202</v>
      </c>
      <c r="BW116" s="792"/>
      <c r="BX116" s="792"/>
      <c r="BY116" s="792"/>
      <c r="BZ116" s="792"/>
      <c r="CA116" s="792" t="s">
        <v>202</v>
      </c>
      <c r="CB116" s="792"/>
      <c r="CC116" s="792"/>
      <c r="CD116" s="792"/>
      <c r="CE116" s="792"/>
      <c r="CF116" s="849" t="s">
        <v>202</v>
      </c>
      <c r="CG116" s="850"/>
      <c r="CH116" s="850"/>
      <c r="CI116" s="850"/>
      <c r="CJ116" s="850"/>
      <c r="CK116" s="866"/>
      <c r="CL116" s="708"/>
      <c r="CM116" s="787" t="s">
        <v>486</v>
      </c>
      <c r="CN116" s="724"/>
      <c r="CO116" s="724"/>
      <c r="CP116" s="724"/>
      <c r="CQ116" s="724"/>
      <c r="CR116" s="724"/>
      <c r="CS116" s="724"/>
      <c r="CT116" s="724"/>
      <c r="CU116" s="724"/>
      <c r="CV116" s="724"/>
      <c r="CW116" s="724"/>
      <c r="CX116" s="724"/>
      <c r="CY116" s="724"/>
      <c r="CZ116" s="724"/>
      <c r="DA116" s="724"/>
      <c r="DB116" s="724"/>
      <c r="DC116" s="724"/>
      <c r="DD116" s="724"/>
      <c r="DE116" s="724"/>
      <c r="DF116" s="725"/>
      <c r="DG116" s="716" t="s">
        <v>202</v>
      </c>
      <c r="DH116" s="717"/>
      <c r="DI116" s="717"/>
      <c r="DJ116" s="717"/>
      <c r="DK116" s="718"/>
      <c r="DL116" s="719" t="s">
        <v>202</v>
      </c>
      <c r="DM116" s="717"/>
      <c r="DN116" s="717"/>
      <c r="DO116" s="717"/>
      <c r="DP116" s="718"/>
      <c r="DQ116" s="719" t="s">
        <v>202</v>
      </c>
      <c r="DR116" s="717"/>
      <c r="DS116" s="717"/>
      <c r="DT116" s="717"/>
      <c r="DU116" s="718"/>
      <c r="DV116" s="788" t="s">
        <v>202</v>
      </c>
      <c r="DW116" s="789"/>
      <c r="DX116" s="789"/>
      <c r="DY116" s="789"/>
      <c r="DZ116" s="790"/>
    </row>
    <row r="117" spans="1:130" s="49" customFormat="1" ht="26.25" customHeight="1" x14ac:dyDescent="0.15">
      <c r="A117" s="851" t="s">
        <v>276</v>
      </c>
      <c r="B117" s="852"/>
      <c r="C117" s="852"/>
      <c r="D117" s="852"/>
      <c r="E117" s="852"/>
      <c r="F117" s="852"/>
      <c r="G117" s="852"/>
      <c r="H117" s="852"/>
      <c r="I117" s="852"/>
      <c r="J117" s="852"/>
      <c r="K117" s="852"/>
      <c r="L117" s="852"/>
      <c r="M117" s="852"/>
      <c r="N117" s="852"/>
      <c r="O117" s="852"/>
      <c r="P117" s="852"/>
      <c r="Q117" s="852"/>
      <c r="R117" s="852"/>
      <c r="S117" s="852"/>
      <c r="T117" s="852"/>
      <c r="U117" s="852"/>
      <c r="V117" s="852"/>
      <c r="W117" s="852"/>
      <c r="X117" s="852"/>
      <c r="Y117" s="828" t="s">
        <v>323</v>
      </c>
      <c r="Z117" s="853"/>
      <c r="AA117" s="871">
        <v>1197078</v>
      </c>
      <c r="AB117" s="872"/>
      <c r="AC117" s="872"/>
      <c r="AD117" s="872"/>
      <c r="AE117" s="873"/>
      <c r="AF117" s="874">
        <v>1119052</v>
      </c>
      <c r="AG117" s="872"/>
      <c r="AH117" s="872"/>
      <c r="AI117" s="872"/>
      <c r="AJ117" s="873"/>
      <c r="AK117" s="874">
        <v>1189009</v>
      </c>
      <c r="AL117" s="872"/>
      <c r="AM117" s="872"/>
      <c r="AN117" s="872"/>
      <c r="AO117" s="873"/>
      <c r="AP117" s="875"/>
      <c r="AQ117" s="876"/>
      <c r="AR117" s="876"/>
      <c r="AS117" s="876"/>
      <c r="AT117" s="877"/>
      <c r="AU117" s="861"/>
      <c r="AV117" s="862"/>
      <c r="AW117" s="862"/>
      <c r="AX117" s="862"/>
      <c r="AY117" s="862"/>
      <c r="AZ117" s="846" t="s">
        <v>487</v>
      </c>
      <c r="BA117" s="847"/>
      <c r="BB117" s="847"/>
      <c r="BC117" s="847"/>
      <c r="BD117" s="847"/>
      <c r="BE117" s="847"/>
      <c r="BF117" s="847"/>
      <c r="BG117" s="847"/>
      <c r="BH117" s="847"/>
      <c r="BI117" s="847"/>
      <c r="BJ117" s="847"/>
      <c r="BK117" s="847"/>
      <c r="BL117" s="847"/>
      <c r="BM117" s="847"/>
      <c r="BN117" s="847"/>
      <c r="BO117" s="847"/>
      <c r="BP117" s="848"/>
      <c r="BQ117" s="791" t="s">
        <v>202</v>
      </c>
      <c r="BR117" s="792"/>
      <c r="BS117" s="792"/>
      <c r="BT117" s="792"/>
      <c r="BU117" s="792"/>
      <c r="BV117" s="792" t="s">
        <v>202</v>
      </c>
      <c r="BW117" s="792"/>
      <c r="BX117" s="792"/>
      <c r="BY117" s="792"/>
      <c r="BZ117" s="792"/>
      <c r="CA117" s="792" t="s">
        <v>202</v>
      </c>
      <c r="CB117" s="792"/>
      <c r="CC117" s="792"/>
      <c r="CD117" s="792"/>
      <c r="CE117" s="792"/>
      <c r="CF117" s="849" t="s">
        <v>202</v>
      </c>
      <c r="CG117" s="850"/>
      <c r="CH117" s="850"/>
      <c r="CI117" s="850"/>
      <c r="CJ117" s="850"/>
      <c r="CK117" s="866"/>
      <c r="CL117" s="708"/>
      <c r="CM117" s="787" t="s">
        <v>338</v>
      </c>
      <c r="CN117" s="724"/>
      <c r="CO117" s="724"/>
      <c r="CP117" s="724"/>
      <c r="CQ117" s="724"/>
      <c r="CR117" s="724"/>
      <c r="CS117" s="724"/>
      <c r="CT117" s="724"/>
      <c r="CU117" s="724"/>
      <c r="CV117" s="724"/>
      <c r="CW117" s="724"/>
      <c r="CX117" s="724"/>
      <c r="CY117" s="724"/>
      <c r="CZ117" s="724"/>
      <c r="DA117" s="724"/>
      <c r="DB117" s="724"/>
      <c r="DC117" s="724"/>
      <c r="DD117" s="724"/>
      <c r="DE117" s="724"/>
      <c r="DF117" s="725"/>
      <c r="DG117" s="716" t="s">
        <v>202</v>
      </c>
      <c r="DH117" s="717"/>
      <c r="DI117" s="717"/>
      <c r="DJ117" s="717"/>
      <c r="DK117" s="718"/>
      <c r="DL117" s="719" t="s">
        <v>202</v>
      </c>
      <c r="DM117" s="717"/>
      <c r="DN117" s="717"/>
      <c r="DO117" s="717"/>
      <c r="DP117" s="718"/>
      <c r="DQ117" s="719" t="s">
        <v>202</v>
      </c>
      <c r="DR117" s="717"/>
      <c r="DS117" s="717"/>
      <c r="DT117" s="717"/>
      <c r="DU117" s="718"/>
      <c r="DV117" s="788" t="s">
        <v>202</v>
      </c>
      <c r="DW117" s="789"/>
      <c r="DX117" s="789"/>
      <c r="DY117" s="789"/>
      <c r="DZ117" s="790"/>
    </row>
    <row r="118" spans="1:130" s="49" customFormat="1" ht="26.25" customHeight="1" x14ac:dyDescent="0.15">
      <c r="A118" s="851" t="s">
        <v>101</v>
      </c>
      <c r="B118" s="852"/>
      <c r="C118" s="852"/>
      <c r="D118" s="852"/>
      <c r="E118" s="852"/>
      <c r="F118" s="852"/>
      <c r="G118" s="852"/>
      <c r="H118" s="852"/>
      <c r="I118" s="852"/>
      <c r="J118" s="852"/>
      <c r="K118" s="852"/>
      <c r="L118" s="852"/>
      <c r="M118" s="852"/>
      <c r="N118" s="852"/>
      <c r="O118" s="852"/>
      <c r="P118" s="852"/>
      <c r="Q118" s="852"/>
      <c r="R118" s="852"/>
      <c r="S118" s="852"/>
      <c r="T118" s="852"/>
      <c r="U118" s="852"/>
      <c r="V118" s="852"/>
      <c r="W118" s="852"/>
      <c r="X118" s="852"/>
      <c r="Y118" s="852"/>
      <c r="Z118" s="853"/>
      <c r="AA118" s="854" t="s">
        <v>14</v>
      </c>
      <c r="AB118" s="852"/>
      <c r="AC118" s="852"/>
      <c r="AD118" s="852"/>
      <c r="AE118" s="853"/>
      <c r="AF118" s="854" t="s">
        <v>434</v>
      </c>
      <c r="AG118" s="852"/>
      <c r="AH118" s="852"/>
      <c r="AI118" s="852"/>
      <c r="AJ118" s="853"/>
      <c r="AK118" s="854" t="s">
        <v>390</v>
      </c>
      <c r="AL118" s="852"/>
      <c r="AM118" s="852"/>
      <c r="AN118" s="852"/>
      <c r="AO118" s="853"/>
      <c r="AP118" s="854" t="s">
        <v>474</v>
      </c>
      <c r="AQ118" s="852"/>
      <c r="AR118" s="852"/>
      <c r="AS118" s="852"/>
      <c r="AT118" s="855"/>
      <c r="AU118" s="861"/>
      <c r="AV118" s="862"/>
      <c r="AW118" s="862"/>
      <c r="AX118" s="862"/>
      <c r="AY118" s="862"/>
      <c r="AZ118" s="795" t="s">
        <v>488</v>
      </c>
      <c r="BA118" s="796"/>
      <c r="BB118" s="796"/>
      <c r="BC118" s="796"/>
      <c r="BD118" s="796"/>
      <c r="BE118" s="796"/>
      <c r="BF118" s="796"/>
      <c r="BG118" s="796"/>
      <c r="BH118" s="796"/>
      <c r="BI118" s="796"/>
      <c r="BJ118" s="796"/>
      <c r="BK118" s="796"/>
      <c r="BL118" s="796"/>
      <c r="BM118" s="796"/>
      <c r="BN118" s="796"/>
      <c r="BO118" s="796"/>
      <c r="BP118" s="797"/>
      <c r="BQ118" s="824" t="s">
        <v>202</v>
      </c>
      <c r="BR118" s="825"/>
      <c r="BS118" s="825"/>
      <c r="BT118" s="825"/>
      <c r="BU118" s="825"/>
      <c r="BV118" s="825" t="s">
        <v>202</v>
      </c>
      <c r="BW118" s="825"/>
      <c r="BX118" s="825"/>
      <c r="BY118" s="825"/>
      <c r="BZ118" s="825"/>
      <c r="CA118" s="825" t="s">
        <v>202</v>
      </c>
      <c r="CB118" s="825"/>
      <c r="CC118" s="825"/>
      <c r="CD118" s="825"/>
      <c r="CE118" s="825"/>
      <c r="CF118" s="849" t="s">
        <v>202</v>
      </c>
      <c r="CG118" s="850"/>
      <c r="CH118" s="850"/>
      <c r="CI118" s="850"/>
      <c r="CJ118" s="850"/>
      <c r="CK118" s="866"/>
      <c r="CL118" s="708"/>
      <c r="CM118" s="787" t="s">
        <v>489</v>
      </c>
      <c r="CN118" s="724"/>
      <c r="CO118" s="724"/>
      <c r="CP118" s="724"/>
      <c r="CQ118" s="724"/>
      <c r="CR118" s="724"/>
      <c r="CS118" s="724"/>
      <c r="CT118" s="724"/>
      <c r="CU118" s="724"/>
      <c r="CV118" s="724"/>
      <c r="CW118" s="724"/>
      <c r="CX118" s="724"/>
      <c r="CY118" s="724"/>
      <c r="CZ118" s="724"/>
      <c r="DA118" s="724"/>
      <c r="DB118" s="724"/>
      <c r="DC118" s="724"/>
      <c r="DD118" s="724"/>
      <c r="DE118" s="724"/>
      <c r="DF118" s="725"/>
      <c r="DG118" s="716" t="s">
        <v>202</v>
      </c>
      <c r="DH118" s="717"/>
      <c r="DI118" s="717"/>
      <c r="DJ118" s="717"/>
      <c r="DK118" s="718"/>
      <c r="DL118" s="719" t="s">
        <v>202</v>
      </c>
      <c r="DM118" s="717"/>
      <c r="DN118" s="717"/>
      <c r="DO118" s="717"/>
      <c r="DP118" s="718"/>
      <c r="DQ118" s="719" t="s">
        <v>202</v>
      </c>
      <c r="DR118" s="717"/>
      <c r="DS118" s="717"/>
      <c r="DT118" s="717"/>
      <c r="DU118" s="718"/>
      <c r="DV118" s="788" t="s">
        <v>202</v>
      </c>
      <c r="DW118" s="789"/>
      <c r="DX118" s="789"/>
      <c r="DY118" s="789"/>
      <c r="DZ118" s="790"/>
    </row>
    <row r="119" spans="1:130" s="49" customFormat="1" ht="26.25" customHeight="1" x14ac:dyDescent="0.15">
      <c r="A119" s="705" t="s">
        <v>385</v>
      </c>
      <c r="B119" s="706"/>
      <c r="C119" s="815" t="s">
        <v>476</v>
      </c>
      <c r="D119" s="763"/>
      <c r="E119" s="763"/>
      <c r="F119" s="763"/>
      <c r="G119" s="763"/>
      <c r="H119" s="763"/>
      <c r="I119" s="763"/>
      <c r="J119" s="763"/>
      <c r="K119" s="763"/>
      <c r="L119" s="763"/>
      <c r="M119" s="763"/>
      <c r="N119" s="763"/>
      <c r="O119" s="763"/>
      <c r="P119" s="763"/>
      <c r="Q119" s="763"/>
      <c r="R119" s="763"/>
      <c r="S119" s="763"/>
      <c r="T119" s="763"/>
      <c r="U119" s="763"/>
      <c r="V119" s="763"/>
      <c r="W119" s="763"/>
      <c r="X119" s="763"/>
      <c r="Y119" s="763"/>
      <c r="Z119" s="764"/>
      <c r="AA119" s="755" t="s">
        <v>202</v>
      </c>
      <c r="AB119" s="756"/>
      <c r="AC119" s="756"/>
      <c r="AD119" s="756"/>
      <c r="AE119" s="757"/>
      <c r="AF119" s="758" t="s">
        <v>202</v>
      </c>
      <c r="AG119" s="756"/>
      <c r="AH119" s="756"/>
      <c r="AI119" s="756"/>
      <c r="AJ119" s="757"/>
      <c r="AK119" s="758" t="s">
        <v>202</v>
      </c>
      <c r="AL119" s="756"/>
      <c r="AM119" s="756"/>
      <c r="AN119" s="756"/>
      <c r="AO119" s="757"/>
      <c r="AP119" s="856" t="s">
        <v>202</v>
      </c>
      <c r="AQ119" s="857"/>
      <c r="AR119" s="857"/>
      <c r="AS119" s="857"/>
      <c r="AT119" s="858"/>
      <c r="AU119" s="863"/>
      <c r="AV119" s="864"/>
      <c r="AW119" s="864"/>
      <c r="AX119" s="864"/>
      <c r="AY119" s="864"/>
      <c r="AZ119" s="70" t="s">
        <v>276</v>
      </c>
      <c r="BA119" s="70"/>
      <c r="BB119" s="70"/>
      <c r="BC119" s="70"/>
      <c r="BD119" s="70"/>
      <c r="BE119" s="70"/>
      <c r="BF119" s="70"/>
      <c r="BG119" s="70"/>
      <c r="BH119" s="70"/>
      <c r="BI119" s="70"/>
      <c r="BJ119" s="70"/>
      <c r="BK119" s="70"/>
      <c r="BL119" s="70"/>
      <c r="BM119" s="70"/>
      <c r="BN119" s="70"/>
      <c r="BO119" s="828" t="s">
        <v>168</v>
      </c>
      <c r="BP119" s="829"/>
      <c r="BQ119" s="824">
        <v>12654938</v>
      </c>
      <c r="BR119" s="825"/>
      <c r="BS119" s="825"/>
      <c r="BT119" s="825"/>
      <c r="BU119" s="825"/>
      <c r="BV119" s="825">
        <v>15883548</v>
      </c>
      <c r="BW119" s="825"/>
      <c r="BX119" s="825"/>
      <c r="BY119" s="825"/>
      <c r="BZ119" s="825"/>
      <c r="CA119" s="825">
        <v>15162944</v>
      </c>
      <c r="CB119" s="825"/>
      <c r="CC119" s="825"/>
      <c r="CD119" s="825"/>
      <c r="CE119" s="825"/>
      <c r="CF119" s="682"/>
      <c r="CG119" s="683"/>
      <c r="CH119" s="683"/>
      <c r="CI119" s="683"/>
      <c r="CJ119" s="832"/>
      <c r="CK119" s="867"/>
      <c r="CL119" s="710"/>
      <c r="CM119" s="795" t="s">
        <v>490</v>
      </c>
      <c r="CN119" s="796"/>
      <c r="CO119" s="796"/>
      <c r="CP119" s="796"/>
      <c r="CQ119" s="796"/>
      <c r="CR119" s="796"/>
      <c r="CS119" s="796"/>
      <c r="CT119" s="796"/>
      <c r="CU119" s="796"/>
      <c r="CV119" s="796"/>
      <c r="CW119" s="796"/>
      <c r="CX119" s="796"/>
      <c r="CY119" s="796"/>
      <c r="CZ119" s="796"/>
      <c r="DA119" s="796"/>
      <c r="DB119" s="796"/>
      <c r="DC119" s="796"/>
      <c r="DD119" s="796"/>
      <c r="DE119" s="796"/>
      <c r="DF119" s="797"/>
      <c r="DG119" s="735" t="s">
        <v>202</v>
      </c>
      <c r="DH119" s="736"/>
      <c r="DI119" s="736"/>
      <c r="DJ119" s="736"/>
      <c r="DK119" s="737"/>
      <c r="DL119" s="738" t="s">
        <v>202</v>
      </c>
      <c r="DM119" s="736"/>
      <c r="DN119" s="736"/>
      <c r="DO119" s="736"/>
      <c r="DP119" s="737"/>
      <c r="DQ119" s="738" t="s">
        <v>202</v>
      </c>
      <c r="DR119" s="736"/>
      <c r="DS119" s="736"/>
      <c r="DT119" s="736"/>
      <c r="DU119" s="737"/>
      <c r="DV119" s="812" t="s">
        <v>202</v>
      </c>
      <c r="DW119" s="813"/>
      <c r="DX119" s="813"/>
      <c r="DY119" s="813"/>
      <c r="DZ119" s="814"/>
    </row>
    <row r="120" spans="1:130" s="49" customFormat="1" ht="26.25" customHeight="1" x14ac:dyDescent="0.15">
      <c r="A120" s="707"/>
      <c r="B120" s="708"/>
      <c r="C120" s="787" t="s">
        <v>135</v>
      </c>
      <c r="D120" s="724"/>
      <c r="E120" s="724"/>
      <c r="F120" s="724"/>
      <c r="G120" s="724"/>
      <c r="H120" s="724"/>
      <c r="I120" s="724"/>
      <c r="J120" s="724"/>
      <c r="K120" s="724"/>
      <c r="L120" s="724"/>
      <c r="M120" s="724"/>
      <c r="N120" s="724"/>
      <c r="O120" s="724"/>
      <c r="P120" s="724"/>
      <c r="Q120" s="724"/>
      <c r="R120" s="724"/>
      <c r="S120" s="724"/>
      <c r="T120" s="724"/>
      <c r="U120" s="724"/>
      <c r="V120" s="724"/>
      <c r="W120" s="724"/>
      <c r="X120" s="724"/>
      <c r="Y120" s="724"/>
      <c r="Z120" s="725"/>
      <c r="AA120" s="716" t="s">
        <v>202</v>
      </c>
      <c r="AB120" s="717"/>
      <c r="AC120" s="717"/>
      <c r="AD120" s="717"/>
      <c r="AE120" s="718"/>
      <c r="AF120" s="719" t="s">
        <v>202</v>
      </c>
      <c r="AG120" s="717"/>
      <c r="AH120" s="717"/>
      <c r="AI120" s="717"/>
      <c r="AJ120" s="718"/>
      <c r="AK120" s="719" t="s">
        <v>202</v>
      </c>
      <c r="AL120" s="717"/>
      <c r="AM120" s="717"/>
      <c r="AN120" s="717"/>
      <c r="AO120" s="718"/>
      <c r="AP120" s="788" t="s">
        <v>202</v>
      </c>
      <c r="AQ120" s="789"/>
      <c r="AR120" s="789"/>
      <c r="AS120" s="789"/>
      <c r="AT120" s="790"/>
      <c r="AU120" s="833" t="s">
        <v>480</v>
      </c>
      <c r="AV120" s="834"/>
      <c r="AW120" s="834"/>
      <c r="AX120" s="834"/>
      <c r="AY120" s="835"/>
      <c r="AZ120" s="815" t="s">
        <v>216</v>
      </c>
      <c r="BA120" s="763"/>
      <c r="BB120" s="763"/>
      <c r="BC120" s="763"/>
      <c r="BD120" s="763"/>
      <c r="BE120" s="763"/>
      <c r="BF120" s="763"/>
      <c r="BG120" s="763"/>
      <c r="BH120" s="763"/>
      <c r="BI120" s="763"/>
      <c r="BJ120" s="763"/>
      <c r="BK120" s="763"/>
      <c r="BL120" s="763"/>
      <c r="BM120" s="763"/>
      <c r="BN120" s="763"/>
      <c r="BO120" s="763"/>
      <c r="BP120" s="764"/>
      <c r="BQ120" s="816">
        <v>6008150</v>
      </c>
      <c r="BR120" s="817"/>
      <c r="BS120" s="817"/>
      <c r="BT120" s="817"/>
      <c r="BU120" s="817"/>
      <c r="BV120" s="817">
        <v>5453209</v>
      </c>
      <c r="BW120" s="817"/>
      <c r="BX120" s="817"/>
      <c r="BY120" s="817"/>
      <c r="BZ120" s="817"/>
      <c r="CA120" s="817">
        <v>4863150</v>
      </c>
      <c r="CB120" s="817"/>
      <c r="CC120" s="817"/>
      <c r="CD120" s="817"/>
      <c r="CE120" s="817"/>
      <c r="CF120" s="841">
        <v>159.80000000000001</v>
      </c>
      <c r="CG120" s="842"/>
      <c r="CH120" s="842"/>
      <c r="CI120" s="842"/>
      <c r="CJ120" s="842"/>
      <c r="CK120" s="820" t="s">
        <v>273</v>
      </c>
      <c r="CL120" s="779"/>
      <c r="CM120" s="779"/>
      <c r="CN120" s="779"/>
      <c r="CO120" s="780"/>
      <c r="CP120" s="843" t="s">
        <v>462</v>
      </c>
      <c r="CQ120" s="844"/>
      <c r="CR120" s="844"/>
      <c r="CS120" s="844"/>
      <c r="CT120" s="844"/>
      <c r="CU120" s="844"/>
      <c r="CV120" s="844"/>
      <c r="CW120" s="844"/>
      <c r="CX120" s="844"/>
      <c r="CY120" s="844"/>
      <c r="CZ120" s="844"/>
      <c r="DA120" s="844"/>
      <c r="DB120" s="844"/>
      <c r="DC120" s="844"/>
      <c r="DD120" s="844"/>
      <c r="DE120" s="844"/>
      <c r="DF120" s="845"/>
      <c r="DG120" s="816">
        <v>239295</v>
      </c>
      <c r="DH120" s="817"/>
      <c r="DI120" s="817"/>
      <c r="DJ120" s="817"/>
      <c r="DK120" s="817"/>
      <c r="DL120" s="817">
        <v>284570</v>
      </c>
      <c r="DM120" s="817"/>
      <c r="DN120" s="817"/>
      <c r="DO120" s="817"/>
      <c r="DP120" s="817"/>
      <c r="DQ120" s="817">
        <v>395784</v>
      </c>
      <c r="DR120" s="817"/>
      <c r="DS120" s="817"/>
      <c r="DT120" s="817"/>
      <c r="DU120" s="817"/>
      <c r="DV120" s="818">
        <v>13</v>
      </c>
      <c r="DW120" s="818"/>
      <c r="DX120" s="818"/>
      <c r="DY120" s="818"/>
      <c r="DZ120" s="819"/>
    </row>
    <row r="121" spans="1:130" s="49" customFormat="1" ht="26.25" customHeight="1" x14ac:dyDescent="0.15">
      <c r="A121" s="707"/>
      <c r="B121" s="708"/>
      <c r="C121" s="846" t="s">
        <v>137</v>
      </c>
      <c r="D121" s="847"/>
      <c r="E121" s="847"/>
      <c r="F121" s="847"/>
      <c r="G121" s="847"/>
      <c r="H121" s="847"/>
      <c r="I121" s="847"/>
      <c r="J121" s="847"/>
      <c r="K121" s="847"/>
      <c r="L121" s="847"/>
      <c r="M121" s="847"/>
      <c r="N121" s="847"/>
      <c r="O121" s="847"/>
      <c r="P121" s="847"/>
      <c r="Q121" s="847"/>
      <c r="R121" s="847"/>
      <c r="S121" s="847"/>
      <c r="T121" s="847"/>
      <c r="U121" s="847"/>
      <c r="V121" s="847"/>
      <c r="W121" s="847"/>
      <c r="X121" s="847"/>
      <c r="Y121" s="847"/>
      <c r="Z121" s="848"/>
      <c r="AA121" s="716" t="s">
        <v>202</v>
      </c>
      <c r="AB121" s="717"/>
      <c r="AC121" s="717"/>
      <c r="AD121" s="717"/>
      <c r="AE121" s="718"/>
      <c r="AF121" s="719" t="s">
        <v>202</v>
      </c>
      <c r="AG121" s="717"/>
      <c r="AH121" s="717"/>
      <c r="AI121" s="717"/>
      <c r="AJ121" s="718"/>
      <c r="AK121" s="719" t="s">
        <v>202</v>
      </c>
      <c r="AL121" s="717"/>
      <c r="AM121" s="717"/>
      <c r="AN121" s="717"/>
      <c r="AO121" s="718"/>
      <c r="AP121" s="788" t="s">
        <v>202</v>
      </c>
      <c r="AQ121" s="789"/>
      <c r="AR121" s="789"/>
      <c r="AS121" s="789"/>
      <c r="AT121" s="790"/>
      <c r="AU121" s="836"/>
      <c r="AV121" s="837"/>
      <c r="AW121" s="837"/>
      <c r="AX121" s="837"/>
      <c r="AY121" s="838"/>
      <c r="AZ121" s="787" t="s">
        <v>491</v>
      </c>
      <c r="BA121" s="724"/>
      <c r="BB121" s="724"/>
      <c r="BC121" s="724"/>
      <c r="BD121" s="724"/>
      <c r="BE121" s="724"/>
      <c r="BF121" s="724"/>
      <c r="BG121" s="724"/>
      <c r="BH121" s="724"/>
      <c r="BI121" s="724"/>
      <c r="BJ121" s="724"/>
      <c r="BK121" s="724"/>
      <c r="BL121" s="724"/>
      <c r="BM121" s="724"/>
      <c r="BN121" s="724"/>
      <c r="BO121" s="724"/>
      <c r="BP121" s="725"/>
      <c r="BQ121" s="791">
        <v>144407</v>
      </c>
      <c r="BR121" s="792"/>
      <c r="BS121" s="792"/>
      <c r="BT121" s="792"/>
      <c r="BU121" s="792"/>
      <c r="BV121" s="792">
        <v>96707</v>
      </c>
      <c r="BW121" s="792"/>
      <c r="BX121" s="792"/>
      <c r="BY121" s="792"/>
      <c r="BZ121" s="792"/>
      <c r="CA121" s="792">
        <v>76667</v>
      </c>
      <c r="CB121" s="792"/>
      <c r="CC121" s="792"/>
      <c r="CD121" s="792"/>
      <c r="CE121" s="792"/>
      <c r="CF121" s="849">
        <v>2.5</v>
      </c>
      <c r="CG121" s="850"/>
      <c r="CH121" s="850"/>
      <c r="CI121" s="850"/>
      <c r="CJ121" s="850"/>
      <c r="CK121" s="821"/>
      <c r="CL121" s="782"/>
      <c r="CM121" s="782"/>
      <c r="CN121" s="782"/>
      <c r="CO121" s="783"/>
      <c r="CP121" s="809" t="s">
        <v>464</v>
      </c>
      <c r="CQ121" s="810"/>
      <c r="CR121" s="810"/>
      <c r="CS121" s="810"/>
      <c r="CT121" s="810"/>
      <c r="CU121" s="810"/>
      <c r="CV121" s="810"/>
      <c r="CW121" s="810"/>
      <c r="CX121" s="810"/>
      <c r="CY121" s="810"/>
      <c r="CZ121" s="810"/>
      <c r="DA121" s="810"/>
      <c r="DB121" s="810"/>
      <c r="DC121" s="810"/>
      <c r="DD121" s="810"/>
      <c r="DE121" s="810"/>
      <c r="DF121" s="811"/>
      <c r="DG121" s="791">
        <v>211155</v>
      </c>
      <c r="DH121" s="792"/>
      <c r="DI121" s="792"/>
      <c r="DJ121" s="792"/>
      <c r="DK121" s="792"/>
      <c r="DL121" s="792">
        <v>197738</v>
      </c>
      <c r="DM121" s="792"/>
      <c r="DN121" s="792"/>
      <c r="DO121" s="792"/>
      <c r="DP121" s="792"/>
      <c r="DQ121" s="792">
        <v>184312</v>
      </c>
      <c r="DR121" s="792"/>
      <c r="DS121" s="792"/>
      <c r="DT121" s="792"/>
      <c r="DU121" s="792"/>
      <c r="DV121" s="793">
        <v>6.1</v>
      </c>
      <c r="DW121" s="793"/>
      <c r="DX121" s="793"/>
      <c r="DY121" s="793"/>
      <c r="DZ121" s="794"/>
    </row>
    <row r="122" spans="1:130" s="49" customFormat="1" ht="26.25" customHeight="1" x14ac:dyDescent="0.15">
      <c r="A122" s="707"/>
      <c r="B122" s="708"/>
      <c r="C122" s="787" t="s">
        <v>485</v>
      </c>
      <c r="D122" s="724"/>
      <c r="E122" s="724"/>
      <c r="F122" s="724"/>
      <c r="G122" s="724"/>
      <c r="H122" s="724"/>
      <c r="I122" s="724"/>
      <c r="J122" s="724"/>
      <c r="K122" s="724"/>
      <c r="L122" s="724"/>
      <c r="M122" s="724"/>
      <c r="N122" s="724"/>
      <c r="O122" s="724"/>
      <c r="P122" s="724"/>
      <c r="Q122" s="724"/>
      <c r="R122" s="724"/>
      <c r="S122" s="724"/>
      <c r="T122" s="724"/>
      <c r="U122" s="724"/>
      <c r="V122" s="724"/>
      <c r="W122" s="724"/>
      <c r="X122" s="724"/>
      <c r="Y122" s="724"/>
      <c r="Z122" s="725"/>
      <c r="AA122" s="716" t="s">
        <v>202</v>
      </c>
      <c r="AB122" s="717"/>
      <c r="AC122" s="717"/>
      <c r="AD122" s="717"/>
      <c r="AE122" s="718"/>
      <c r="AF122" s="719" t="s">
        <v>202</v>
      </c>
      <c r="AG122" s="717"/>
      <c r="AH122" s="717"/>
      <c r="AI122" s="717"/>
      <c r="AJ122" s="718"/>
      <c r="AK122" s="719" t="s">
        <v>202</v>
      </c>
      <c r="AL122" s="717"/>
      <c r="AM122" s="717"/>
      <c r="AN122" s="717"/>
      <c r="AO122" s="718"/>
      <c r="AP122" s="788" t="s">
        <v>202</v>
      </c>
      <c r="AQ122" s="789"/>
      <c r="AR122" s="789"/>
      <c r="AS122" s="789"/>
      <c r="AT122" s="790"/>
      <c r="AU122" s="836"/>
      <c r="AV122" s="837"/>
      <c r="AW122" s="837"/>
      <c r="AX122" s="837"/>
      <c r="AY122" s="838"/>
      <c r="AZ122" s="795" t="s">
        <v>493</v>
      </c>
      <c r="BA122" s="796"/>
      <c r="BB122" s="796"/>
      <c r="BC122" s="796"/>
      <c r="BD122" s="796"/>
      <c r="BE122" s="796"/>
      <c r="BF122" s="796"/>
      <c r="BG122" s="796"/>
      <c r="BH122" s="796"/>
      <c r="BI122" s="796"/>
      <c r="BJ122" s="796"/>
      <c r="BK122" s="796"/>
      <c r="BL122" s="796"/>
      <c r="BM122" s="796"/>
      <c r="BN122" s="796"/>
      <c r="BO122" s="796"/>
      <c r="BP122" s="797"/>
      <c r="BQ122" s="824">
        <v>9950015</v>
      </c>
      <c r="BR122" s="825"/>
      <c r="BS122" s="825"/>
      <c r="BT122" s="825"/>
      <c r="BU122" s="825"/>
      <c r="BV122" s="825">
        <v>11202181</v>
      </c>
      <c r="BW122" s="825"/>
      <c r="BX122" s="825"/>
      <c r="BY122" s="825"/>
      <c r="BZ122" s="825"/>
      <c r="CA122" s="825">
        <v>11128117</v>
      </c>
      <c r="CB122" s="825"/>
      <c r="CC122" s="825"/>
      <c r="CD122" s="825"/>
      <c r="CE122" s="825"/>
      <c r="CF122" s="826">
        <v>365.7</v>
      </c>
      <c r="CG122" s="827"/>
      <c r="CH122" s="827"/>
      <c r="CI122" s="827"/>
      <c r="CJ122" s="827"/>
      <c r="CK122" s="821"/>
      <c r="CL122" s="782"/>
      <c r="CM122" s="782"/>
      <c r="CN122" s="782"/>
      <c r="CO122" s="783"/>
      <c r="CP122" s="809" t="s">
        <v>27</v>
      </c>
      <c r="CQ122" s="810"/>
      <c r="CR122" s="810"/>
      <c r="CS122" s="810"/>
      <c r="CT122" s="810"/>
      <c r="CU122" s="810"/>
      <c r="CV122" s="810"/>
      <c r="CW122" s="810"/>
      <c r="CX122" s="810"/>
      <c r="CY122" s="810"/>
      <c r="CZ122" s="810"/>
      <c r="DA122" s="810"/>
      <c r="DB122" s="810"/>
      <c r="DC122" s="810"/>
      <c r="DD122" s="810"/>
      <c r="DE122" s="810"/>
      <c r="DF122" s="811"/>
      <c r="DG122" s="791" t="s">
        <v>202</v>
      </c>
      <c r="DH122" s="792"/>
      <c r="DI122" s="792"/>
      <c r="DJ122" s="792"/>
      <c r="DK122" s="792"/>
      <c r="DL122" s="792" t="s">
        <v>202</v>
      </c>
      <c r="DM122" s="792"/>
      <c r="DN122" s="792"/>
      <c r="DO122" s="792"/>
      <c r="DP122" s="792"/>
      <c r="DQ122" s="792" t="s">
        <v>202</v>
      </c>
      <c r="DR122" s="792"/>
      <c r="DS122" s="792"/>
      <c r="DT122" s="792"/>
      <c r="DU122" s="792"/>
      <c r="DV122" s="793" t="s">
        <v>202</v>
      </c>
      <c r="DW122" s="793"/>
      <c r="DX122" s="793"/>
      <c r="DY122" s="793"/>
      <c r="DZ122" s="794"/>
    </row>
    <row r="123" spans="1:130" s="49" customFormat="1" ht="26.25" customHeight="1" x14ac:dyDescent="0.15">
      <c r="A123" s="707"/>
      <c r="B123" s="708"/>
      <c r="C123" s="787" t="s">
        <v>486</v>
      </c>
      <c r="D123" s="724"/>
      <c r="E123" s="724"/>
      <c r="F123" s="724"/>
      <c r="G123" s="724"/>
      <c r="H123" s="724"/>
      <c r="I123" s="724"/>
      <c r="J123" s="724"/>
      <c r="K123" s="724"/>
      <c r="L123" s="724"/>
      <c r="M123" s="724"/>
      <c r="N123" s="724"/>
      <c r="O123" s="724"/>
      <c r="P123" s="724"/>
      <c r="Q123" s="724"/>
      <c r="R123" s="724"/>
      <c r="S123" s="724"/>
      <c r="T123" s="724"/>
      <c r="U123" s="724"/>
      <c r="V123" s="724"/>
      <c r="W123" s="724"/>
      <c r="X123" s="724"/>
      <c r="Y123" s="724"/>
      <c r="Z123" s="725"/>
      <c r="AA123" s="716" t="s">
        <v>202</v>
      </c>
      <c r="AB123" s="717"/>
      <c r="AC123" s="717"/>
      <c r="AD123" s="717"/>
      <c r="AE123" s="718"/>
      <c r="AF123" s="719" t="s">
        <v>202</v>
      </c>
      <c r="AG123" s="717"/>
      <c r="AH123" s="717"/>
      <c r="AI123" s="717"/>
      <c r="AJ123" s="718"/>
      <c r="AK123" s="719" t="s">
        <v>202</v>
      </c>
      <c r="AL123" s="717"/>
      <c r="AM123" s="717"/>
      <c r="AN123" s="717"/>
      <c r="AO123" s="718"/>
      <c r="AP123" s="788" t="s">
        <v>202</v>
      </c>
      <c r="AQ123" s="789"/>
      <c r="AR123" s="789"/>
      <c r="AS123" s="789"/>
      <c r="AT123" s="790"/>
      <c r="AU123" s="839"/>
      <c r="AV123" s="840"/>
      <c r="AW123" s="840"/>
      <c r="AX123" s="840"/>
      <c r="AY123" s="840"/>
      <c r="AZ123" s="70" t="s">
        <v>276</v>
      </c>
      <c r="BA123" s="70"/>
      <c r="BB123" s="70"/>
      <c r="BC123" s="70"/>
      <c r="BD123" s="70"/>
      <c r="BE123" s="70"/>
      <c r="BF123" s="70"/>
      <c r="BG123" s="70"/>
      <c r="BH123" s="70"/>
      <c r="BI123" s="70"/>
      <c r="BJ123" s="70"/>
      <c r="BK123" s="70"/>
      <c r="BL123" s="70"/>
      <c r="BM123" s="70"/>
      <c r="BN123" s="70"/>
      <c r="BO123" s="828" t="s">
        <v>494</v>
      </c>
      <c r="BP123" s="829"/>
      <c r="BQ123" s="830">
        <v>16102572</v>
      </c>
      <c r="BR123" s="831"/>
      <c r="BS123" s="831"/>
      <c r="BT123" s="831"/>
      <c r="BU123" s="831"/>
      <c r="BV123" s="831">
        <v>16752097</v>
      </c>
      <c r="BW123" s="831"/>
      <c r="BX123" s="831"/>
      <c r="BY123" s="831"/>
      <c r="BZ123" s="831"/>
      <c r="CA123" s="831">
        <v>16067934</v>
      </c>
      <c r="CB123" s="831"/>
      <c r="CC123" s="831"/>
      <c r="CD123" s="831"/>
      <c r="CE123" s="831"/>
      <c r="CF123" s="682"/>
      <c r="CG123" s="683"/>
      <c r="CH123" s="683"/>
      <c r="CI123" s="683"/>
      <c r="CJ123" s="832"/>
      <c r="CK123" s="821"/>
      <c r="CL123" s="782"/>
      <c r="CM123" s="782"/>
      <c r="CN123" s="782"/>
      <c r="CO123" s="783"/>
      <c r="CP123" s="809" t="s">
        <v>228</v>
      </c>
      <c r="CQ123" s="810"/>
      <c r="CR123" s="810"/>
      <c r="CS123" s="810"/>
      <c r="CT123" s="810"/>
      <c r="CU123" s="810"/>
      <c r="CV123" s="810"/>
      <c r="CW123" s="810"/>
      <c r="CX123" s="810"/>
      <c r="CY123" s="810"/>
      <c r="CZ123" s="810"/>
      <c r="DA123" s="810"/>
      <c r="DB123" s="810"/>
      <c r="DC123" s="810"/>
      <c r="DD123" s="810"/>
      <c r="DE123" s="810"/>
      <c r="DF123" s="811"/>
      <c r="DG123" s="716" t="s">
        <v>202</v>
      </c>
      <c r="DH123" s="717"/>
      <c r="DI123" s="717"/>
      <c r="DJ123" s="717"/>
      <c r="DK123" s="718"/>
      <c r="DL123" s="719" t="s">
        <v>202</v>
      </c>
      <c r="DM123" s="717"/>
      <c r="DN123" s="717"/>
      <c r="DO123" s="717"/>
      <c r="DP123" s="718"/>
      <c r="DQ123" s="719" t="s">
        <v>202</v>
      </c>
      <c r="DR123" s="717"/>
      <c r="DS123" s="717"/>
      <c r="DT123" s="717"/>
      <c r="DU123" s="718"/>
      <c r="DV123" s="788" t="s">
        <v>202</v>
      </c>
      <c r="DW123" s="789"/>
      <c r="DX123" s="789"/>
      <c r="DY123" s="789"/>
      <c r="DZ123" s="790"/>
    </row>
    <row r="124" spans="1:130" s="49" customFormat="1" ht="26.25" customHeight="1" x14ac:dyDescent="0.15">
      <c r="A124" s="707"/>
      <c r="B124" s="708"/>
      <c r="C124" s="787" t="s">
        <v>338</v>
      </c>
      <c r="D124" s="724"/>
      <c r="E124" s="724"/>
      <c r="F124" s="724"/>
      <c r="G124" s="724"/>
      <c r="H124" s="724"/>
      <c r="I124" s="724"/>
      <c r="J124" s="724"/>
      <c r="K124" s="724"/>
      <c r="L124" s="724"/>
      <c r="M124" s="724"/>
      <c r="N124" s="724"/>
      <c r="O124" s="724"/>
      <c r="P124" s="724"/>
      <c r="Q124" s="724"/>
      <c r="R124" s="724"/>
      <c r="S124" s="724"/>
      <c r="T124" s="724"/>
      <c r="U124" s="724"/>
      <c r="V124" s="724"/>
      <c r="W124" s="724"/>
      <c r="X124" s="724"/>
      <c r="Y124" s="724"/>
      <c r="Z124" s="725"/>
      <c r="AA124" s="716" t="s">
        <v>202</v>
      </c>
      <c r="AB124" s="717"/>
      <c r="AC124" s="717"/>
      <c r="AD124" s="717"/>
      <c r="AE124" s="718"/>
      <c r="AF124" s="719" t="s">
        <v>202</v>
      </c>
      <c r="AG124" s="717"/>
      <c r="AH124" s="717"/>
      <c r="AI124" s="717"/>
      <c r="AJ124" s="718"/>
      <c r="AK124" s="719" t="s">
        <v>202</v>
      </c>
      <c r="AL124" s="717"/>
      <c r="AM124" s="717"/>
      <c r="AN124" s="717"/>
      <c r="AO124" s="718"/>
      <c r="AP124" s="788" t="s">
        <v>202</v>
      </c>
      <c r="AQ124" s="789"/>
      <c r="AR124" s="789"/>
      <c r="AS124" s="789"/>
      <c r="AT124" s="790"/>
      <c r="AU124" s="803" t="s">
        <v>495</v>
      </c>
      <c r="AV124" s="804"/>
      <c r="AW124" s="804"/>
      <c r="AX124" s="804"/>
      <c r="AY124" s="804"/>
      <c r="AZ124" s="804"/>
      <c r="BA124" s="804"/>
      <c r="BB124" s="804"/>
      <c r="BC124" s="804"/>
      <c r="BD124" s="804"/>
      <c r="BE124" s="804"/>
      <c r="BF124" s="804"/>
      <c r="BG124" s="804"/>
      <c r="BH124" s="804"/>
      <c r="BI124" s="804"/>
      <c r="BJ124" s="804"/>
      <c r="BK124" s="804"/>
      <c r="BL124" s="804"/>
      <c r="BM124" s="804"/>
      <c r="BN124" s="804"/>
      <c r="BO124" s="804"/>
      <c r="BP124" s="805"/>
      <c r="BQ124" s="806" t="s">
        <v>202</v>
      </c>
      <c r="BR124" s="807"/>
      <c r="BS124" s="807"/>
      <c r="BT124" s="807"/>
      <c r="BU124" s="807"/>
      <c r="BV124" s="807" t="s">
        <v>202</v>
      </c>
      <c r="BW124" s="807"/>
      <c r="BX124" s="807"/>
      <c r="BY124" s="807"/>
      <c r="BZ124" s="807"/>
      <c r="CA124" s="807" t="s">
        <v>202</v>
      </c>
      <c r="CB124" s="807"/>
      <c r="CC124" s="807"/>
      <c r="CD124" s="807"/>
      <c r="CE124" s="807"/>
      <c r="CF124" s="690"/>
      <c r="CG124" s="691"/>
      <c r="CH124" s="691"/>
      <c r="CI124" s="691"/>
      <c r="CJ124" s="808"/>
      <c r="CK124" s="822"/>
      <c r="CL124" s="822"/>
      <c r="CM124" s="822"/>
      <c r="CN124" s="822"/>
      <c r="CO124" s="823"/>
      <c r="CP124" s="809" t="s">
        <v>496</v>
      </c>
      <c r="CQ124" s="810"/>
      <c r="CR124" s="810"/>
      <c r="CS124" s="810"/>
      <c r="CT124" s="810"/>
      <c r="CU124" s="810"/>
      <c r="CV124" s="810"/>
      <c r="CW124" s="810"/>
      <c r="CX124" s="810"/>
      <c r="CY124" s="810"/>
      <c r="CZ124" s="810"/>
      <c r="DA124" s="810"/>
      <c r="DB124" s="810"/>
      <c r="DC124" s="810"/>
      <c r="DD124" s="810"/>
      <c r="DE124" s="810"/>
      <c r="DF124" s="811"/>
      <c r="DG124" s="735" t="s">
        <v>202</v>
      </c>
      <c r="DH124" s="736"/>
      <c r="DI124" s="736"/>
      <c r="DJ124" s="736"/>
      <c r="DK124" s="737"/>
      <c r="DL124" s="738" t="s">
        <v>202</v>
      </c>
      <c r="DM124" s="736"/>
      <c r="DN124" s="736"/>
      <c r="DO124" s="736"/>
      <c r="DP124" s="737"/>
      <c r="DQ124" s="738" t="s">
        <v>202</v>
      </c>
      <c r="DR124" s="736"/>
      <c r="DS124" s="736"/>
      <c r="DT124" s="736"/>
      <c r="DU124" s="737"/>
      <c r="DV124" s="812" t="s">
        <v>202</v>
      </c>
      <c r="DW124" s="813"/>
      <c r="DX124" s="813"/>
      <c r="DY124" s="813"/>
      <c r="DZ124" s="814"/>
    </row>
    <row r="125" spans="1:130" s="49" customFormat="1" ht="26.25" customHeight="1" x14ac:dyDescent="0.15">
      <c r="A125" s="707"/>
      <c r="B125" s="708"/>
      <c r="C125" s="787" t="s">
        <v>489</v>
      </c>
      <c r="D125" s="724"/>
      <c r="E125" s="724"/>
      <c r="F125" s="724"/>
      <c r="G125" s="724"/>
      <c r="H125" s="724"/>
      <c r="I125" s="724"/>
      <c r="J125" s="724"/>
      <c r="K125" s="724"/>
      <c r="L125" s="724"/>
      <c r="M125" s="724"/>
      <c r="N125" s="724"/>
      <c r="O125" s="724"/>
      <c r="P125" s="724"/>
      <c r="Q125" s="724"/>
      <c r="R125" s="724"/>
      <c r="S125" s="724"/>
      <c r="T125" s="724"/>
      <c r="U125" s="724"/>
      <c r="V125" s="724"/>
      <c r="W125" s="724"/>
      <c r="X125" s="724"/>
      <c r="Y125" s="724"/>
      <c r="Z125" s="725"/>
      <c r="AA125" s="716" t="s">
        <v>202</v>
      </c>
      <c r="AB125" s="717"/>
      <c r="AC125" s="717"/>
      <c r="AD125" s="717"/>
      <c r="AE125" s="718"/>
      <c r="AF125" s="719" t="s">
        <v>202</v>
      </c>
      <c r="AG125" s="717"/>
      <c r="AH125" s="717"/>
      <c r="AI125" s="717"/>
      <c r="AJ125" s="718"/>
      <c r="AK125" s="719" t="s">
        <v>202</v>
      </c>
      <c r="AL125" s="717"/>
      <c r="AM125" s="717"/>
      <c r="AN125" s="717"/>
      <c r="AO125" s="718"/>
      <c r="AP125" s="788" t="s">
        <v>202</v>
      </c>
      <c r="AQ125" s="789"/>
      <c r="AR125" s="789"/>
      <c r="AS125" s="789"/>
      <c r="AT125" s="790"/>
      <c r="AU125" s="61"/>
      <c r="AV125" s="65"/>
      <c r="AW125" s="65"/>
      <c r="AX125" s="65"/>
      <c r="AY125" s="65"/>
      <c r="AZ125" s="65"/>
      <c r="BA125" s="65"/>
      <c r="BB125" s="65"/>
      <c r="BC125" s="65"/>
      <c r="BD125" s="65"/>
      <c r="BE125" s="65"/>
      <c r="BF125" s="65"/>
      <c r="BG125" s="65"/>
      <c r="BH125" s="65"/>
      <c r="BI125" s="65"/>
      <c r="BJ125" s="65"/>
      <c r="BK125" s="65"/>
      <c r="BL125" s="65"/>
      <c r="BM125" s="65"/>
      <c r="BN125" s="65"/>
      <c r="BO125" s="65"/>
      <c r="BP125" s="65"/>
      <c r="BQ125" s="57"/>
      <c r="BR125" s="57"/>
      <c r="BS125" s="57"/>
      <c r="BT125" s="57"/>
      <c r="BU125" s="57"/>
      <c r="BV125" s="57"/>
      <c r="BW125" s="57"/>
      <c r="BX125" s="57"/>
      <c r="BY125" s="57"/>
      <c r="BZ125" s="57"/>
      <c r="CA125" s="57"/>
      <c r="CB125" s="57"/>
      <c r="CC125" s="57"/>
      <c r="CD125" s="57"/>
      <c r="CE125" s="57"/>
      <c r="CF125" s="57"/>
      <c r="CG125" s="57"/>
      <c r="CH125" s="57"/>
      <c r="CI125" s="57"/>
      <c r="CJ125" s="76"/>
      <c r="CK125" s="778" t="s">
        <v>497</v>
      </c>
      <c r="CL125" s="779"/>
      <c r="CM125" s="779"/>
      <c r="CN125" s="779"/>
      <c r="CO125" s="780"/>
      <c r="CP125" s="815" t="s">
        <v>141</v>
      </c>
      <c r="CQ125" s="763"/>
      <c r="CR125" s="763"/>
      <c r="CS125" s="763"/>
      <c r="CT125" s="763"/>
      <c r="CU125" s="763"/>
      <c r="CV125" s="763"/>
      <c r="CW125" s="763"/>
      <c r="CX125" s="763"/>
      <c r="CY125" s="763"/>
      <c r="CZ125" s="763"/>
      <c r="DA125" s="763"/>
      <c r="DB125" s="763"/>
      <c r="DC125" s="763"/>
      <c r="DD125" s="763"/>
      <c r="DE125" s="763"/>
      <c r="DF125" s="764"/>
      <c r="DG125" s="816" t="s">
        <v>202</v>
      </c>
      <c r="DH125" s="817"/>
      <c r="DI125" s="817"/>
      <c r="DJ125" s="817"/>
      <c r="DK125" s="817"/>
      <c r="DL125" s="817" t="s">
        <v>202</v>
      </c>
      <c r="DM125" s="817"/>
      <c r="DN125" s="817"/>
      <c r="DO125" s="817"/>
      <c r="DP125" s="817"/>
      <c r="DQ125" s="817" t="s">
        <v>202</v>
      </c>
      <c r="DR125" s="817"/>
      <c r="DS125" s="817"/>
      <c r="DT125" s="817"/>
      <c r="DU125" s="817"/>
      <c r="DV125" s="818" t="s">
        <v>202</v>
      </c>
      <c r="DW125" s="818"/>
      <c r="DX125" s="818"/>
      <c r="DY125" s="818"/>
      <c r="DZ125" s="819"/>
    </row>
    <row r="126" spans="1:130" s="49" customFormat="1" ht="26.25" customHeight="1" x14ac:dyDescent="0.15">
      <c r="A126" s="707"/>
      <c r="B126" s="708"/>
      <c r="C126" s="787" t="s">
        <v>490</v>
      </c>
      <c r="D126" s="724"/>
      <c r="E126" s="724"/>
      <c r="F126" s="724"/>
      <c r="G126" s="724"/>
      <c r="H126" s="724"/>
      <c r="I126" s="724"/>
      <c r="J126" s="724"/>
      <c r="K126" s="724"/>
      <c r="L126" s="724"/>
      <c r="M126" s="724"/>
      <c r="N126" s="724"/>
      <c r="O126" s="724"/>
      <c r="P126" s="724"/>
      <c r="Q126" s="724"/>
      <c r="R126" s="724"/>
      <c r="S126" s="724"/>
      <c r="T126" s="724"/>
      <c r="U126" s="724"/>
      <c r="V126" s="724"/>
      <c r="W126" s="724"/>
      <c r="X126" s="724"/>
      <c r="Y126" s="724"/>
      <c r="Z126" s="725"/>
      <c r="AA126" s="716" t="s">
        <v>202</v>
      </c>
      <c r="AB126" s="717"/>
      <c r="AC126" s="717"/>
      <c r="AD126" s="717"/>
      <c r="AE126" s="718"/>
      <c r="AF126" s="719" t="s">
        <v>202</v>
      </c>
      <c r="AG126" s="717"/>
      <c r="AH126" s="717"/>
      <c r="AI126" s="717"/>
      <c r="AJ126" s="718"/>
      <c r="AK126" s="719" t="s">
        <v>202</v>
      </c>
      <c r="AL126" s="717"/>
      <c r="AM126" s="717"/>
      <c r="AN126" s="717"/>
      <c r="AO126" s="718"/>
      <c r="AP126" s="788" t="s">
        <v>202</v>
      </c>
      <c r="AQ126" s="789"/>
      <c r="AR126" s="789"/>
      <c r="AS126" s="789"/>
      <c r="AT126" s="790"/>
      <c r="AU126" s="57"/>
      <c r="AV126" s="57"/>
      <c r="AW126" s="57"/>
      <c r="AX126" s="57"/>
      <c r="AY126" s="57"/>
      <c r="AZ126" s="57"/>
      <c r="BA126" s="57"/>
      <c r="BB126" s="57"/>
      <c r="BC126" s="57"/>
      <c r="BD126" s="57"/>
      <c r="BE126" s="57"/>
      <c r="BF126" s="57"/>
      <c r="BG126" s="57"/>
      <c r="BH126" s="57"/>
      <c r="BI126" s="57"/>
      <c r="BJ126" s="57"/>
      <c r="BK126" s="57"/>
      <c r="BL126" s="57"/>
      <c r="BM126" s="57"/>
      <c r="BN126" s="57"/>
      <c r="BO126" s="57"/>
      <c r="BP126" s="57"/>
      <c r="BQ126" s="57"/>
      <c r="BR126" s="57"/>
      <c r="BS126" s="57"/>
      <c r="BT126" s="57"/>
      <c r="BU126" s="57"/>
      <c r="BV126" s="57"/>
      <c r="BW126" s="57"/>
      <c r="BX126" s="57"/>
      <c r="BY126" s="57"/>
      <c r="BZ126" s="57"/>
      <c r="CA126" s="57"/>
      <c r="CB126" s="57"/>
      <c r="CC126" s="57"/>
      <c r="CD126" s="75"/>
      <c r="CE126" s="75"/>
      <c r="CF126" s="75"/>
      <c r="CG126" s="57"/>
      <c r="CH126" s="57"/>
      <c r="CI126" s="57"/>
      <c r="CJ126" s="76"/>
      <c r="CK126" s="781"/>
      <c r="CL126" s="782"/>
      <c r="CM126" s="782"/>
      <c r="CN126" s="782"/>
      <c r="CO126" s="783"/>
      <c r="CP126" s="787" t="s">
        <v>420</v>
      </c>
      <c r="CQ126" s="724"/>
      <c r="CR126" s="724"/>
      <c r="CS126" s="724"/>
      <c r="CT126" s="724"/>
      <c r="CU126" s="724"/>
      <c r="CV126" s="724"/>
      <c r="CW126" s="724"/>
      <c r="CX126" s="724"/>
      <c r="CY126" s="724"/>
      <c r="CZ126" s="724"/>
      <c r="DA126" s="724"/>
      <c r="DB126" s="724"/>
      <c r="DC126" s="724"/>
      <c r="DD126" s="724"/>
      <c r="DE126" s="724"/>
      <c r="DF126" s="725"/>
      <c r="DG126" s="791" t="s">
        <v>202</v>
      </c>
      <c r="DH126" s="792"/>
      <c r="DI126" s="792"/>
      <c r="DJ126" s="792"/>
      <c r="DK126" s="792"/>
      <c r="DL126" s="792" t="s">
        <v>202</v>
      </c>
      <c r="DM126" s="792"/>
      <c r="DN126" s="792"/>
      <c r="DO126" s="792"/>
      <c r="DP126" s="792"/>
      <c r="DQ126" s="792" t="s">
        <v>202</v>
      </c>
      <c r="DR126" s="792"/>
      <c r="DS126" s="792"/>
      <c r="DT126" s="792"/>
      <c r="DU126" s="792"/>
      <c r="DV126" s="793" t="s">
        <v>202</v>
      </c>
      <c r="DW126" s="793"/>
      <c r="DX126" s="793"/>
      <c r="DY126" s="793"/>
      <c r="DZ126" s="794"/>
    </row>
    <row r="127" spans="1:130" s="49" customFormat="1" ht="26.25" customHeight="1" x14ac:dyDescent="0.15">
      <c r="A127" s="709"/>
      <c r="B127" s="710"/>
      <c r="C127" s="795" t="s">
        <v>82</v>
      </c>
      <c r="D127" s="796"/>
      <c r="E127" s="796"/>
      <c r="F127" s="796"/>
      <c r="G127" s="796"/>
      <c r="H127" s="796"/>
      <c r="I127" s="796"/>
      <c r="J127" s="796"/>
      <c r="K127" s="796"/>
      <c r="L127" s="796"/>
      <c r="M127" s="796"/>
      <c r="N127" s="796"/>
      <c r="O127" s="796"/>
      <c r="P127" s="796"/>
      <c r="Q127" s="796"/>
      <c r="R127" s="796"/>
      <c r="S127" s="796"/>
      <c r="T127" s="796"/>
      <c r="U127" s="796"/>
      <c r="V127" s="796"/>
      <c r="W127" s="796"/>
      <c r="X127" s="796"/>
      <c r="Y127" s="796"/>
      <c r="Z127" s="797"/>
      <c r="AA127" s="716" t="s">
        <v>202</v>
      </c>
      <c r="AB127" s="717"/>
      <c r="AC127" s="717"/>
      <c r="AD127" s="717"/>
      <c r="AE127" s="718"/>
      <c r="AF127" s="719" t="s">
        <v>202</v>
      </c>
      <c r="AG127" s="717"/>
      <c r="AH127" s="717"/>
      <c r="AI127" s="717"/>
      <c r="AJ127" s="718"/>
      <c r="AK127" s="719" t="s">
        <v>202</v>
      </c>
      <c r="AL127" s="717"/>
      <c r="AM127" s="717"/>
      <c r="AN127" s="717"/>
      <c r="AO127" s="718"/>
      <c r="AP127" s="788" t="s">
        <v>202</v>
      </c>
      <c r="AQ127" s="789"/>
      <c r="AR127" s="789"/>
      <c r="AS127" s="789"/>
      <c r="AT127" s="790"/>
      <c r="AU127" s="57"/>
      <c r="AV127" s="57"/>
      <c r="AW127" s="57"/>
      <c r="AX127" s="798" t="s">
        <v>500</v>
      </c>
      <c r="AY127" s="799"/>
      <c r="AZ127" s="799"/>
      <c r="BA127" s="799"/>
      <c r="BB127" s="799"/>
      <c r="BC127" s="799"/>
      <c r="BD127" s="799"/>
      <c r="BE127" s="800"/>
      <c r="BF127" s="801" t="s">
        <v>501</v>
      </c>
      <c r="BG127" s="799"/>
      <c r="BH127" s="799"/>
      <c r="BI127" s="799"/>
      <c r="BJ127" s="799"/>
      <c r="BK127" s="799"/>
      <c r="BL127" s="800"/>
      <c r="BM127" s="801" t="s">
        <v>421</v>
      </c>
      <c r="BN127" s="799"/>
      <c r="BO127" s="799"/>
      <c r="BP127" s="799"/>
      <c r="BQ127" s="799"/>
      <c r="BR127" s="799"/>
      <c r="BS127" s="800"/>
      <c r="BT127" s="801" t="s">
        <v>413</v>
      </c>
      <c r="BU127" s="799"/>
      <c r="BV127" s="799"/>
      <c r="BW127" s="799"/>
      <c r="BX127" s="799"/>
      <c r="BY127" s="799"/>
      <c r="BZ127" s="802"/>
      <c r="CA127" s="57"/>
      <c r="CB127" s="57"/>
      <c r="CC127" s="57"/>
      <c r="CD127" s="75"/>
      <c r="CE127" s="75"/>
      <c r="CF127" s="75"/>
      <c r="CG127" s="57"/>
      <c r="CH127" s="57"/>
      <c r="CI127" s="57"/>
      <c r="CJ127" s="76"/>
      <c r="CK127" s="781"/>
      <c r="CL127" s="782"/>
      <c r="CM127" s="782"/>
      <c r="CN127" s="782"/>
      <c r="CO127" s="783"/>
      <c r="CP127" s="787" t="s">
        <v>450</v>
      </c>
      <c r="CQ127" s="724"/>
      <c r="CR127" s="724"/>
      <c r="CS127" s="724"/>
      <c r="CT127" s="724"/>
      <c r="CU127" s="724"/>
      <c r="CV127" s="724"/>
      <c r="CW127" s="724"/>
      <c r="CX127" s="724"/>
      <c r="CY127" s="724"/>
      <c r="CZ127" s="724"/>
      <c r="DA127" s="724"/>
      <c r="DB127" s="724"/>
      <c r="DC127" s="724"/>
      <c r="DD127" s="724"/>
      <c r="DE127" s="724"/>
      <c r="DF127" s="725"/>
      <c r="DG127" s="791" t="s">
        <v>202</v>
      </c>
      <c r="DH127" s="792"/>
      <c r="DI127" s="792"/>
      <c r="DJ127" s="792"/>
      <c r="DK127" s="792"/>
      <c r="DL127" s="792" t="s">
        <v>202</v>
      </c>
      <c r="DM127" s="792"/>
      <c r="DN127" s="792"/>
      <c r="DO127" s="792"/>
      <c r="DP127" s="792"/>
      <c r="DQ127" s="792" t="s">
        <v>202</v>
      </c>
      <c r="DR127" s="792"/>
      <c r="DS127" s="792"/>
      <c r="DT127" s="792"/>
      <c r="DU127" s="792"/>
      <c r="DV127" s="793" t="s">
        <v>202</v>
      </c>
      <c r="DW127" s="793"/>
      <c r="DX127" s="793"/>
      <c r="DY127" s="793"/>
      <c r="DZ127" s="794"/>
    </row>
    <row r="128" spans="1:130" s="49" customFormat="1" ht="26.25" customHeight="1" x14ac:dyDescent="0.15">
      <c r="A128" s="751" t="s">
        <v>502</v>
      </c>
      <c r="B128" s="752"/>
      <c r="C128" s="752"/>
      <c r="D128" s="752"/>
      <c r="E128" s="752"/>
      <c r="F128" s="752"/>
      <c r="G128" s="752"/>
      <c r="H128" s="752"/>
      <c r="I128" s="752"/>
      <c r="J128" s="752"/>
      <c r="K128" s="752"/>
      <c r="L128" s="752"/>
      <c r="M128" s="752"/>
      <c r="N128" s="752"/>
      <c r="O128" s="752"/>
      <c r="P128" s="752"/>
      <c r="Q128" s="752"/>
      <c r="R128" s="752"/>
      <c r="S128" s="752"/>
      <c r="T128" s="752"/>
      <c r="U128" s="752"/>
      <c r="V128" s="752"/>
      <c r="W128" s="753" t="s">
        <v>7</v>
      </c>
      <c r="X128" s="753"/>
      <c r="Y128" s="753"/>
      <c r="Z128" s="754"/>
      <c r="AA128" s="755">
        <v>14464</v>
      </c>
      <c r="AB128" s="756"/>
      <c r="AC128" s="756"/>
      <c r="AD128" s="756"/>
      <c r="AE128" s="757"/>
      <c r="AF128" s="758">
        <v>15998</v>
      </c>
      <c r="AG128" s="756"/>
      <c r="AH128" s="756"/>
      <c r="AI128" s="756"/>
      <c r="AJ128" s="757"/>
      <c r="AK128" s="758">
        <v>14057</v>
      </c>
      <c r="AL128" s="756"/>
      <c r="AM128" s="756"/>
      <c r="AN128" s="756"/>
      <c r="AO128" s="757"/>
      <c r="AP128" s="759"/>
      <c r="AQ128" s="760"/>
      <c r="AR128" s="760"/>
      <c r="AS128" s="760"/>
      <c r="AT128" s="761"/>
      <c r="AU128" s="57"/>
      <c r="AV128" s="57"/>
      <c r="AW128" s="57"/>
      <c r="AX128" s="762" t="s">
        <v>309</v>
      </c>
      <c r="AY128" s="763"/>
      <c r="AZ128" s="763"/>
      <c r="BA128" s="763"/>
      <c r="BB128" s="763"/>
      <c r="BC128" s="763"/>
      <c r="BD128" s="763"/>
      <c r="BE128" s="764"/>
      <c r="BF128" s="765" t="s">
        <v>202</v>
      </c>
      <c r="BG128" s="766"/>
      <c r="BH128" s="766"/>
      <c r="BI128" s="766"/>
      <c r="BJ128" s="766"/>
      <c r="BK128" s="766"/>
      <c r="BL128" s="767"/>
      <c r="BM128" s="765">
        <v>15</v>
      </c>
      <c r="BN128" s="766"/>
      <c r="BO128" s="766"/>
      <c r="BP128" s="766"/>
      <c r="BQ128" s="766"/>
      <c r="BR128" s="766"/>
      <c r="BS128" s="767"/>
      <c r="BT128" s="765">
        <v>20</v>
      </c>
      <c r="BU128" s="766"/>
      <c r="BV128" s="766"/>
      <c r="BW128" s="766"/>
      <c r="BX128" s="766"/>
      <c r="BY128" s="766"/>
      <c r="BZ128" s="768"/>
      <c r="CA128" s="75"/>
      <c r="CB128" s="75"/>
      <c r="CC128" s="75"/>
      <c r="CD128" s="75"/>
      <c r="CE128" s="75"/>
      <c r="CF128" s="75"/>
      <c r="CG128" s="57"/>
      <c r="CH128" s="57"/>
      <c r="CI128" s="57"/>
      <c r="CJ128" s="76"/>
      <c r="CK128" s="784"/>
      <c r="CL128" s="785"/>
      <c r="CM128" s="785"/>
      <c r="CN128" s="785"/>
      <c r="CO128" s="786"/>
      <c r="CP128" s="769" t="s">
        <v>402</v>
      </c>
      <c r="CQ128" s="743"/>
      <c r="CR128" s="743"/>
      <c r="CS128" s="743"/>
      <c r="CT128" s="743"/>
      <c r="CU128" s="743"/>
      <c r="CV128" s="743"/>
      <c r="CW128" s="743"/>
      <c r="CX128" s="743"/>
      <c r="CY128" s="743"/>
      <c r="CZ128" s="743"/>
      <c r="DA128" s="743"/>
      <c r="DB128" s="743"/>
      <c r="DC128" s="743"/>
      <c r="DD128" s="743"/>
      <c r="DE128" s="743"/>
      <c r="DF128" s="744"/>
      <c r="DG128" s="770" t="s">
        <v>202</v>
      </c>
      <c r="DH128" s="771"/>
      <c r="DI128" s="771"/>
      <c r="DJ128" s="771"/>
      <c r="DK128" s="771"/>
      <c r="DL128" s="771" t="s">
        <v>202</v>
      </c>
      <c r="DM128" s="771"/>
      <c r="DN128" s="771"/>
      <c r="DO128" s="771"/>
      <c r="DP128" s="771"/>
      <c r="DQ128" s="771" t="s">
        <v>202</v>
      </c>
      <c r="DR128" s="771"/>
      <c r="DS128" s="771"/>
      <c r="DT128" s="771"/>
      <c r="DU128" s="771"/>
      <c r="DV128" s="772" t="s">
        <v>202</v>
      </c>
      <c r="DW128" s="772"/>
      <c r="DX128" s="772"/>
      <c r="DY128" s="772"/>
      <c r="DZ128" s="773"/>
    </row>
    <row r="129" spans="1:131" s="49" customFormat="1" ht="26.25" customHeight="1" x14ac:dyDescent="0.15">
      <c r="A129" s="711" t="s">
        <v>173</v>
      </c>
      <c r="B129" s="712"/>
      <c r="C129" s="712"/>
      <c r="D129" s="712"/>
      <c r="E129" s="712"/>
      <c r="F129" s="712"/>
      <c r="G129" s="712"/>
      <c r="H129" s="712"/>
      <c r="I129" s="712"/>
      <c r="J129" s="712"/>
      <c r="K129" s="712"/>
      <c r="L129" s="712"/>
      <c r="M129" s="712"/>
      <c r="N129" s="712"/>
      <c r="O129" s="712"/>
      <c r="P129" s="712"/>
      <c r="Q129" s="712"/>
      <c r="R129" s="712"/>
      <c r="S129" s="712"/>
      <c r="T129" s="712"/>
      <c r="U129" s="712"/>
      <c r="V129" s="712"/>
      <c r="W129" s="713" t="s">
        <v>236</v>
      </c>
      <c r="X129" s="714"/>
      <c r="Y129" s="714"/>
      <c r="Z129" s="715"/>
      <c r="AA129" s="716">
        <v>3556056</v>
      </c>
      <c r="AB129" s="717"/>
      <c r="AC129" s="717"/>
      <c r="AD129" s="717"/>
      <c r="AE129" s="718"/>
      <c r="AF129" s="719">
        <v>3605499</v>
      </c>
      <c r="AG129" s="717"/>
      <c r="AH129" s="717"/>
      <c r="AI129" s="717"/>
      <c r="AJ129" s="718"/>
      <c r="AK129" s="719">
        <v>3841551</v>
      </c>
      <c r="AL129" s="717"/>
      <c r="AM129" s="717"/>
      <c r="AN129" s="717"/>
      <c r="AO129" s="718"/>
      <c r="AP129" s="720"/>
      <c r="AQ129" s="721"/>
      <c r="AR129" s="721"/>
      <c r="AS129" s="721"/>
      <c r="AT129" s="722"/>
      <c r="AU129" s="68"/>
      <c r="AV129" s="68"/>
      <c r="AW129" s="68"/>
      <c r="AX129" s="723" t="s">
        <v>125</v>
      </c>
      <c r="AY129" s="724"/>
      <c r="AZ129" s="724"/>
      <c r="BA129" s="724"/>
      <c r="BB129" s="724"/>
      <c r="BC129" s="724"/>
      <c r="BD129" s="724"/>
      <c r="BE129" s="725"/>
      <c r="BF129" s="774" t="s">
        <v>202</v>
      </c>
      <c r="BG129" s="775"/>
      <c r="BH129" s="775"/>
      <c r="BI129" s="775"/>
      <c r="BJ129" s="775"/>
      <c r="BK129" s="775"/>
      <c r="BL129" s="776"/>
      <c r="BM129" s="774">
        <v>20</v>
      </c>
      <c r="BN129" s="775"/>
      <c r="BO129" s="775"/>
      <c r="BP129" s="775"/>
      <c r="BQ129" s="775"/>
      <c r="BR129" s="775"/>
      <c r="BS129" s="776"/>
      <c r="BT129" s="774">
        <v>30</v>
      </c>
      <c r="BU129" s="775"/>
      <c r="BV129" s="775"/>
      <c r="BW129" s="775"/>
      <c r="BX129" s="775"/>
      <c r="BY129" s="775"/>
      <c r="BZ129" s="777"/>
      <c r="CA129" s="71"/>
      <c r="CB129" s="71"/>
      <c r="CC129" s="71"/>
      <c r="CD129" s="71"/>
      <c r="CE129" s="71"/>
      <c r="CF129" s="71"/>
      <c r="CG129" s="71"/>
      <c r="CH129" s="71"/>
      <c r="CI129" s="71"/>
      <c r="CJ129" s="71"/>
      <c r="CK129" s="71"/>
      <c r="CL129" s="71"/>
      <c r="CM129" s="71"/>
      <c r="CN129" s="71"/>
      <c r="CO129" s="71"/>
      <c r="CP129" s="71"/>
      <c r="CQ129" s="71"/>
      <c r="CR129" s="71"/>
      <c r="CS129" s="71"/>
      <c r="CT129" s="71"/>
      <c r="CU129" s="71"/>
      <c r="CV129" s="71"/>
      <c r="CW129" s="71"/>
      <c r="CX129" s="71"/>
      <c r="CY129" s="71"/>
      <c r="CZ129" s="71"/>
      <c r="DA129" s="71"/>
      <c r="DB129" s="71"/>
      <c r="DC129" s="71"/>
      <c r="DD129" s="71"/>
      <c r="DE129" s="71"/>
      <c r="DF129" s="71"/>
      <c r="DG129" s="71"/>
      <c r="DH129" s="71"/>
      <c r="DI129" s="71"/>
      <c r="DJ129" s="71"/>
      <c r="DK129" s="71"/>
      <c r="DL129" s="71"/>
      <c r="DM129" s="71"/>
      <c r="DN129" s="71"/>
      <c r="DO129" s="71"/>
      <c r="DP129" s="68"/>
      <c r="DQ129" s="68"/>
      <c r="DR129" s="68"/>
      <c r="DS129" s="68"/>
      <c r="DT129" s="68"/>
      <c r="DU129" s="68"/>
      <c r="DV129" s="68"/>
      <c r="DW129" s="68"/>
      <c r="DX129" s="68"/>
      <c r="DY129" s="68"/>
      <c r="DZ129" s="68"/>
    </row>
    <row r="130" spans="1:131" s="49" customFormat="1" ht="26.25" customHeight="1" x14ac:dyDescent="0.15">
      <c r="A130" s="711" t="s">
        <v>503</v>
      </c>
      <c r="B130" s="712"/>
      <c r="C130" s="712"/>
      <c r="D130" s="712"/>
      <c r="E130" s="712"/>
      <c r="F130" s="712"/>
      <c r="G130" s="712"/>
      <c r="H130" s="712"/>
      <c r="I130" s="712"/>
      <c r="J130" s="712"/>
      <c r="K130" s="712"/>
      <c r="L130" s="712"/>
      <c r="M130" s="712"/>
      <c r="N130" s="712"/>
      <c r="O130" s="712"/>
      <c r="P130" s="712"/>
      <c r="Q130" s="712"/>
      <c r="R130" s="712"/>
      <c r="S130" s="712"/>
      <c r="T130" s="712"/>
      <c r="U130" s="712"/>
      <c r="V130" s="712"/>
      <c r="W130" s="713" t="s">
        <v>504</v>
      </c>
      <c r="X130" s="714"/>
      <c r="Y130" s="714"/>
      <c r="Z130" s="715"/>
      <c r="AA130" s="716">
        <v>861973</v>
      </c>
      <c r="AB130" s="717"/>
      <c r="AC130" s="717"/>
      <c r="AD130" s="717"/>
      <c r="AE130" s="718"/>
      <c r="AF130" s="719">
        <v>790160</v>
      </c>
      <c r="AG130" s="717"/>
      <c r="AH130" s="717"/>
      <c r="AI130" s="717"/>
      <c r="AJ130" s="718"/>
      <c r="AK130" s="719">
        <v>798963</v>
      </c>
      <c r="AL130" s="717"/>
      <c r="AM130" s="717"/>
      <c r="AN130" s="717"/>
      <c r="AO130" s="718"/>
      <c r="AP130" s="720"/>
      <c r="AQ130" s="721"/>
      <c r="AR130" s="721"/>
      <c r="AS130" s="721"/>
      <c r="AT130" s="722"/>
      <c r="AU130" s="68"/>
      <c r="AV130" s="68"/>
      <c r="AW130" s="68"/>
      <c r="AX130" s="723" t="s">
        <v>436</v>
      </c>
      <c r="AY130" s="724"/>
      <c r="AZ130" s="724"/>
      <c r="BA130" s="724"/>
      <c r="BB130" s="724"/>
      <c r="BC130" s="724"/>
      <c r="BD130" s="724"/>
      <c r="BE130" s="725"/>
      <c r="BF130" s="726">
        <v>11.7</v>
      </c>
      <c r="BG130" s="727"/>
      <c r="BH130" s="727"/>
      <c r="BI130" s="727"/>
      <c r="BJ130" s="727"/>
      <c r="BK130" s="727"/>
      <c r="BL130" s="728"/>
      <c r="BM130" s="726">
        <v>25</v>
      </c>
      <c r="BN130" s="727"/>
      <c r="BO130" s="727"/>
      <c r="BP130" s="727"/>
      <c r="BQ130" s="727"/>
      <c r="BR130" s="727"/>
      <c r="BS130" s="728"/>
      <c r="BT130" s="726">
        <v>35</v>
      </c>
      <c r="BU130" s="727"/>
      <c r="BV130" s="727"/>
      <c r="BW130" s="727"/>
      <c r="BX130" s="727"/>
      <c r="BY130" s="727"/>
      <c r="BZ130" s="729"/>
      <c r="CA130" s="71"/>
      <c r="CB130" s="71"/>
      <c r="CC130" s="71"/>
      <c r="CD130" s="71"/>
      <c r="CE130" s="71"/>
      <c r="CF130" s="71"/>
      <c r="CG130" s="71"/>
      <c r="CH130" s="71"/>
      <c r="CI130" s="71"/>
      <c r="CJ130" s="71"/>
      <c r="CK130" s="71"/>
      <c r="CL130" s="71"/>
      <c r="CM130" s="71"/>
      <c r="CN130" s="71"/>
      <c r="CO130" s="71"/>
      <c r="CP130" s="71"/>
      <c r="CQ130" s="71"/>
      <c r="CR130" s="71"/>
      <c r="CS130" s="71"/>
      <c r="CT130" s="71"/>
      <c r="CU130" s="71"/>
      <c r="CV130" s="71"/>
      <c r="CW130" s="71"/>
      <c r="CX130" s="71"/>
      <c r="CY130" s="71"/>
      <c r="CZ130" s="71"/>
      <c r="DA130" s="71"/>
      <c r="DB130" s="71"/>
      <c r="DC130" s="71"/>
      <c r="DD130" s="71"/>
      <c r="DE130" s="71"/>
      <c r="DF130" s="71"/>
      <c r="DG130" s="71"/>
      <c r="DH130" s="71"/>
      <c r="DI130" s="71"/>
      <c r="DJ130" s="71"/>
      <c r="DK130" s="71"/>
      <c r="DL130" s="71"/>
      <c r="DM130" s="71"/>
      <c r="DN130" s="71"/>
      <c r="DO130" s="71"/>
      <c r="DP130" s="68"/>
      <c r="DQ130" s="68"/>
      <c r="DR130" s="68"/>
      <c r="DS130" s="68"/>
      <c r="DT130" s="68"/>
      <c r="DU130" s="68"/>
      <c r="DV130" s="68"/>
      <c r="DW130" s="68"/>
      <c r="DX130" s="68"/>
      <c r="DY130" s="68"/>
      <c r="DZ130" s="68"/>
    </row>
    <row r="131" spans="1:131" s="49" customFormat="1" ht="26.25" customHeight="1" x14ac:dyDescent="0.15">
      <c r="A131" s="730"/>
      <c r="B131" s="731"/>
      <c r="C131" s="731"/>
      <c r="D131" s="731"/>
      <c r="E131" s="731"/>
      <c r="F131" s="731"/>
      <c r="G131" s="731"/>
      <c r="H131" s="731"/>
      <c r="I131" s="731"/>
      <c r="J131" s="731"/>
      <c r="K131" s="731"/>
      <c r="L131" s="731"/>
      <c r="M131" s="731"/>
      <c r="N131" s="731"/>
      <c r="O131" s="731"/>
      <c r="P131" s="731"/>
      <c r="Q131" s="731"/>
      <c r="R131" s="731"/>
      <c r="S131" s="731"/>
      <c r="T131" s="731"/>
      <c r="U131" s="731"/>
      <c r="V131" s="731"/>
      <c r="W131" s="732" t="s">
        <v>176</v>
      </c>
      <c r="X131" s="733"/>
      <c r="Y131" s="733"/>
      <c r="Z131" s="734"/>
      <c r="AA131" s="735">
        <v>2694083</v>
      </c>
      <c r="AB131" s="736"/>
      <c r="AC131" s="736"/>
      <c r="AD131" s="736"/>
      <c r="AE131" s="737"/>
      <c r="AF131" s="738">
        <v>2815339</v>
      </c>
      <c r="AG131" s="736"/>
      <c r="AH131" s="736"/>
      <c r="AI131" s="736"/>
      <c r="AJ131" s="737"/>
      <c r="AK131" s="738">
        <v>3042588</v>
      </c>
      <c r="AL131" s="736"/>
      <c r="AM131" s="736"/>
      <c r="AN131" s="736"/>
      <c r="AO131" s="737"/>
      <c r="AP131" s="739"/>
      <c r="AQ131" s="740"/>
      <c r="AR131" s="740"/>
      <c r="AS131" s="740"/>
      <c r="AT131" s="741"/>
      <c r="AU131" s="68"/>
      <c r="AV131" s="68"/>
      <c r="AW131" s="68"/>
      <c r="AX131" s="742" t="s">
        <v>477</v>
      </c>
      <c r="AY131" s="743"/>
      <c r="AZ131" s="743"/>
      <c r="BA131" s="743"/>
      <c r="BB131" s="743"/>
      <c r="BC131" s="743"/>
      <c r="BD131" s="743"/>
      <c r="BE131" s="744"/>
      <c r="BF131" s="745" t="s">
        <v>202</v>
      </c>
      <c r="BG131" s="746"/>
      <c r="BH131" s="746"/>
      <c r="BI131" s="746"/>
      <c r="BJ131" s="746"/>
      <c r="BK131" s="746"/>
      <c r="BL131" s="747"/>
      <c r="BM131" s="745">
        <v>350</v>
      </c>
      <c r="BN131" s="746"/>
      <c r="BO131" s="746"/>
      <c r="BP131" s="746"/>
      <c r="BQ131" s="746"/>
      <c r="BR131" s="746"/>
      <c r="BS131" s="747"/>
      <c r="BT131" s="748"/>
      <c r="BU131" s="749"/>
      <c r="BV131" s="749"/>
      <c r="BW131" s="749"/>
      <c r="BX131" s="749"/>
      <c r="BY131" s="749"/>
      <c r="BZ131" s="750"/>
      <c r="CA131" s="71"/>
      <c r="CB131" s="71"/>
      <c r="CC131" s="71"/>
      <c r="CD131" s="71"/>
      <c r="CE131" s="71"/>
      <c r="CF131" s="71"/>
      <c r="CG131" s="71"/>
      <c r="CH131" s="71"/>
      <c r="CI131" s="71"/>
      <c r="CJ131" s="71"/>
      <c r="CK131" s="71"/>
      <c r="CL131" s="71"/>
      <c r="CM131" s="71"/>
      <c r="CN131" s="71"/>
      <c r="CO131" s="71"/>
      <c r="CP131" s="71"/>
      <c r="CQ131" s="71"/>
      <c r="CR131" s="71"/>
      <c r="CS131" s="71"/>
      <c r="CT131" s="71"/>
      <c r="CU131" s="71"/>
      <c r="CV131" s="71"/>
      <c r="CW131" s="71"/>
      <c r="CX131" s="71"/>
      <c r="CY131" s="71"/>
      <c r="CZ131" s="71"/>
      <c r="DA131" s="71"/>
      <c r="DB131" s="71"/>
      <c r="DC131" s="71"/>
      <c r="DD131" s="71"/>
      <c r="DE131" s="71"/>
      <c r="DF131" s="71"/>
      <c r="DG131" s="71"/>
      <c r="DH131" s="71"/>
      <c r="DI131" s="71"/>
      <c r="DJ131" s="71"/>
      <c r="DK131" s="71"/>
      <c r="DL131" s="71"/>
      <c r="DM131" s="71"/>
      <c r="DN131" s="71"/>
      <c r="DO131" s="71"/>
      <c r="DP131" s="68"/>
      <c r="DQ131" s="68"/>
      <c r="DR131" s="68"/>
      <c r="DS131" s="68"/>
      <c r="DT131" s="68"/>
      <c r="DU131" s="68"/>
      <c r="DV131" s="68"/>
      <c r="DW131" s="68"/>
      <c r="DX131" s="68"/>
      <c r="DY131" s="68"/>
      <c r="DZ131" s="68"/>
    </row>
    <row r="132" spans="1:131" s="49" customFormat="1" ht="26.25" customHeight="1" x14ac:dyDescent="0.15">
      <c r="A132" s="701" t="s">
        <v>31</v>
      </c>
      <c r="B132" s="702"/>
      <c r="C132" s="702"/>
      <c r="D132" s="702"/>
      <c r="E132" s="702"/>
      <c r="F132" s="702"/>
      <c r="G132" s="702"/>
      <c r="H132" s="702"/>
      <c r="I132" s="702"/>
      <c r="J132" s="702"/>
      <c r="K132" s="702"/>
      <c r="L132" s="702"/>
      <c r="M132" s="702"/>
      <c r="N132" s="702"/>
      <c r="O132" s="702"/>
      <c r="P132" s="702"/>
      <c r="Q132" s="702"/>
      <c r="R132" s="702"/>
      <c r="S132" s="702"/>
      <c r="T132" s="702"/>
      <c r="U132" s="702"/>
      <c r="V132" s="676" t="s">
        <v>505</v>
      </c>
      <c r="W132" s="676"/>
      <c r="X132" s="676"/>
      <c r="Y132" s="676"/>
      <c r="Z132" s="677"/>
      <c r="AA132" s="678">
        <v>11.901674890000001</v>
      </c>
      <c r="AB132" s="679"/>
      <c r="AC132" s="679"/>
      <c r="AD132" s="679"/>
      <c r="AE132" s="680"/>
      <c r="AF132" s="681">
        <v>11.11390138</v>
      </c>
      <c r="AG132" s="679"/>
      <c r="AH132" s="679"/>
      <c r="AI132" s="679"/>
      <c r="AJ132" s="680"/>
      <c r="AK132" s="681">
        <v>12.357539040000001</v>
      </c>
      <c r="AL132" s="679"/>
      <c r="AM132" s="679"/>
      <c r="AN132" s="679"/>
      <c r="AO132" s="680"/>
      <c r="AP132" s="682"/>
      <c r="AQ132" s="683"/>
      <c r="AR132" s="683"/>
      <c r="AS132" s="683"/>
      <c r="AT132" s="684"/>
      <c r="AU132" s="67"/>
      <c r="AV132" s="68"/>
      <c r="AW132" s="68"/>
      <c r="AX132" s="68"/>
      <c r="AY132" s="68"/>
      <c r="AZ132" s="68"/>
      <c r="BA132" s="68"/>
      <c r="BB132" s="68"/>
      <c r="BC132" s="68"/>
      <c r="BD132" s="68"/>
      <c r="BE132" s="68"/>
      <c r="BF132" s="68"/>
      <c r="BG132" s="68"/>
      <c r="BH132" s="68"/>
      <c r="BI132" s="68"/>
      <c r="BJ132" s="68"/>
      <c r="BK132" s="68"/>
      <c r="BL132" s="68"/>
      <c r="BM132" s="68"/>
      <c r="BN132" s="68"/>
      <c r="BO132" s="68"/>
      <c r="BP132" s="68"/>
      <c r="BQ132" s="68"/>
      <c r="BR132" s="68"/>
      <c r="BS132" s="68"/>
      <c r="BT132" s="68"/>
      <c r="BU132" s="68"/>
      <c r="BV132" s="68"/>
      <c r="BW132" s="68"/>
      <c r="BX132" s="68"/>
      <c r="BY132" s="68"/>
      <c r="BZ132" s="68"/>
      <c r="CA132" s="71"/>
      <c r="CB132" s="71"/>
      <c r="CC132" s="71"/>
      <c r="CD132" s="71"/>
      <c r="CE132" s="71"/>
      <c r="CF132" s="71"/>
      <c r="CG132" s="71"/>
      <c r="CH132" s="71"/>
      <c r="CI132" s="71"/>
      <c r="CJ132" s="71"/>
      <c r="CK132" s="71"/>
      <c r="CL132" s="71"/>
      <c r="CM132" s="71"/>
      <c r="CN132" s="71"/>
      <c r="CO132" s="71"/>
      <c r="CP132" s="71"/>
      <c r="CQ132" s="71"/>
      <c r="CR132" s="71"/>
      <c r="CS132" s="71"/>
      <c r="CT132" s="71"/>
      <c r="CU132" s="71"/>
      <c r="CV132" s="71"/>
      <c r="CW132" s="71"/>
      <c r="CX132" s="71"/>
      <c r="CY132" s="71"/>
      <c r="CZ132" s="71"/>
      <c r="DA132" s="71"/>
      <c r="DB132" s="71"/>
      <c r="DC132" s="71"/>
      <c r="DD132" s="71"/>
      <c r="DE132" s="71"/>
      <c r="DF132" s="71"/>
      <c r="DG132" s="71"/>
      <c r="DH132" s="71"/>
      <c r="DI132" s="71"/>
      <c r="DJ132" s="71"/>
      <c r="DK132" s="71"/>
      <c r="DL132" s="71"/>
      <c r="DM132" s="71"/>
      <c r="DN132" s="71"/>
      <c r="DO132" s="71"/>
      <c r="DP132" s="68"/>
      <c r="DQ132" s="68"/>
      <c r="DR132" s="68"/>
      <c r="DS132" s="68"/>
      <c r="DT132" s="68"/>
      <c r="DU132" s="68"/>
      <c r="DV132" s="68"/>
      <c r="DW132" s="68"/>
      <c r="DX132" s="68"/>
      <c r="DY132" s="68"/>
      <c r="DZ132" s="68"/>
    </row>
    <row r="133" spans="1:131" s="49" customFormat="1" ht="26.25" customHeight="1" x14ac:dyDescent="0.15">
      <c r="A133" s="703"/>
      <c r="B133" s="704"/>
      <c r="C133" s="704"/>
      <c r="D133" s="704"/>
      <c r="E133" s="704"/>
      <c r="F133" s="704"/>
      <c r="G133" s="704"/>
      <c r="H133" s="704"/>
      <c r="I133" s="704"/>
      <c r="J133" s="704"/>
      <c r="K133" s="704"/>
      <c r="L133" s="704"/>
      <c r="M133" s="704"/>
      <c r="N133" s="704"/>
      <c r="O133" s="704"/>
      <c r="P133" s="704"/>
      <c r="Q133" s="704"/>
      <c r="R133" s="704"/>
      <c r="S133" s="704"/>
      <c r="T133" s="704"/>
      <c r="U133" s="704"/>
      <c r="V133" s="685" t="s">
        <v>88</v>
      </c>
      <c r="W133" s="685"/>
      <c r="X133" s="685"/>
      <c r="Y133" s="685"/>
      <c r="Z133" s="686"/>
      <c r="AA133" s="687">
        <v>10</v>
      </c>
      <c r="AB133" s="688"/>
      <c r="AC133" s="688"/>
      <c r="AD133" s="688"/>
      <c r="AE133" s="689"/>
      <c r="AF133" s="687">
        <v>11</v>
      </c>
      <c r="AG133" s="688"/>
      <c r="AH133" s="688"/>
      <c r="AI133" s="688"/>
      <c r="AJ133" s="689"/>
      <c r="AK133" s="687">
        <v>11.7</v>
      </c>
      <c r="AL133" s="688"/>
      <c r="AM133" s="688"/>
      <c r="AN133" s="688"/>
      <c r="AO133" s="689"/>
      <c r="AP133" s="690"/>
      <c r="AQ133" s="691"/>
      <c r="AR133" s="691"/>
      <c r="AS133" s="691"/>
      <c r="AT133" s="692"/>
      <c r="AU133" s="68"/>
      <c r="AV133" s="68"/>
      <c r="AW133" s="68"/>
      <c r="AX133" s="68"/>
      <c r="AY133" s="68"/>
      <c r="AZ133" s="68"/>
      <c r="BA133" s="68"/>
      <c r="BB133" s="68"/>
      <c r="BC133" s="68"/>
      <c r="BD133" s="68"/>
      <c r="BE133" s="68"/>
      <c r="BF133" s="68"/>
      <c r="BG133" s="68"/>
      <c r="BH133" s="68"/>
      <c r="BI133" s="68"/>
      <c r="BJ133" s="68"/>
      <c r="BK133" s="68"/>
      <c r="BL133" s="68"/>
      <c r="BM133" s="68"/>
      <c r="BN133" s="71"/>
      <c r="BO133" s="71"/>
      <c r="BP133" s="71"/>
      <c r="BQ133" s="71"/>
      <c r="BR133" s="71"/>
      <c r="BS133" s="71"/>
      <c r="BT133" s="71"/>
      <c r="BU133" s="71"/>
      <c r="BV133" s="71"/>
      <c r="BW133" s="71"/>
      <c r="BX133" s="71"/>
      <c r="BY133" s="71"/>
      <c r="BZ133" s="71"/>
      <c r="CA133" s="71"/>
      <c r="CB133" s="71"/>
      <c r="CC133" s="71"/>
      <c r="CD133" s="71"/>
      <c r="CE133" s="71"/>
      <c r="CF133" s="71"/>
      <c r="CG133" s="71"/>
      <c r="CH133" s="71"/>
      <c r="CI133" s="71"/>
      <c r="CJ133" s="71"/>
      <c r="CK133" s="71"/>
      <c r="CL133" s="71"/>
      <c r="CM133" s="71"/>
      <c r="CN133" s="71"/>
      <c r="CO133" s="71"/>
      <c r="CP133" s="71"/>
      <c r="CQ133" s="71"/>
      <c r="CR133" s="71"/>
      <c r="CS133" s="71"/>
      <c r="CT133" s="71"/>
      <c r="CU133" s="71"/>
      <c r="CV133" s="71"/>
      <c r="CW133" s="71"/>
      <c r="CX133" s="71"/>
      <c r="CY133" s="71"/>
      <c r="CZ133" s="71"/>
      <c r="DA133" s="71"/>
      <c r="DB133" s="71"/>
      <c r="DC133" s="71"/>
      <c r="DD133" s="71"/>
      <c r="DE133" s="71"/>
      <c r="DF133" s="71"/>
      <c r="DG133" s="71"/>
      <c r="DH133" s="71"/>
      <c r="DI133" s="71"/>
      <c r="DJ133" s="71"/>
      <c r="DK133" s="71"/>
      <c r="DL133" s="71"/>
      <c r="DM133" s="71"/>
      <c r="DN133" s="71"/>
      <c r="DO133" s="71"/>
      <c r="DP133" s="68"/>
      <c r="DQ133" s="68"/>
      <c r="DR133" s="68"/>
      <c r="DS133" s="68"/>
      <c r="DT133" s="68"/>
      <c r="DU133" s="68"/>
      <c r="DV133" s="68"/>
      <c r="DW133" s="68"/>
      <c r="DX133" s="68"/>
      <c r="DY133" s="68"/>
      <c r="DZ133" s="68"/>
    </row>
    <row r="134" spans="1:131" ht="11.25" customHeight="1" x14ac:dyDescent="0.15">
      <c r="A134" s="62"/>
      <c r="B134" s="62"/>
      <c r="C134" s="62"/>
      <c r="D134" s="62"/>
      <c r="E134" s="62"/>
      <c r="F134" s="62"/>
      <c r="G134" s="62"/>
      <c r="H134" s="62"/>
      <c r="I134" s="62"/>
      <c r="J134" s="62"/>
      <c r="K134" s="62"/>
      <c r="L134" s="62"/>
      <c r="M134" s="62"/>
      <c r="N134" s="62"/>
      <c r="O134" s="62"/>
      <c r="P134" s="62"/>
      <c r="Q134" s="62"/>
      <c r="R134" s="62"/>
      <c r="S134" s="62"/>
      <c r="T134" s="62"/>
      <c r="U134" s="62"/>
      <c r="V134" s="62"/>
      <c r="W134" s="62"/>
      <c r="X134" s="62"/>
      <c r="Y134" s="62"/>
      <c r="Z134" s="62"/>
      <c r="AA134" s="62"/>
      <c r="AB134" s="62"/>
      <c r="AC134" s="62"/>
      <c r="AD134" s="62"/>
      <c r="AE134" s="62"/>
      <c r="AF134" s="62"/>
      <c r="AG134" s="62"/>
      <c r="AH134" s="62"/>
      <c r="AI134" s="62"/>
      <c r="AJ134" s="62"/>
      <c r="AK134" s="62"/>
      <c r="AL134" s="62"/>
      <c r="AM134" s="62"/>
      <c r="AN134" s="62"/>
      <c r="AO134" s="62"/>
      <c r="AP134" s="62"/>
      <c r="AQ134" s="62"/>
      <c r="AR134" s="62"/>
      <c r="AS134" s="62"/>
      <c r="AT134" s="62"/>
      <c r="AU134" s="68"/>
      <c r="AV134" s="68"/>
      <c r="AW134" s="68"/>
      <c r="AX134" s="68"/>
      <c r="AY134" s="68"/>
      <c r="AZ134" s="68"/>
      <c r="BA134" s="68"/>
      <c r="BB134" s="68"/>
      <c r="BC134" s="68"/>
      <c r="BD134" s="68"/>
      <c r="BE134" s="68"/>
      <c r="BF134" s="68"/>
      <c r="BG134" s="68"/>
      <c r="BH134" s="68"/>
      <c r="BI134" s="68"/>
      <c r="BJ134" s="68"/>
      <c r="BK134" s="68"/>
      <c r="BL134" s="68"/>
      <c r="BM134" s="68"/>
      <c r="BN134" s="71"/>
      <c r="BO134" s="71"/>
      <c r="BP134" s="71"/>
      <c r="BQ134" s="71"/>
      <c r="BR134" s="71"/>
      <c r="BS134" s="71"/>
      <c r="BT134" s="71"/>
      <c r="BU134" s="71"/>
      <c r="BV134" s="71"/>
      <c r="BW134" s="71"/>
      <c r="BX134" s="71"/>
      <c r="BY134" s="71"/>
      <c r="BZ134" s="71"/>
      <c r="CA134" s="71"/>
      <c r="CB134" s="71"/>
      <c r="CC134" s="71"/>
      <c r="CD134" s="71"/>
      <c r="CE134" s="71"/>
      <c r="CF134" s="71"/>
      <c r="CG134" s="71"/>
      <c r="CH134" s="71"/>
      <c r="CI134" s="71"/>
      <c r="CJ134" s="71"/>
      <c r="CK134" s="71"/>
      <c r="CL134" s="71"/>
      <c r="CM134" s="71"/>
      <c r="CN134" s="71"/>
      <c r="CO134" s="71"/>
      <c r="CP134" s="71"/>
      <c r="CQ134" s="71"/>
      <c r="CR134" s="71"/>
      <c r="CS134" s="71"/>
      <c r="CT134" s="71"/>
      <c r="CU134" s="71"/>
      <c r="CV134" s="71"/>
      <c r="CW134" s="71"/>
      <c r="CX134" s="71"/>
      <c r="CY134" s="71"/>
      <c r="CZ134" s="71"/>
      <c r="DA134" s="71"/>
      <c r="DB134" s="71"/>
      <c r="DC134" s="71"/>
      <c r="DD134" s="71"/>
      <c r="DE134" s="71"/>
      <c r="DF134" s="71"/>
      <c r="DG134" s="71"/>
      <c r="DH134" s="71"/>
      <c r="DI134" s="71"/>
      <c r="DJ134" s="71"/>
      <c r="DK134" s="71"/>
      <c r="DL134" s="71"/>
      <c r="DM134" s="71"/>
      <c r="DN134" s="71"/>
      <c r="DO134" s="71"/>
      <c r="DP134" s="68"/>
      <c r="DQ134" s="68"/>
      <c r="DR134" s="68"/>
      <c r="DS134" s="68"/>
      <c r="DT134" s="68"/>
      <c r="DU134" s="68"/>
      <c r="DV134" s="68"/>
      <c r="DW134" s="68"/>
      <c r="DX134" s="68"/>
      <c r="DY134" s="68"/>
      <c r="DZ134" s="68"/>
      <c r="EA134" s="49"/>
    </row>
    <row r="135" spans="1:131" ht="14.25" hidden="1" x14ac:dyDescent="0.15">
      <c r="AU135" s="62"/>
      <c r="AV135" s="62"/>
      <c r="AW135" s="62"/>
      <c r="AX135" s="62"/>
      <c r="AY135" s="62"/>
      <c r="AZ135" s="62"/>
      <c r="BA135" s="62"/>
      <c r="BB135" s="62"/>
      <c r="BC135" s="62"/>
      <c r="BD135" s="62"/>
      <c r="BE135" s="62"/>
      <c r="BF135" s="62"/>
      <c r="BG135" s="62"/>
      <c r="BH135" s="62"/>
      <c r="BI135" s="62"/>
      <c r="BJ135" s="62"/>
      <c r="BK135" s="62"/>
      <c r="BL135" s="62"/>
      <c r="BM135" s="62"/>
      <c r="BN135" s="62"/>
      <c r="BO135" s="62"/>
      <c r="BP135" s="62"/>
      <c r="BQ135" s="62"/>
      <c r="BR135" s="62"/>
      <c r="BS135" s="62"/>
      <c r="BT135" s="62"/>
      <c r="BU135" s="62"/>
      <c r="BV135" s="62"/>
      <c r="BW135" s="62"/>
      <c r="BX135" s="62"/>
      <c r="BY135" s="62"/>
      <c r="BZ135" s="62"/>
      <c r="CA135" s="62"/>
      <c r="CB135" s="62"/>
      <c r="CC135" s="62"/>
      <c r="CD135" s="62"/>
      <c r="CE135" s="62"/>
      <c r="CF135" s="62"/>
      <c r="CG135" s="62"/>
      <c r="CH135" s="62"/>
      <c r="CI135" s="62"/>
      <c r="CJ135" s="62"/>
      <c r="CK135" s="62"/>
      <c r="CL135" s="62"/>
      <c r="CM135" s="62"/>
      <c r="CN135" s="62"/>
      <c r="CO135" s="62"/>
      <c r="CP135" s="62"/>
      <c r="CQ135" s="62"/>
      <c r="CR135" s="62"/>
      <c r="CS135" s="62"/>
      <c r="CT135" s="62"/>
      <c r="CU135" s="62"/>
      <c r="CV135" s="62"/>
      <c r="CW135" s="62"/>
      <c r="CX135" s="62"/>
      <c r="CY135" s="62"/>
      <c r="CZ135" s="62"/>
      <c r="DA135" s="62"/>
      <c r="DB135" s="62"/>
      <c r="DC135" s="62"/>
      <c r="DD135" s="62"/>
      <c r="DE135" s="62"/>
      <c r="DF135" s="62"/>
      <c r="DG135" s="62"/>
      <c r="DH135" s="62"/>
      <c r="DI135" s="62"/>
      <c r="DJ135" s="62"/>
      <c r="DK135" s="62"/>
      <c r="DL135" s="62"/>
      <c r="DM135" s="62"/>
      <c r="DN135" s="62"/>
      <c r="DO135" s="62"/>
      <c r="DP135" s="62"/>
      <c r="DQ135" s="62"/>
      <c r="DR135" s="62"/>
      <c r="DS135" s="62"/>
      <c r="DT135" s="62"/>
      <c r="DU135" s="62"/>
      <c r="DV135" s="62"/>
      <c r="DW135" s="62"/>
      <c r="DX135" s="62"/>
      <c r="DY135" s="62"/>
      <c r="DZ135" s="62"/>
    </row>
  </sheetData>
  <sheetProtection algorithmName="SHA-512" hashValue="XED9XzJj298FTPbvbZuUw43+Vmx0OQuxQJkj/g5He2Rq8Qu3qwM9+A2DGmkFUHB9RhEv/wkGN1Bzrqp0Wj16wQ==" saltValue="DsdAgGRqIshFAnN4buG26w==" spinCount="100000" sheet="1" objects="1" scenarios="1" formatRows="0"/>
  <mergeCells count="2035">
    <mergeCell ref="A2:BI2"/>
    <mergeCell ref="DJ2:DO2"/>
    <mergeCell ref="DQ2:DZ2"/>
    <mergeCell ref="A4:AY4"/>
    <mergeCell ref="BQ4:DZ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AU5:AY6"/>
    <mergeCell ref="BQ5:CG6"/>
    <mergeCell ref="CH5:CL6"/>
    <mergeCell ref="CM5:CQ6"/>
    <mergeCell ref="CR5:CV6"/>
    <mergeCell ref="CW5:DA6"/>
    <mergeCell ref="DB5:DF6"/>
    <mergeCell ref="DG5:DK6"/>
    <mergeCell ref="DL5:DP6"/>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8:DZ8"/>
    <mergeCell ref="DV9:DZ9"/>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0:P10"/>
    <mergeCell ref="CH14:CL14"/>
    <mergeCell ref="CM14:CQ14"/>
    <mergeCell ref="CR14:CV14"/>
    <mergeCell ref="CW14:DA14"/>
    <mergeCell ref="DB14:DF14"/>
    <mergeCell ref="DG14:DK14"/>
    <mergeCell ref="DL14:DP14"/>
    <mergeCell ref="DQ14:DU14"/>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2:P12"/>
    <mergeCell ref="Q12:U12"/>
    <mergeCell ref="V12:Z12"/>
    <mergeCell ref="AA12:AE12"/>
    <mergeCell ref="AF12:AJ12"/>
    <mergeCell ref="DB16:DF16"/>
    <mergeCell ref="DG16:DK16"/>
    <mergeCell ref="DL16:DP16"/>
    <mergeCell ref="DQ16:DU16"/>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4:P14"/>
    <mergeCell ref="Q14:U14"/>
    <mergeCell ref="V14:Z14"/>
    <mergeCell ref="AA14:AE14"/>
    <mergeCell ref="AF14:AJ14"/>
    <mergeCell ref="AK14:AO14"/>
    <mergeCell ref="AP14:AT14"/>
    <mergeCell ref="AU14:AY14"/>
    <mergeCell ref="BS14:CG14"/>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AZ22:BD22"/>
    <mergeCell ref="BS22:CG22"/>
    <mergeCell ref="CH22:CL22"/>
    <mergeCell ref="CM22:CQ22"/>
    <mergeCell ref="CR22:CV22"/>
    <mergeCell ref="CW22:DA22"/>
    <mergeCell ref="DB22:DF22"/>
    <mergeCell ref="DG22:DK22"/>
    <mergeCell ref="DL22:DP22"/>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0:P20"/>
    <mergeCell ref="Q20:U20"/>
    <mergeCell ref="V20:Z20"/>
    <mergeCell ref="AA20:AE20"/>
    <mergeCell ref="DL25:DP25"/>
    <mergeCell ref="DQ25:DU25"/>
    <mergeCell ref="DV25:DZ25"/>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B22:P22"/>
    <mergeCell ref="Q22:U22"/>
    <mergeCell ref="V22:Z22"/>
    <mergeCell ref="AA22:AE22"/>
    <mergeCell ref="AF22:AJ22"/>
    <mergeCell ref="AK22:AO22"/>
    <mergeCell ref="AP22:AT22"/>
    <mergeCell ref="AU22:AY22"/>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BS26:CG26"/>
    <mergeCell ref="CH26:CL26"/>
    <mergeCell ref="CM26:CQ26"/>
    <mergeCell ref="CR26:CV26"/>
    <mergeCell ref="CW26:DA26"/>
    <mergeCell ref="DB26:DF26"/>
    <mergeCell ref="DG26:DK26"/>
    <mergeCell ref="BE30:BI30"/>
    <mergeCell ref="BS30:CG30"/>
    <mergeCell ref="CH30:CL30"/>
    <mergeCell ref="CM30:CQ30"/>
    <mergeCell ref="CR30:CV30"/>
    <mergeCell ref="CW30:DA30"/>
    <mergeCell ref="DB30:DF30"/>
    <mergeCell ref="DG30:DK30"/>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28:P28"/>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0:P30"/>
    <mergeCell ref="Q30:U30"/>
    <mergeCell ref="V30:Z30"/>
    <mergeCell ref="AA30:AE30"/>
    <mergeCell ref="AF30:AJ30"/>
    <mergeCell ref="AK30:AO30"/>
    <mergeCell ref="AP30:AT30"/>
    <mergeCell ref="AU30:AY30"/>
    <mergeCell ref="AZ30:BD30"/>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2:P32"/>
    <mergeCell ref="Q32:U32"/>
    <mergeCell ref="V32:Z32"/>
    <mergeCell ref="AA32:AE32"/>
    <mergeCell ref="AF32:AJ32"/>
    <mergeCell ref="AK32:AO32"/>
    <mergeCell ref="AP32:AT32"/>
    <mergeCell ref="AU32:AY32"/>
    <mergeCell ref="AZ32:BD32"/>
    <mergeCell ref="BE32:BI32"/>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2:DP32"/>
    <mergeCell ref="BS32:CG32"/>
    <mergeCell ref="CH32:CL32"/>
    <mergeCell ref="CM32:CQ32"/>
    <mergeCell ref="CR32:CV32"/>
    <mergeCell ref="CW32:DA32"/>
    <mergeCell ref="DB32:DF32"/>
    <mergeCell ref="DG32:DK32"/>
    <mergeCell ref="BE36:BI36"/>
    <mergeCell ref="BS36:CG36"/>
    <mergeCell ref="CH36:CL36"/>
    <mergeCell ref="CM36:CQ36"/>
    <mergeCell ref="CR36:CV36"/>
    <mergeCell ref="CW36:DA36"/>
    <mergeCell ref="DB36:DF36"/>
    <mergeCell ref="DG36:DK36"/>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4:P34"/>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6:P36"/>
    <mergeCell ref="Q36:U36"/>
    <mergeCell ref="V36:Z36"/>
    <mergeCell ref="AA36:AE36"/>
    <mergeCell ref="AF36:AJ36"/>
    <mergeCell ref="AK36:AO36"/>
    <mergeCell ref="AP36:AT36"/>
    <mergeCell ref="AU36:AY36"/>
    <mergeCell ref="AZ36:BD36"/>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38:P38"/>
    <mergeCell ref="Q38:U38"/>
    <mergeCell ref="V38:Z38"/>
    <mergeCell ref="AA38:AE38"/>
    <mergeCell ref="AF38:AJ38"/>
    <mergeCell ref="AK38:AO38"/>
    <mergeCell ref="AP38:AT38"/>
    <mergeCell ref="AU38:AY38"/>
    <mergeCell ref="AZ38:BD38"/>
    <mergeCell ref="BE38:BI38"/>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38:DP38"/>
    <mergeCell ref="BS38:CG38"/>
    <mergeCell ref="CH38:CL38"/>
    <mergeCell ref="CM38:CQ38"/>
    <mergeCell ref="CR38:CV38"/>
    <mergeCell ref="CW38:DA38"/>
    <mergeCell ref="DB38:DF38"/>
    <mergeCell ref="DG38:DK38"/>
    <mergeCell ref="BE42:BI42"/>
    <mergeCell ref="BS42:CG42"/>
    <mergeCell ref="CH42:CL42"/>
    <mergeCell ref="CM42:CQ42"/>
    <mergeCell ref="CR42:CV42"/>
    <mergeCell ref="CW42:DA42"/>
    <mergeCell ref="DB42:DF42"/>
    <mergeCell ref="DG42:DK42"/>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0:P40"/>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2:P42"/>
    <mergeCell ref="Q42:U42"/>
    <mergeCell ref="V42:Z42"/>
    <mergeCell ref="AA42:AE42"/>
    <mergeCell ref="AF42:AJ42"/>
    <mergeCell ref="AK42:AO42"/>
    <mergeCell ref="AP42:AT42"/>
    <mergeCell ref="AU42:AY42"/>
    <mergeCell ref="AZ42:BD42"/>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4:P44"/>
    <mergeCell ref="Q44:U44"/>
    <mergeCell ref="V44:Z44"/>
    <mergeCell ref="AA44:AE44"/>
    <mergeCell ref="AF44:AJ44"/>
    <mergeCell ref="AK44:AO44"/>
    <mergeCell ref="AP44:AT44"/>
    <mergeCell ref="AU44:AY44"/>
    <mergeCell ref="AZ44:BD44"/>
    <mergeCell ref="BE44:BI44"/>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4:DP44"/>
    <mergeCell ref="BS44:CG44"/>
    <mergeCell ref="CH44:CL44"/>
    <mergeCell ref="CM44:CQ44"/>
    <mergeCell ref="CR44:CV44"/>
    <mergeCell ref="CW44:DA44"/>
    <mergeCell ref="DB44:DF44"/>
    <mergeCell ref="DG44:DK44"/>
    <mergeCell ref="BE48:BI48"/>
    <mergeCell ref="BS48:CG48"/>
    <mergeCell ref="CH48:CL48"/>
    <mergeCell ref="CM48:CQ48"/>
    <mergeCell ref="CR48:CV48"/>
    <mergeCell ref="CW48:DA48"/>
    <mergeCell ref="DB48:DF48"/>
    <mergeCell ref="DG48:DK48"/>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6:P46"/>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48:P48"/>
    <mergeCell ref="Q48:U48"/>
    <mergeCell ref="V48:Z48"/>
    <mergeCell ref="AA48:AE48"/>
    <mergeCell ref="AF48:AJ48"/>
    <mergeCell ref="AK48:AO48"/>
    <mergeCell ref="AP48:AT48"/>
    <mergeCell ref="AU48:AY48"/>
    <mergeCell ref="AZ48:BD48"/>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0:P50"/>
    <mergeCell ref="Q50:U50"/>
    <mergeCell ref="V50:Z50"/>
    <mergeCell ref="AA50:AE50"/>
    <mergeCell ref="AF50:AJ50"/>
    <mergeCell ref="AK50:AO50"/>
    <mergeCell ref="AP50:AT50"/>
    <mergeCell ref="AU50:AY50"/>
    <mergeCell ref="AZ50:BD50"/>
    <mergeCell ref="BE50:BI50"/>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0:DP50"/>
    <mergeCell ref="BS50:CG50"/>
    <mergeCell ref="CH50:CL50"/>
    <mergeCell ref="CM50:CQ50"/>
    <mergeCell ref="CR50:CV50"/>
    <mergeCell ref="CW50:DA50"/>
    <mergeCell ref="DB50:DF50"/>
    <mergeCell ref="DG50:DK50"/>
    <mergeCell ref="BE54:BI54"/>
    <mergeCell ref="BS54:CG54"/>
    <mergeCell ref="CH54:CL54"/>
    <mergeCell ref="CM54:CQ54"/>
    <mergeCell ref="CR54:CV54"/>
    <mergeCell ref="CW54:DA54"/>
    <mergeCell ref="DB54:DF54"/>
    <mergeCell ref="DG54:DK54"/>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2:P52"/>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4:P54"/>
    <mergeCell ref="Q54:U54"/>
    <mergeCell ref="V54:Z54"/>
    <mergeCell ref="AA54:AE54"/>
    <mergeCell ref="AF54:AJ54"/>
    <mergeCell ref="AK54:AO54"/>
    <mergeCell ref="AP54:AT54"/>
    <mergeCell ref="AU54:AY54"/>
    <mergeCell ref="AZ54:BD54"/>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6:P56"/>
    <mergeCell ref="Q56:U56"/>
    <mergeCell ref="V56:Z56"/>
    <mergeCell ref="AA56:AE56"/>
    <mergeCell ref="AF56:AJ56"/>
    <mergeCell ref="AK56:AO56"/>
    <mergeCell ref="AP56:AT56"/>
    <mergeCell ref="AU56:AY56"/>
    <mergeCell ref="AZ56:BD56"/>
    <mergeCell ref="BE56:BI56"/>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6:DP56"/>
    <mergeCell ref="BS56:CG56"/>
    <mergeCell ref="CH56:CL56"/>
    <mergeCell ref="CM56:CQ56"/>
    <mergeCell ref="CR56:CV56"/>
    <mergeCell ref="CW56:DA56"/>
    <mergeCell ref="DB56:DF56"/>
    <mergeCell ref="DG56:DK56"/>
    <mergeCell ref="BE60:BI60"/>
    <mergeCell ref="BS60:CG60"/>
    <mergeCell ref="CH60:CL60"/>
    <mergeCell ref="CM60:CQ60"/>
    <mergeCell ref="CR60:CV60"/>
    <mergeCell ref="CW60:DA60"/>
    <mergeCell ref="DB60:DF60"/>
    <mergeCell ref="DG60:DK60"/>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58:P58"/>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0:P60"/>
    <mergeCell ref="Q60:U60"/>
    <mergeCell ref="V60:Z60"/>
    <mergeCell ref="AA60:AE60"/>
    <mergeCell ref="AF60:AJ60"/>
    <mergeCell ref="AK60:AO60"/>
    <mergeCell ref="AP60:AT60"/>
    <mergeCell ref="AU60:AY60"/>
    <mergeCell ref="AZ60:BD60"/>
    <mergeCell ref="DQ63:DU63"/>
    <mergeCell ref="DV63:DZ63"/>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CH65:CL65"/>
    <mergeCell ref="CM65:CQ65"/>
    <mergeCell ref="CR65:CV65"/>
    <mergeCell ref="CW65:DA65"/>
    <mergeCell ref="DB65:DF65"/>
    <mergeCell ref="DG65:DK65"/>
    <mergeCell ref="DL65:DP65"/>
    <mergeCell ref="DQ65:DU65"/>
    <mergeCell ref="DV65:DZ65"/>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CM68:CQ68"/>
    <mergeCell ref="CR68:CV68"/>
    <mergeCell ref="CW68:DA68"/>
    <mergeCell ref="DB68:DF68"/>
    <mergeCell ref="DG68:DK68"/>
    <mergeCell ref="DL68:DP68"/>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DQ68:DU68"/>
    <mergeCell ref="DV68:DZ68"/>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DQ69:DU69"/>
    <mergeCell ref="DV69:DZ69"/>
    <mergeCell ref="B68:P68"/>
    <mergeCell ref="Q68:U68"/>
    <mergeCell ref="V68:Z68"/>
    <mergeCell ref="AA68:AE68"/>
    <mergeCell ref="AF68:AJ68"/>
    <mergeCell ref="AK68:AO68"/>
    <mergeCell ref="AP68:AT68"/>
    <mergeCell ref="AU68:AY68"/>
    <mergeCell ref="AZ68:BD68"/>
    <mergeCell ref="BS68:CG68"/>
    <mergeCell ref="CH68:CL68"/>
    <mergeCell ref="DV71:DZ71"/>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CM74:CQ74"/>
    <mergeCell ref="CR74:CV74"/>
    <mergeCell ref="CW74:DA74"/>
    <mergeCell ref="DB74:DF74"/>
    <mergeCell ref="DG74:DK74"/>
    <mergeCell ref="DL74:DP74"/>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2:P72"/>
    <mergeCell ref="Q72:U72"/>
    <mergeCell ref="V72:Z72"/>
    <mergeCell ref="AA72:AE72"/>
    <mergeCell ref="AF72:AJ72"/>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4:P74"/>
    <mergeCell ref="Q74:U74"/>
    <mergeCell ref="V74:Z74"/>
    <mergeCell ref="AA74:AE74"/>
    <mergeCell ref="AF74:AJ74"/>
    <mergeCell ref="AK74:AO74"/>
    <mergeCell ref="AP74:AT74"/>
    <mergeCell ref="AU74:AY74"/>
    <mergeCell ref="AZ74:BD74"/>
    <mergeCell ref="BS74:CG74"/>
    <mergeCell ref="CH74:CL74"/>
    <mergeCell ref="DV77:DZ77"/>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CM80:CQ80"/>
    <mergeCell ref="CR80:CV80"/>
    <mergeCell ref="CW80:DA80"/>
    <mergeCell ref="DB80:DF80"/>
    <mergeCell ref="DG80:DK80"/>
    <mergeCell ref="DL80:DP80"/>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78:P78"/>
    <mergeCell ref="Q78:U78"/>
    <mergeCell ref="V78:Z78"/>
    <mergeCell ref="AA78:AE78"/>
    <mergeCell ref="AF78:AJ78"/>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0:P80"/>
    <mergeCell ref="Q80:U80"/>
    <mergeCell ref="V80:Z80"/>
    <mergeCell ref="AA80:AE80"/>
    <mergeCell ref="AF80:AJ80"/>
    <mergeCell ref="AK80:AO80"/>
    <mergeCell ref="AP80:AT80"/>
    <mergeCell ref="AU80:AY80"/>
    <mergeCell ref="AZ80:BD80"/>
    <mergeCell ref="BS80:CG80"/>
    <mergeCell ref="CH80:CL80"/>
    <mergeCell ref="DV83:DZ83"/>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CM86:CQ86"/>
    <mergeCell ref="CR86:CV86"/>
    <mergeCell ref="CW86:DA86"/>
    <mergeCell ref="DB86:DF86"/>
    <mergeCell ref="DG86:DK86"/>
    <mergeCell ref="DL86:DP86"/>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4:P84"/>
    <mergeCell ref="Q84:U84"/>
    <mergeCell ref="V84:Z84"/>
    <mergeCell ref="AA84:AE84"/>
    <mergeCell ref="AF84:AJ84"/>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6:P86"/>
    <mergeCell ref="Q86:U86"/>
    <mergeCell ref="V86:Z86"/>
    <mergeCell ref="AA86:AE86"/>
    <mergeCell ref="AF86:AJ86"/>
    <mergeCell ref="AK86:AO86"/>
    <mergeCell ref="AP86:AT86"/>
    <mergeCell ref="AU86:AY86"/>
    <mergeCell ref="AZ86:BD86"/>
    <mergeCell ref="BS86:CG86"/>
    <mergeCell ref="CH86:CL86"/>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AU110:AY119"/>
    <mergeCell ref="CK110:CL119"/>
    <mergeCell ref="C116:Z116"/>
    <mergeCell ref="AA116:AE116"/>
    <mergeCell ref="AF116:AJ116"/>
    <mergeCell ref="AK116:AO116"/>
    <mergeCell ref="AP116:AT116"/>
    <mergeCell ref="AU120:AY123"/>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DV125:DZ125"/>
    <mergeCell ref="CK120:CO124"/>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BF127:BL127"/>
    <mergeCell ref="BM127:BS127"/>
    <mergeCell ref="BT127:BZ127"/>
    <mergeCell ref="CP127:DF127"/>
    <mergeCell ref="DG127:DK127"/>
    <mergeCell ref="DL127:DP127"/>
    <mergeCell ref="DQ127:DU127"/>
    <mergeCell ref="DV127:DZ127"/>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CK125:CO128"/>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A128:V128"/>
    <mergeCell ref="W128:Z128"/>
    <mergeCell ref="AA128:AE128"/>
    <mergeCell ref="AF128:AJ128"/>
    <mergeCell ref="AK128:AO128"/>
    <mergeCell ref="AP128:AT128"/>
    <mergeCell ref="AX128:BE128"/>
    <mergeCell ref="BF128:BL128"/>
    <mergeCell ref="BM128:BS128"/>
    <mergeCell ref="BT128:BZ128"/>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112:B116"/>
    <mergeCell ref="A132:U133"/>
    <mergeCell ref="A119:B127"/>
    <mergeCell ref="A130:V130"/>
    <mergeCell ref="W130:Z130"/>
    <mergeCell ref="AA130:AE130"/>
    <mergeCell ref="AF130:AJ130"/>
    <mergeCell ref="AK130:AO130"/>
    <mergeCell ref="AP130:AT130"/>
    <mergeCell ref="A118:Z118"/>
    <mergeCell ref="AA118:AE118"/>
    <mergeCell ref="AF118:AJ118"/>
    <mergeCell ref="AK118:AO118"/>
    <mergeCell ref="AP118:AT118"/>
    <mergeCell ref="C114:Z114"/>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BS64:CG64"/>
    <mergeCell ref="CH64:CL64"/>
    <mergeCell ref="CM64:CQ64"/>
    <mergeCell ref="CR64:CV64"/>
    <mergeCell ref="CW64:DA64"/>
    <mergeCell ref="DB64:DF64"/>
    <mergeCell ref="DG64:DK64"/>
    <mergeCell ref="DL64:DP64"/>
    <mergeCell ref="DQ64:DU64"/>
    <mergeCell ref="DV64:DZ64"/>
    <mergeCell ref="BS65:CG65"/>
  </mergeCells>
  <phoneticPr fontId="5"/>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85" zoomScaleNormal="85" zoomScaleSheetLayoutView="85" workbookViewId="0"/>
  </sheetViews>
  <sheetFormatPr defaultColWidth="0" defaultRowHeight="13.5" customHeight="1" zeroHeight="1" x14ac:dyDescent="0.15"/>
  <cols>
    <col min="1" max="120" width="2.75" style="78" customWidth="1"/>
    <col min="121" max="121" width="0" style="79" hidden="1" customWidth="1"/>
    <col min="122" max="122" width="9" style="79" hidden="1" customWidth="1"/>
    <col min="123" max="16384" width="9" style="79" hidden="1"/>
  </cols>
  <sheetData>
    <row r="1" spans="1:120" x14ac:dyDescent="0.15">
      <c r="A1" s="79"/>
      <c r="B1" s="79"/>
      <c r="C1" s="79"/>
      <c r="D1" s="79"/>
      <c r="E1" s="79"/>
      <c r="F1" s="79"/>
      <c r="G1" s="79"/>
      <c r="H1" s="79"/>
      <c r="I1" s="79"/>
      <c r="J1" s="79"/>
      <c r="K1" s="79"/>
      <c r="L1" s="79"/>
      <c r="M1" s="79"/>
      <c r="N1" s="79"/>
      <c r="O1" s="79"/>
      <c r="P1" s="79"/>
      <c r="Q1" s="79"/>
      <c r="R1" s="79"/>
      <c r="S1" s="79"/>
      <c r="T1" s="79"/>
      <c r="U1" s="79"/>
      <c r="V1" s="79"/>
      <c r="W1" s="79"/>
      <c r="X1" s="79"/>
      <c r="Y1" s="79"/>
      <c r="Z1" s="79"/>
      <c r="AA1" s="79"/>
      <c r="AB1" s="79"/>
      <c r="AC1" s="79"/>
      <c r="AD1" s="79"/>
      <c r="AE1" s="79"/>
      <c r="AF1" s="79"/>
      <c r="AG1" s="79"/>
      <c r="AH1" s="79"/>
      <c r="AI1" s="79"/>
      <c r="AJ1" s="79"/>
      <c r="AK1" s="79"/>
      <c r="AL1" s="79"/>
      <c r="AM1" s="79"/>
      <c r="AN1" s="79"/>
      <c r="AO1" s="79"/>
      <c r="AP1" s="79"/>
      <c r="AQ1" s="79"/>
      <c r="AR1" s="79"/>
      <c r="AS1" s="79"/>
      <c r="AT1" s="79"/>
      <c r="AU1" s="79"/>
      <c r="AV1" s="79"/>
      <c r="AW1" s="79"/>
      <c r="AX1" s="79"/>
      <c r="AY1" s="79"/>
      <c r="AZ1" s="79"/>
      <c r="BA1" s="79"/>
      <c r="BB1" s="79"/>
      <c r="BC1" s="79"/>
      <c r="BD1" s="79"/>
      <c r="BE1" s="79"/>
      <c r="BF1" s="79"/>
      <c r="BG1" s="79"/>
      <c r="BH1" s="79"/>
      <c r="BI1" s="79"/>
      <c r="BJ1" s="79"/>
      <c r="BK1" s="79"/>
      <c r="BL1" s="79"/>
      <c r="BM1" s="79"/>
      <c r="BN1" s="79"/>
      <c r="BO1" s="79"/>
      <c r="BP1" s="79"/>
      <c r="BQ1" s="79"/>
      <c r="BR1" s="79"/>
      <c r="BS1" s="79"/>
      <c r="BT1" s="79"/>
      <c r="BU1" s="79"/>
      <c r="BV1" s="79"/>
      <c r="BW1" s="79"/>
      <c r="BX1" s="79"/>
      <c r="BY1" s="79"/>
      <c r="BZ1" s="79"/>
      <c r="CA1" s="79"/>
      <c r="CB1" s="79"/>
      <c r="CC1" s="79"/>
      <c r="CD1" s="79"/>
      <c r="CE1" s="79"/>
      <c r="CF1" s="79"/>
      <c r="CG1" s="79"/>
      <c r="CH1" s="79"/>
      <c r="CI1" s="79"/>
      <c r="CJ1" s="79"/>
      <c r="CK1" s="79"/>
      <c r="CL1" s="79"/>
      <c r="CM1" s="79"/>
      <c r="CN1" s="79"/>
      <c r="CO1" s="79"/>
      <c r="CP1" s="79"/>
      <c r="CQ1" s="79"/>
      <c r="CR1" s="79"/>
      <c r="CS1" s="79"/>
      <c r="CT1" s="79"/>
      <c r="CU1" s="79"/>
      <c r="CV1" s="79"/>
      <c r="CW1" s="79"/>
      <c r="CX1" s="79"/>
      <c r="CY1" s="79"/>
      <c r="CZ1" s="79"/>
      <c r="DA1" s="79"/>
      <c r="DB1" s="79"/>
      <c r="DC1" s="79"/>
      <c r="DD1" s="79"/>
      <c r="DE1" s="79"/>
      <c r="DF1" s="79"/>
      <c r="DG1" s="79"/>
      <c r="DH1" s="79"/>
      <c r="DI1" s="79"/>
      <c r="DJ1" s="79"/>
      <c r="DK1" s="79"/>
      <c r="DL1" s="79"/>
      <c r="DM1" s="79"/>
      <c r="DN1" s="79"/>
      <c r="DO1" s="79"/>
      <c r="DP1" s="79"/>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79"/>
    </row>
    <row r="17" spans="119:120" x14ac:dyDescent="0.15">
      <c r="DP17" s="79"/>
    </row>
    <row r="18" spans="119:120" x14ac:dyDescent="0.15"/>
    <row r="19" spans="119:120" x14ac:dyDescent="0.15"/>
    <row r="20" spans="119:120" x14ac:dyDescent="0.15">
      <c r="DO20" s="79"/>
      <c r="DP20" s="79"/>
    </row>
    <row r="21" spans="119:120" x14ac:dyDescent="0.15">
      <c r="DP21" s="79"/>
    </row>
    <row r="22" spans="119:120" x14ac:dyDescent="0.15"/>
    <row r="23" spans="119:120" x14ac:dyDescent="0.15">
      <c r="DO23" s="79"/>
      <c r="DP23" s="79"/>
    </row>
    <row r="24" spans="119:120" x14ac:dyDescent="0.15">
      <c r="DP24" s="79"/>
    </row>
    <row r="25" spans="119:120" x14ac:dyDescent="0.15">
      <c r="DP25" s="79"/>
    </row>
    <row r="26" spans="119:120" x14ac:dyDescent="0.15">
      <c r="DO26" s="79"/>
      <c r="DP26" s="79"/>
    </row>
    <row r="27" spans="119:120" x14ac:dyDescent="0.15"/>
    <row r="28" spans="119:120" x14ac:dyDescent="0.15">
      <c r="DO28" s="79"/>
      <c r="DP28" s="79"/>
    </row>
    <row r="29" spans="119:120" x14ac:dyDescent="0.15">
      <c r="DP29" s="79"/>
    </row>
    <row r="30" spans="119:120" x14ac:dyDescent="0.15"/>
    <row r="31" spans="119:120" x14ac:dyDescent="0.15">
      <c r="DO31" s="79"/>
      <c r="DP31" s="79"/>
    </row>
    <row r="32" spans="119:120" x14ac:dyDescent="0.15"/>
    <row r="33" spans="98:120" x14ac:dyDescent="0.15">
      <c r="DO33" s="79"/>
      <c r="DP33" s="79"/>
    </row>
    <row r="34" spans="98:120" x14ac:dyDescent="0.15">
      <c r="DM34" s="79"/>
    </row>
    <row r="35" spans="98:120" x14ac:dyDescent="0.15">
      <c r="CT35" s="79"/>
      <c r="CU35" s="79"/>
      <c r="CV35" s="79"/>
      <c r="CY35" s="79"/>
      <c r="CZ35" s="79"/>
      <c r="DA35" s="79"/>
      <c r="DD35" s="79"/>
      <c r="DE35" s="79"/>
      <c r="DF35" s="79"/>
      <c r="DI35" s="79"/>
      <c r="DJ35" s="79"/>
      <c r="DK35" s="79"/>
      <c r="DM35" s="79"/>
      <c r="DN35" s="79"/>
      <c r="DO35" s="79"/>
      <c r="DP35" s="79"/>
    </row>
    <row r="36" spans="98:120" x14ac:dyDescent="0.15"/>
    <row r="37" spans="98:120" x14ac:dyDescent="0.15">
      <c r="CW37" s="79"/>
      <c r="DB37" s="79"/>
      <c r="DG37" s="79"/>
      <c r="DL37" s="79"/>
      <c r="DP37" s="79"/>
    </row>
    <row r="38" spans="98:120" x14ac:dyDescent="0.15">
      <c r="CT38" s="79"/>
      <c r="CU38" s="79"/>
      <c r="CV38" s="79"/>
      <c r="CW38" s="79"/>
      <c r="CY38" s="79"/>
      <c r="CZ38" s="79"/>
      <c r="DA38" s="79"/>
      <c r="DB38" s="79"/>
      <c r="DD38" s="79"/>
      <c r="DE38" s="79"/>
      <c r="DF38" s="79"/>
      <c r="DG38" s="79"/>
      <c r="DI38" s="79"/>
      <c r="DJ38" s="79"/>
      <c r="DK38" s="79"/>
      <c r="DL38" s="79"/>
      <c r="DN38" s="79"/>
      <c r="DO38" s="79"/>
      <c r="DP38" s="79"/>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79"/>
      <c r="DO49" s="79"/>
      <c r="DP49" s="79"/>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79"/>
      <c r="CS63" s="79"/>
      <c r="CX63" s="79"/>
      <c r="DC63" s="79"/>
      <c r="DH63" s="79"/>
    </row>
    <row r="64" spans="22:120" x14ac:dyDescent="0.15">
      <c r="V64" s="79"/>
    </row>
    <row r="65" spans="15:120" x14ac:dyDescent="0.15">
      <c r="X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79"/>
      <c r="BG65" s="79"/>
      <c r="BH65" s="79"/>
      <c r="BI65" s="79"/>
      <c r="BJ65" s="79"/>
      <c r="BK65" s="79"/>
      <c r="BL65" s="79"/>
      <c r="BM65" s="79"/>
      <c r="BN65" s="79"/>
      <c r="BO65" s="79"/>
      <c r="BP65" s="79"/>
      <c r="BQ65" s="79"/>
      <c r="BR65" s="79"/>
      <c r="BS65" s="79"/>
      <c r="BT65" s="79"/>
      <c r="BU65" s="79"/>
      <c r="BV65" s="79"/>
      <c r="BW65" s="79"/>
      <c r="BX65" s="79"/>
      <c r="BY65" s="79"/>
      <c r="BZ65" s="79"/>
      <c r="CA65" s="79"/>
      <c r="CB65" s="79"/>
      <c r="CC65" s="79"/>
      <c r="CD65" s="79"/>
      <c r="CE65" s="79"/>
      <c r="CF65" s="79"/>
      <c r="CG65" s="79"/>
      <c r="CH65" s="79"/>
      <c r="CI65" s="79"/>
      <c r="CJ65" s="79"/>
      <c r="CK65" s="79"/>
      <c r="CL65" s="79"/>
      <c r="CM65" s="79"/>
      <c r="CN65" s="79"/>
      <c r="CO65" s="79"/>
      <c r="CP65" s="79"/>
      <c r="CQ65" s="79"/>
      <c r="CR65" s="79"/>
      <c r="CU65" s="79"/>
      <c r="CZ65" s="79"/>
      <c r="DE65" s="79"/>
      <c r="DJ65" s="79"/>
    </row>
    <row r="66" spans="15:120" x14ac:dyDescent="0.15">
      <c r="Q66" s="79"/>
      <c r="S66" s="79"/>
      <c r="U66" s="79"/>
      <c r="DM66" s="79"/>
    </row>
    <row r="67" spans="15:120" x14ac:dyDescent="0.15">
      <c r="O67" s="79"/>
      <c r="P67" s="79"/>
      <c r="R67" s="79"/>
      <c r="T67" s="79"/>
      <c r="Y67" s="79"/>
      <c r="CT67" s="79"/>
      <c r="CV67" s="79"/>
      <c r="CW67" s="79"/>
      <c r="CY67" s="79"/>
      <c r="DA67" s="79"/>
      <c r="DB67" s="79"/>
      <c r="DD67" s="79"/>
      <c r="DF67" s="79"/>
      <c r="DG67" s="79"/>
      <c r="DI67" s="79"/>
      <c r="DK67" s="79"/>
      <c r="DL67" s="79"/>
      <c r="DN67" s="79"/>
      <c r="DO67" s="79"/>
      <c r="DP67" s="79"/>
    </row>
    <row r="68" spans="15:120" x14ac:dyDescent="0.15"/>
    <row r="69" spans="15:120" x14ac:dyDescent="0.15"/>
    <row r="70" spans="15:120" x14ac:dyDescent="0.15"/>
    <row r="71" spans="15:120" x14ac:dyDescent="0.15"/>
    <row r="72" spans="15:120" x14ac:dyDescent="0.15">
      <c r="DP72" s="79"/>
    </row>
    <row r="73" spans="15:120" x14ac:dyDescent="0.15">
      <c r="DP73" s="79"/>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79"/>
      <c r="CX96" s="79"/>
      <c r="DC96" s="79"/>
      <c r="DH96" s="79"/>
    </row>
    <row r="97" spans="24:120" x14ac:dyDescent="0.15">
      <c r="CS97" s="79"/>
      <c r="CX97" s="79"/>
      <c r="DC97" s="79"/>
      <c r="DH97" s="79"/>
      <c r="DP97" s="78" t="s">
        <v>105</v>
      </c>
    </row>
    <row r="98" spans="24:120" hidden="1" x14ac:dyDescent="0.15">
      <c r="CS98" s="79"/>
      <c r="CX98" s="79"/>
      <c r="DC98" s="79"/>
      <c r="DH98" s="79"/>
    </row>
    <row r="99" spans="24:120" hidden="1" x14ac:dyDescent="0.15">
      <c r="CS99" s="79"/>
      <c r="CX99" s="79"/>
      <c r="DC99" s="79"/>
      <c r="DH99" s="79"/>
    </row>
    <row r="101" spans="24:120" ht="12" hidden="1" customHeight="1" x14ac:dyDescent="0.15">
      <c r="X101" s="79"/>
      <c r="Y101" s="79"/>
      <c r="Z101" s="79"/>
      <c r="AA101" s="79"/>
      <c r="AB101" s="79"/>
      <c r="AC101" s="79"/>
      <c r="AD101" s="79"/>
      <c r="AE101" s="79"/>
      <c r="AF101" s="79"/>
      <c r="AG101" s="79"/>
      <c r="AH101" s="79"/>
      <c r="AI101" s="79"/>
      <c r="AJ101" s="79"/>
      <c r="AK101" s="79"/>
      <c r="AL101" s="79"/>
      <c r="AM101" s="79"/>
      <c r="AN101" s="79"/>
      <c r="AO101" s="79"/>
      <c r="AP101" s="79"/>
      <c r="AQ101" s="79"/>
      <c r="AR101" s="79"/>
      <c r="AS101" s="79"/>
      <c r="AT101" s="79"/>
      <c r="AU101" s="79"/>
      <c r="AV101" s="79"/>
      <c r="AW101" s="79"/>
      <c r="AX101" s="79"/>
      <c r="AY101" s="79"/>
      <c r="AZ101" s="79"/>
      <c r="BA101" s="79"/>
      <c r="BB101" s="79"/>
      <c r="BC101" s="79"/>
      <c r="BD101" s="79"/>
      <c r="BE101" s="79"/>
      <c r="BF101" s="79"/>
      <c r="BG101" s="79"/>
      <c r="BH101" s="79"/>
      <c r="BI101" s="79"/>
      <c r="BJ101" s="79"/>
      <c r="BK101" s="79"/>
      <c r="BL101" s="79"/>
      <c r="BM101" s="79"/>
      <c r="BN101" s="79"/>
      <c r="BO101" s="79"/>
      <c r="BP101" s="79"/>
      <c r="BQ101" s="79"/>
      <c r="BR101" s="79"/>
      <c r="BS101" s="79"/>
      <c r="BT101" s="79"/>
      <c r="BU101" s="79"/>
      <c r="BV101" s="79"/>
      <c r="BW101" s="79"/>
      <c r="BX101" s="79"/>
      <c r="BY101" s="79"/>
      <c r="BZ101" s="79"/>
      <c r="CA101" s="79"/>
      <c r="CB101" s="79"/>
      <c r="CC101" s="79"/>
      <c r="CD101" s="79"/>
      <c r="CE101" s="79"/>
      <c r="CF101" s="79"/>
      <c r="CG101" s="79"/>
      <c r="CH101" s="79"/>
      <c r="CI101" s="79"/>
      <c r="CJ101" s="79"/>
      <c r="CK101" s="79"/>
      <c r="CL101" s="79"/>
      <c r="CM101" s="79"/>
      <c r="CN101" s="79"/>
      <c r="CO101" s="79"/>
      <c r="CP101" s="79"/>
      <c r="CQ101" s="79"/>
      <c r="CR101" s="79"/>
      <c r="CU101" s="79"/>
      <c r="CZ101" s="79"/>
      <c r="DE101" s="79"/>
      <c r="DJ101" s="79"/>
    </row>
    <row r="102" spans="24:120" ht="1.5" hidden="1" customHeight="1" x14ac:dyDescent="0.15">
      <c r="CU102" s="79"/>
      <c r="CZ102" s="79"/>
      <c r="DE102" s="79"/>
      <c r="DJ102" s="79"/>
      <c r="DM102" s="79"/>
    </row>
    <row r="103" spans="24:120" hidden="1" x14ac:dyDescent="0.15">
      <c r="CT103" s="79"/>
      <c r="CV103" s="79"/>
      <c r="CW103" s="79"/>
      <c r="CY103" s="79"/>
      <c r="DA103" s="79"/>
      <c r="DB103" s="79"/>
      <c r="DD103" s="79"/>
      <c r="DF103" s="79"/>
      <c r="DG103" s="79"/>
      <c r="DI103" s="79"/>
      <c r="DK103" s="79"/>
      <c r="DL103" s="79"/>
      <c r="DM103" s="79"/>
      <c r="DN103" s="79"/>
      <c r="DO103" s="79"/>
      <c r="DP103" s="79"/>
    </row>
    <row r="104" spans="24:120" hidden="1" x14ac:dyDescent="0.15">
      <c r="CV104" s="79"/>
      <c r="CW104" s="79"/>
      <c r="DA104" s="79"/>
      <c r="DB104" s="79"/>
      <c r="DF104" s="79"/>
      <c r="DG104" s="79"/>
      <c r="DK104" s="79"/>
      <c r="DL104" s="79"/>
      <c r="DN104" s="79"/>
      <c r="DO104" s="79"/>
      <c r="DP104" s="79"/>
    </row>
    <row r="105" spans="24:120" ht="12.75" hidden="1" customHeight="1" x14ac:dyDescent="0.15"/>
  </sheetData>
  <phoneticPr fontId="5"/>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SheetLayoutView="55" workbookViewId="0"/>
  </sheetViews>
  <sheetFormatPr defaultColWidth="0" defaultRowHeight="13.5" customHeight="1" zeroHeight="1" x14ac:dyDescent="0.15"/>
  <cols>
    <col min="1" max="116" width="2.625" style="78" customWidth="1"/>
    <col min="117" max="117" width="9" style="79" hidden="1" customWidth="1"/>
    <col min="118" max="16384" width="9" style="79" hidden="1"/>
  </cols>
  <sheetData>
    <row r="1" spans="2:116" ht="13.5" customHeight="1" x14ac:dyDescent="0.15">
      <c r="B1" s="79"/>
      <c r="C1" s="79"/>
      <c r="D1" s="79"/>
      <c r="E1" s="79"/>
      <c r="F1" s="79"/>
      <c r="G1" s="79"/>
      <c r="H1" s="79"/>
      <c r="I1" s="79"/>
      <c r="J1" s="79"/>
      <c r="K1" s="79"/>
      <c r="L1" s="79"/>
      <c r="M1" s="79"/>
      <c r="N1" s="79"/>
      <c r="O1" s="79"/>
      <c r="P1" s="79"/>
      <c r="Q1" s="79"/>
      <c r="R1" s="79"/>
      <c r="S1" s="79"/>
      <c r="T1" s="79"/>
      <c r="U1" s="79"/>
      <c r="V1" s="79"/>
      <c r="W1" s="79"/>
      <c r="X1" s="79"/>
      <c r="Y1" s="79"/>
      <c r="Z1" s="79"/>
      <c r="AA1" s="79"/>
      <c r="AB1" s="79"/>
      <c r="AC1" s="79"/>
      <c r="AD1" s="79"/>
      <c r="AE1" s="79"/>
      <c r="AF1" s="79"/>
      <c r="AG1" s="79"/>
      <c r="AH1" s="79"/>
      <c r="AI1" s="79"/>
      <c r="AJ1" s="79"/>
      <c r="AK1" s="79"/>
      <c r="AL1" s="79"/>
      <c r="AM1" s="79"/>
      <c r="AN1" s="79"/>
      <c r="AO1" s="79"/>
      <c r="AP1" s="79"/>
      <c r="AQ1" s="79"/>
      <c r="AR1" s="79"/>
      <c r="AS1" s="79"/>
      <c r="AT1" s="79"/>
      <c r="AU1" s="79"/>
      <c r="AV1" s="79"/>
      <c r="AW1" s="79"/>
      <c r="AX1" s="79"/>
      <c r="AY1" s="79"/>
      <c r="AZ1" s="79"/>
      <c r="BA1" s="79"/>
      <c r="BB1" s="79"/>
      <c r="BC1" s="79"/>
      <c r="BD1" s="79"/>
      <c r="BE1" s="79"/>
      <c r="BF1" s="79"/>
      <c r="BG1" s="79"/>
      <c r="BH1" s="79"/>
      <c r="BI1" s="79"/>
      <c r="BJ1" s="79"/>
      <c r="BK1" s="79"/>
      <c r="BL1" s="79"/>
      <c r="BM1" s="79"/>
      <c r="BN1" s="79"/>
      <c r="BO1" s="79"/>
      <c r="BP1" s="79"/>
      <c r="BQ1" s="79"/>
      <c r="BR1" s="79"/>
      <c r="BS1" s="79"/>
      <c r="BT1" s="79"/>
      <c r="BU1" s="79"/>
      <c r="BV1" s="79"/>
      <c r="BW1" s="79"/>
      <c r="BX1" s="79"/>
      <c r="BY1" s="79"/>
      <c r="BZ1" s="79"/>
      <c r="CA1" s="79"/>
      <c r="CB1" s="79"/>
      <c r="CC1" s="79"/>
      <c r="CD1" s="79"/>
      <c r="CE1" s="79"/>
      <c r="CF1" s="79"/>
      <c r="CG1" s="79"/>
      <c r="CH1" s="79"/>
      <c r="CI1" s="79"/>
      <c r="CJ1" s="79"/>
      <c r="CK1" s="79"/>
      <c r="CL1" s="79"/>
      <c r="CM1" s="79"/>
      <c r="CN1" s="79"/>
      <c r="CO1" s="79"/>
      <c r="CP1" s="79"/>
      <c r="CQ1" s="79"/>
      <c r="CR1" s="79"/>
      <c r="CS1" s="79"/>
      <c r="CT1" s="79"/>
      <c r="CU1" s="79"/>
      <c r="CV1" s="79"/>
      <c r="CW1" s="79"/>
      <c r="CX1" s="79"/>
      <c r="CY1" s="79"/>
      <c r="CZ1" s="79"/>
      <c r="DA1" s="79"/>
      <c r="DB1" s="79"/>
      <c r="DC1" s="79"/>
      <c r="DD1" s="79"/>
      <c r="DE1" s="79"/>
      <c r="DF1" s="79"/>
      <c r="DG1" s="79"/>
      <c r="DH1" s="79"/>
      <c r="DI1" s="79"/>
      <c r="DJ1" s="79"/>
      <c r="DK1" s="79"/>
      <c r="DL1" s="79"/>
    </row>
    <row r="2" spans="2:116" ht="13.5" customHeight="1" x14ac:dyDescent="0.15"/>
    <row r="3" spans="2:116" ht="13.5" customHeight="1" x14ac:dyDescent="0.15"/>
    <row r="4" spans="2:116" ht="13.5" customHeight="1" x14ac:dyDescent="0.15">
      <c r="R4" s="79"/>
      <c r="S4" s="79"/>
      <c r="T4" s="79"/>
      <c r="U4" s="79"/>
      <c r="V4" s="79"/>
      <c r="W4" s="79"/>
      <c r="X4" s="79"/>
      <c r="Y4" s="79"/>
      <c r="Z4" s="79"/>
      <c r="AA4" s="79"/>
      <c r="AB4" s="79"/>
      <c r="AC4" s="79"/>
      <c r="AD4" s="79"/>
      <c r="AE4" s="79"/>
      <c r="AF4" s="79"/>
      <c r="AG4" s="79"/>
      <c r="AH4" s="79"/>
      <c r="AI4" s="79"/>
      <c r="AJ4" s="79"/>
      <c r="AK4" s="79"/>
      <c r="AL4" s="79"/>
      <c r="AM4" s="79"/>
      <c r="AN4" s="79"/>
      <c r="AO4" s="79"/>
      <c r="AP4" s="79"/>
      <c r="AQ4" s="79"/>
      <c r="AR4" s="79"/>
      <c r="AS4" s="79"/>
      <c r="AT4" s="79"/>
      <c r="AU4" s="79"/>
      <c r="AV4" s="79"/>
      <c r="AW4" s="79"/>
      <c r="AX4" s="79"/>
      <c r="AY4" s="79"/>
      <c r="AZ4" s="79"/>
      <c r="BA4" s="79"/>
      <c r="BB4" s="79"/>
      <c r="BC4" s="79"/>
      <c r="BD4" s="79"/>
      <c r="BE4" s="79"/>
      <c r="BF4" s="79"/>
      <c r="BG4" s="79"/>
      <c r="BH4" s="79"/>
      <c r="BI4" s="79"/>
      <c r="BJ4" s="79"/>
      <c r="BK4" s="79"/>
      <c r="BL4" s="79"/>
      <c r="BM4" s="79"/>
      <c r="BN4" s="79"/>
      <c r="BO4" s="79"/>
      <c r="BP4" s="79"/>
      <c r="BQ4" s="79"/>
      <c r="BR4" s="79"/>
      <c r="BS4" s="79"/>
      <c r="BT4" s="79"/>
      <c r="BU4" s="79"/>
      <c r="BV4" s="79"/>
      <c r="BW4" s="79"/>
      <c r="BX4" s="79"/>
      <c r="BY4" s="79"/>
      <c r="BZ4" s="79"/>
      <c r="CA4" s="79"/>
      <c r="CB4" s="79"/>
      <c r="CC4" s="79"/>
      <c r="CD4" s="79"/>
      <c r="CE4" s="79"/>
      <c r="CF4" s="79"/>
      <c r="CG4" s="79"/>
      <c r="CH4" s="79"/>
      <c r="CI4" s="79"/>
      <c r="CJ4" s="79"/>
      <c r="CK4" s="79"/>
      <c r="CL4" s="79"/>
      <c r="CM4" s="79"/>
      <c r="CN4" s="79"/>
      <c r="CO4" s="79"/>
      <c r="CP4" s="79"/>
      <c r="CQ4" s="79"/>
      <c r="CR4" s="79"/>
      <c r="CS4" s="79"/>
      <c r="CT4" s="79"/>
      <c r="CU4" s="79"/>
      <c r="CV4" s="79"/>
      <c r="CW4" s="79"/>
      <c r="CX4" s="79"/>
      <c r="CY4" s="79"/>
      <c r="CZ4" s="79"/>
      <c r="DA4" s="79"/>
      <c r="DB4" s="79"/>
      <c r="DC4" s="79"/>
      <c r="DD4" s="79"/>
      <c r="DE4" s="79"/>
      <c r="DF4" s="79"/>
      <c r="DG4" s="79"/>
      <c r="DH4" s="79"/>
      <c r="DI4" s="79"/>
      <c r="DJ4" s="79"/>
      <c r="DK4" s="79"/>
      <c r="DL4" s="79"/>
    </row>
    <row r="5" spans="2:116" ht="13.5" customHeight="1" x14ac:dyDescent="0.15">
      <c r="R5" s="79"/>
      <c r="S5" s="79"/>
      <c r="T5" s="79"/>
      <c r="U5" s="79"/>
      <c r="V5" s="79"/>
      <c r="W5" s="79"/>
      <c r="X5" s="79"/>
      <c r="Y5" s="79"/>
      <c r="Z5" s="79"/>
      <c r="AA5" s="79"/>
      <c r="AB5" s="79"/>
      <c r="AC5" s="79"/>
      <c r="AD5" s="79"/>
      <c r="AE5" s="79"/>
      <c r="AF5" s="79"/>
      <c r="AG5" s="79"/>
      <c r="AH5" s="79"/>
      <c r="AI5" s="79"/>
      <c r="AJ5" s="79"/>
      <c r="AK5" s="79"/>
      <c r="AL5" s="79"/>
      <c r="AM5" s="79"/>
      <c r="AN5" s="79"/>
      <c r="AO5" s="79"/>
      <c r="AP5" s="79"/>
      <c r="AQ5" s="79"/>
      <c r="AR5" s="79"/>
      <c r="AS5" s="79"/>
      <c r="AT5" s="79"/>
      <c r="AU5" s="79"/>
      <c r="AV5" s="79"/>
      <c r="AW5" s="79"/>
      <c r="AX5" s="79"/>
      <c r="AY5" s="79"/>
      <c r="AZ5" s="79"/>
      <c r="BA5" s="79"/>
      <c r="BB5" s="79"/>
      <c r="BC5" s="79"/>
      <c r="BD5" s="79"/>
      <c r="BE5" s="79"/>
      <c r="BF5" s="79"/>
      <c r="BG5" s="79"/>
      <c r="BH5" s="79"/>
      <c r="BI5" s="79"/>
      <c r="BJ5" s="79"/>
      <c r="BK5" s="79"/>
      <c r="BL5" s="79"/>
      <c r="BM5" s="79"/>
      <c r="BN5" s="79"/>
      <c r="BO5" s="79"/>
      <c r="BP5" s="79"/>
      <c r="BQ5" s="79"/>
      <c r="BR5" s="79"/>
      <c r="BS5" s="79"/>
      <c r="BT5" s="79"/>
      <c r="BU5" s="79"/>
      <c r="BV5" s="79"/>
      <c r="BW5" s="79"/>
      <c r="BX5" s="79"/>
      <c r="BY5" s="79"/>
      <c r="BZ5" s="79"/>
      <c r="CA5" s="79"/>
      <c r="CB5" s="79"/>
      <c r="CC5" s="79"/>
      <c r="CD5" s="79"/>
      <c r="CE5" s="79"/>
      <c r="CF5" s="79"/>
      <c r="CG5" s="79"/>
      <c r="CH5" s="79"/>
      <c r="CI5" s="79"/>
      <c r="CJ5" s="79"/>
      <c r="CK5" s="79"/>
      <c r="CL5" s="79"/>
      <c r="CM5" s="79"/>
      <c r="CN5" s="79"/>
      <c r="CO5" s="79"/>
      <c r="CP5" s="79"/>
      <c r="CQ5" s="79"/>
      <c r="CR5" s="79"/>
      <c r="CS5" s="79"/>
      <c r="CT5" s="79"/>
      <c r="CU5" s="79"/>
      <c r="CV5" s="79"/>
      <c r="CW5" s="79"/>
      <c r="CX5" s="79"/>
      <c r="CY5" s="79"/>
      <c r="CZ5" s="79"/>
      <c r="DA5" s="79"/>
      <c r="DB5" s="79"/>
      <c r="DC5" s="79"/>
      <c r="DD5" s="79"/>
      <c r="DE5" s="79"/>
      <c r="DF5" s="79"/>
      <c r="DG5" s="79"/>
      <c r="DH5" s="79"/>
      <c r="DI5" s="79"/>
      <c r="DJ5" s="79"/>
      <c r="DK5" s="79"/>
      <c r="DL5" s="79"/>
    </row>
    <row r="6" spans="2:116" ht="13.5" customHeight="1" x14ac:dyDescent="0.15"/>
    <row r="7" spans="2:116" ht="13.5" customHeight="1" x14ac:dyDescent="0.15"/>
    <row r="8" spans="2:116" ht="13.5" customHeight="1" x14ac:dyDescent="0.15"/>
    <row r="9" spans="2:116" ht="13.5" customHeight="1" x14ac:dyDescent="0.15"/>
    <row r="10" spans="2:116" ht="13.5" customHeight="1" x14ac:dyDescent="0.15"/>
    <row r="11" spans="2:116" ht="13.5" customHeight="1" x14ac:dyDescent="0.15"/>
    <row r="12" spans="2:116" ht="13.5" customHeight="1" x14ac:dyDescent="0.15"/>
    <row r="13" spans="2:116" ht="13.5" customHeight="1" x14ac:dyDescent="0.15"/>
    <row r="14" spans="2:116" ht="13.5" customHeight="1" x14ac:dyDescent="0.15"/>
    <row r="15" spans="2:116" ht="13.5" customHeight="1" x14ac:dyDescent="0.15"/>
    <row r="16" spans="2:116" ht="13.5" customHeight="1" x14ac:dyDescent="0.15"/>
    <row r="17" spans="9:116" ht="13.5" customHeight="1" x14ac:dyDescent="0.15"/>
    <row r="18" spans="9:116" ht="13.5" customHeight="1" x14ac:dyDescent="0.15">
      <c r="I18" s="79"/>
      <c r="J18" s="79"/>
      <c r="K18" s="79"/>
      <c r="L18" s="79"/>
      <c r="M18" s="79"/>
      <c r="N18" s="79"/>
      <c r="O18" s="79"/>
      <c r="P18" s="79"/>
      <c r="Q18" s="79"/>
      <c r="R18" s="79"/>
      <c r="S18" s="79"/>
      <c r="T18" s="79"/>
      <c r="U18" s="79"/>
      <c r="V18" s="79"/>
      <c r="W18" s="79"/>
      <c r="X18" s="79"/>
      <c r="Y18" s="79"/>
      <c r="Z18" s="79"/>
      <c r="AA18" s="79"/>
      <c r="AB18" s="79"/>
      <c r="AC18" s="79"/>
      <c r="AD18" s="79"/>
      <c r="AE18" s="79"/>
      <c r="AF18" s="79"/>
      <c r="AG18" s="79"/>
      <c r="AH18" s="79"/>
      <c r="AI18" s="79"/>
      <c r="AJ18" s="79"/>
      <c r="AK18" s="79"/>
      <c r="AL18" s="79"/>
      <c r="AM18" s="79"/>
      <c r="AN18" s="79"/>
      <c r="AO18" s="79"/>
      <c r="AP18" s="79"/>
      <c r="AQ18" s="79"/>
      <c r="AR18" s="79"/>
      <c r="AS18" s="79"/>
      <c r="AT18" s="79"/>
      <c r="AU18" s="79"/>
      <c r="AV18" s="79"/>
      <c r="AW18" s="79"/>
      <c r="AX18" s="79"/>
      <c r="AY18" s="79"/>
      <c r="AZ18" s="79"/>
      <c r="BA18" s="79"/>
      <c r="BB18" s="79"/>
      <c r="BC18" s="79"/>
      <c r="BD18" s="79"/>
      <c r="BE18" s="79"/>
      <c r="BF18" s="79"/>
      <c r="BG18" s="79"/>
      <c r="BH18" s="79"/>
      <c r="BI18" s="79"/>
      <c r="BJ18" s="79"/>
      <c r="BK18" s="79"/>
      <c r="BL18" s="79"/>
      <c r="BM18" s="79"/>
      <c r="BN18" s="79"/>
      <c r="BO18" s="79"/>
      <c r="BP18" s="79"/>
      <c r="BQ18" s="79"/>
      <c r="BR18" s="79"/>
      <c r="BS18" s="79"/>
      <c r="BT18" s="79"/>
      <c r="BU18" s="79"/>
      <c r="BV18" s="79"/>
      <c r="BW18" s="79"/>
      <c r="BX18" s="79"/>
      <c r="BY18" s="79"/>
      <c r="BZ18" s="79"/>
      <c r="CA18" s="79"/>
      <c r="CB18" s="79"/>
      <c r="CC18" s="79"/>
      <c r="CD18" s="79"/>
      <c r="CE18" s="79"/>
      <c r="CF18" s="79"/>
      <c r="CG18" s="79"/>
      <c r="CH18" s="79"/>
      <c r="CI18" s="79"/>
      <c r="CJ18" s="79"/>
      <c r="CK18" s="79"/>
      <c r="CL18" s="79"/>
      <c r="CM18" s="79"/>
      <c r="CN18" s="79"/>
      <c r="CO18" s="79"/>
      <c r="CP18" s="79"/>
      <c r="CQ18" s="79"/>
      <c r="CR18" s="79"/>
      <c r="CS18" s="79"/>
      <c r="CT18" s="79"/>
      <c r="CU18" s="79"/>
      <c r="CV18" s="79"/>
      <c r="CW18" s="79"/>
      <c r="CX18" s="79"/>
      <c r="CY18" s="79"/>
      <c r="CZ18" s="79"/>
      <c r="DA18" s="79"/>
      <c r="DB18" s="79"/>
      <c r="DC18" s="79"/>
      <c r="DD18" s="79"/>
      <c r="DE18" s="79"/>
      <c r="DF18" s="79"/>
      <c r="DG18" s="79"/>
      <c r="DH18" s="79"/>
      <c r="DI18" s="79"/>
      <c r="DJ18" s="79"/>
      <c r="DK18" s="79"/>
      <c r="DL18" s="79"/>
    </row>
    <row r="19" spans="9:116" ht="13.5" customHeight="1" x14ac:dyDescent="0.15"/>
    <row r="20" spans="9:116" ht="13.5" customHeight="1" x14ac:dyDescent="0.15"/>
    <row r="21" spans="9:116" ht="13.5" customHeight="1" x14ac:dyDescent="0.15">
      <c r="DL21" s="79"/>
    </row>
    <row r="22" spans="9:116" ht="13.5" customHeight="1" x14ac:dyDescent="0.15">
      <c r="DI22" s="79"/>
      <c r="DJ22" s="79"/>
      <c r="DK22" s="79"/>
      <c r="DL22" s="79"/>
    </row>
    <row r="23" spans="9:116" ht="13.5" customHeight="1" x14ac:dyDescent="0.15">
      <c r="CY23" s="79"/>
      <c r="CZ23" s="79"/>
      <c r="DA23" s="79"/>
      <c r="DB23" s="79"/>
      <c r="DC23" s="79"/>
      <c r="DD23" s="79"/>
      <c r="DE23" s="79"/>
      <c r="DF23" s="79"/>
      <c r="DG23" s="79"/>
      <c r="DH23" s="79"/>
      <c r="DI23" s="79"/>
      <c r="DJ23" s="79"/>
      <c r="DK23" s="79"/>
      <c r="DL23" s="79"/>
    </row>
    <row r="24" spans="9:116" ht="13.5" customHeight="1" x14ac:dyDescent="0.15"/>
    <row r="25" spans="9:116" ht="13.5" customHeight="1" x14ac:dyDescent="0.15"/>
    <row r="26" spans="9:116" ht="13.5" customHeight="1" x14ac:dyDescent="0.15"/>
    <row r="27" spans="9:116" ht="13.5" customHeight="1" x14ac:dyDescent="0.15"/>
    <row r="28" spans="9:116" ht="13.5" customHeight="1" x14ac:dyDescent="0.15"/>
    <row r="29" spans="9:116" ht="13.5" customHeight="1" x14ac:dyDescent="0.15"/>
    <row r="30" spans="9:116" ht="13.5" customHeight="1" x14ac:dyDescent="0.15"/>
    <row r="31" spans="9:116" ht="13.5" customHeight="1" x14ac:dyDescent="0.15"/>
    <row r="32" spans="9:116" ht="13.5" customHeight="1" x14ac:dyDescent="0.15"/>
    <row r="33" spans="15:116" ht="13.5" customHeight="1" x14ac:dyDescent="0.15"/>
    <row r="34" spans="15:116" ht="13.5" customHeight="1" x14ac:dyDescent="0.15"/>
    <row r="35" spans="15:116" ht="13.5" customHeight="1" x14ac:dyDescent="0.15">
      <c r="CZ35" s="79"/>
      <c r="DA35" s="79"/>
      <c r="DB35" s="79"/>
      <c r="DC35" s="79"/>
      <c r="DD35" s="79"/>
      <c r="DE35" s="79"/>
      <c r="DF35" s="79"/>
      <c r="DG35" s="79"/>
      <c r="DH35" s="79"/>
      <c r="DI35" s="79"/>
      <c r="DJ35" s="79"/>
      <c r="DK35" s="79"/>
      <c r="DL35" s="79"/>
    </row>
    <row r="36" spans="15:116" ht="13.5" customHeight="1" x14ac:dyDescent="0.15"/>
    <row r="37" spans="15:116" ht="13.5" customHeight="1" x14ac:dyDescent="0.15">
      <c r="DL37" s="79"/>
    </row>
    <row r="38" spans="15:116" ht="13.5" customHeight="1" x14ac:dyDescent="0.15">
      <c r="DI38" s="79"/>
      <c r="DJ38" s="79"/>
      <c r="DK38" s="79"/>
      <c r="DL38" s="79"/>
    </row>
    <row r="39" spans="15:116" ht="13.5" customHeight="1" x14ac:dyDescent="0.15"/>
    <row r="40" spans="15:116" ht="13.5" customHeight="1" x14ac:dyDescent="0.15"/>
    <row r="41" spans="15:116" ht="13.5" customHeight="1" x14ac:dyDescent="0.15"/>
    <row r="42" spans="15:116" ht="13.5" customHeight="1" x14ac:dyDescent="0.15"/>
    <row r="43" spans="15:116" ht="13.5" customHeight="1" x14ac:dyDescent="0.15">
      <c r="O43" s="79"/>
      <c r="P43" s="79"/>
      <c r="Q43" s="79"/>
      <c r="R43" s="79"/>
      <c r="S43" s="79"/>
      <c r="T43" s="79"/>
      <c r="U43" s="79"/>
      <c r="V43" s="79"/>
      <c r="W43" s="79"/>
      <c r="X43" s="79"/>
      <c r="Y43" s="79"/>
      <c r="Z43" s="79"/>
      <c r="AA43" s="79"/>
      <c r="AB43" s="79"/>
      <c r="AC43" s="79"/>
      <c r="AD43" s="79"/>
      <c r="AE43" s="79"/>
      <c r="AF43" s="79"/>
      <c r="AG43" s="79"/>
      <c r="AH43" s="79"/>
      <c r="AI43" s="79"/>
      <c r="AJ43" s="79"/>
      <c r="AK43" s="79"/>
      <c r="AL43" s="79"/>
      <c r="AM43" s="79"/>
      <c r="AN43" s="79"/>
      <c r="AO43" s="79"/>
      <c r="AP43" s="79"/>
      <c r="AQ43" s="79"/>
      <c r="AR43" s="79"/>
      <c r="AS43" s="79"/>
      <c r="AT43" s="79"/>
      <c r="AU43" s="79"/>
      <c r="AV43" s="79"/>
      <c r="AW43" s="79"/>
      <c r="AX43" s="79"/>
      <c r="AY43" s="79"/>
      <c r="AZ43" s="79"/>
      <c r="BA43" s="79"/>
      <c r="BB43" s="79"/>
      <c r="BC43" s="79"/>
      <c r="BD43" s="79"/>
      <c r="BE43" s="79"/>
      <c r="BF43" s="79"/>
      <c r="BG43" s="79"/>
      <c r="BH43" s="79"/>
      <c r="BI43" s="79"/>
      <c r="BJ43" s="79"/>
      <c r="BK43" s="79"/>
      <c r="BL43" s="79"/>
      <c r="BM43" s="79"/>
      <c r="BN43" s="79"/>
      <c r="BO43" s="79"/>
      <c r="BP43" s="79"/>
      <c r="BQ43" s="79"/>
      <c r="BR43" s="79"/>
      <c r="BS43" s="79"/>
      <c r="BT43" s="79"/>
      <c r="BU43" s="79"/>
      <c r="BV43" s="79"/>
      <c r="BW43" s="79"/>
      <c r="BX43" s="79"/>
      <c r="BY43" s="79"/>
      <c r="BZ43" s="79"/>
      <c r="CA43" s="79"/>
      <c r="CB43" s="79"/>
      <c r="CC43" s="79"/>
      <c r="CD43" s="79"/>
      <c r="CE43" s="79"/>
      <c r="CF43" s="79"/>
      <c r="CG43" s="79"/>
      <c r="CH43" s="79"/>
      <c r="CI43" s="79"/>
      <c r="CJ43" s="79"/>
      <c r="CK43" s="79"/>
      <c r="CL43" s="79"/>
      <c r="CM43" s="79"/>
      <c r="CN43" s="79"/>
      <c r="CO43" s="79"/>
      <c r="CP43" s="79"/>
      <c r="CQ43" s="79"/>
      <c r="CR43" s="79"/>
      <c r="CS43" s="79"/>
      <c r="CT43" s="79"/>
      <c r="CU43" s="79"/>
      <c r="CV43" s="79"/>
      <c r="CW43" s="79"/>
      <c r="CX43" s="79"/>
      <c r="CY43" s="79"/>
      <c r="CZ43" s="79"/>
      <c r="DA43" s="79"/>
      <c r="DB43" s="79"/>
      <c r="DC43" s="79"/>
      <c r="DD43" s="79"/>
      <c r="DE43" s="79"/>
      <c r="DF43" s="79"/>
      <c r="DG43" s="79"/>
      <c r="DH43" s="79"/>
      <c r="DI43" s="79"/>
      <c r="DJ43" s="79"/>
      <c r="DK43" s="79"/>
      <c r="DL43" s="79"/>
    </row>
    <row r="44" spans="15:116" ht="13.5" customHeight="1" x14ac:dyDescent="0.15">
      <c r="DL44" s="79"/>
    </row>
    <row r="45" spans="15:116" ht="13.5" customHeight="1" x14ac:dyDescent="0.15"/>
    <row r="46" spans="15:116" ht="13.5" customHeight="1" x14ac:dyDescent="0.15">
      <c r="DA46" s="79"/>
      <c r="DB46" s="79"/>
      <c r="DC46" s="79"/>
      <c r="DD46" s="79"/>
      <c r="DE46" s="79"/>
      <c r="DF46" s="79"/>
      <c r="DG46" s="79"/>
      <c r="DH46" s="79"/>
      <c r="DI46" s="79"/>
      <c r="DJ46" s="79"/>
      <c r="DK46" s="79"/>
      <c r="DL46" s="79"/>
    </row>
    <row r="47" spans="15:116" ht="13.5" customHeight="1" x14ac:dyDescent="0.15"/>
    <row r="48" spans="15:116" ht="13.5" customHeight="1" x14ac:dyDescent="0.15"/>
    <row r="49" spans="104:116" ht="13.5" customHeight="1" x14ac:dyDescent="0.15"/>
    <row r="50" spans="104:116" ht="13.5" customHeight="1" x14ac:dyDescent="0.15">
      <c r="CZ50" s="79"/>
      <c r="DA50" s="79"/>
      <c r="DB50" s="79"/>
      <c r="DC50" s="79"/>
      <c r="DD50" s="79"/>
      <c r="DE50" s="79"/>
      <c r="DF50" s="79"/>
      <c r="DG50" s="79"/>
      <c r="DH50" s="79"/>
      <c r="DI50" s="79"/>
      <c r="DJ50" s="79"/>
      <c r="DK50" s="79"/>
      <c r="DL50" s="79"/>
    </row>
    <row r="51" spans="104:116" ht="13.5" customHeight="1" x14ac:dyDescent="0.15"/>
    <row r="52" spans="104:116" ht="13.5" customHeight="1" x14ac:dyDescent="0.15"/>
    <row r="53" spans="104:116" ht="13.5" customHeight="1" x14ac:dyDescent="0.15">
      <c r="DL53" s="79"/>
    </row>
    <row r="54" spans="104:116" ht="13.5" customHeight="1" x14ac:dyDescent="0.15"/>
    <row r="55" spans="104:116" ht="13.5" customHeight="1" x14ac:dyDescent="0.15"/>
    <row r="56" spans="104:116" ht="13.5" customHeight="1" x14ac:dyDescent="0.15"/>
    <row r="57" spans="104:116" ht="13.5" customHeight="1" x14ac:dyDescent="0.15"/>
    <row r="58" spans="104:116" ht="13.5" customHeight="1" x14ac:dyDescent="0.15"/>
    <row r="59" spans="104:116" ht="13.5" customHeight="1" x14ac:dyDescent="0.15"/>
    <row r="60" spans="104:116" ht="13.5" customHeight="1" x14ac:dyDescent="0.15"/>
    <row r="61" spans="104:116" ht="13.5" customHeight="1" x14ac:dyDescent="0.15"/>
    <row r="62" spans="104:116" ht="13.5" customHeight="1" x14ac:dyDescent="0.15"/>
    <row r="63" spans="104:116" ht="13.5" customHeight="1" x14ac:dyDescent="0.15"/>
    <row r="64" spans="104:116" ht="13.5" customHeight="1" x14ac:dyDescent="0.15"/>
    <row r="65" spans="107:116" ht="13.5" customHeight="1" x14ac:dyDescent="0.15"/>
    <row r="66" spans="107:116" ht="13.5" customHeight="1" x14ac:dyDescent="0.15"/>
    <row r="67" spans="107:116" ht="13.5" customHeight="1" x14ac:dyDescent="0.15">
      <c r="DC67" s="79"/>
      <c r="DD67" s="79"/>
      <c r="DE67" s="79"/>
      <c r="DF67" s="79"/>
      <c r="DG67" s="79"/>
      <c r="DH67" s="79"/>
      <c r="DI67" s="79"/>
      <c r="DJ67" s="79"/>
      <c r="DK67" s="79"/>
      <c r="DL67" s="79"/>
    </row>
    <row r="68" spans="107:116" ht="13.5" customHeight="1" x14ac:dyDescent="0.15"/>
    <row r="69" spans="107:116" ht="13.5" customHeight="1" x14ac:dyDescent="0.15"/>
    <row r="70" spans="107:116" ht="13.5" customHeight="1" x14ac:dyDescent="0.15"/>
    <row r="71" spans="107:116" ht="13.5" customHeight="1" x14ac:dyDescent="0.15"/>
    <row r="72" spans="107:116" ht="13.5" customHeight="1" x14ac:dyDescent="0.15"/>
    <row r="73" spans="107:116" ht="13.5" customHeight="1" x14ac:dyDescent="0.15"/>
    <row r="74" spans="107:116" ht="13.5" customHeight="1" x14ac:dyDescent="0.15"/>
    <row r="75" spans="107:116" ht="13.5" customHeight="1" x14ac:dyDescent="0.15"/>
    <row r="76" spans="107:116" ht="13.5" customHeight="1" x14ac:dyDescent="0.15"/>
    <row r="77" spans="107:116" ht="13.5" customHeight="1" x14ac:dyDescent="0.15"/>
    <row r="78" spans="107:116" ht="13.5" customHeight="1" x14ac:dyDescent="0.15"/>
    <row r="79" spans="107:116" ht="13.5" customHeight="1" x14ac:dyDescent="0.15"/>
    <row r="80" spans="107:116"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sheetData>
  <sheetProtection algorithmName="SHA-512" hashValue="NL0UmKFGFqOlNUDWDSmezOsROqq70NM8C6nsAKnDYWo1iKDR4Agt6juHiJ1EJFMbCQskBfuvNbAD0xcX8hr7FA==" saltValue="Fsl6M9JlztktAlm54jCCYg==" spinCount="100000" sheet="1" objects="1" scenarios="1"/>
  <phoneticPr fontId="5"/>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zoomScaleSheetLayoutView="100" workbookViewId="0"/>
  </sheetViews>
  <sheetFormatPr defaultColWidth="0" defaultRowHeight="13.5" customHeight="1" zeroHeight="1" x14ac:dyDescent="0.15"/>
  <cols>
    <col min="1" max="36" width="2.5" style="47" customWidth="1"/>
    <col min="37" max="44" width="17" style="47" customWidth="1"/>
    <col min="45" max="45" width="6.125" style="80" customWidth="1"/>
    <col min="46" max="46" width="3" style="81" customWidth="1"/>
    <col min="47" max="47" width="19.125" style="47" hidden="1" customWidth="1"/>
    <col min="48" max="52" width="12.625" style="47" hidden="1" customWidth="1"/>
    <col min="53" max="53" width="8.625" style="47" hidden="1" customWidth="1"/>
    <col min="54" max="16384" width="8.625" style="47" hidden="1"/>
  </cols>
  <sheetData>
    <row r="1" spans="1:46" x14ac:dyDescent="0.15">
      <c r="AS1" s="91"/>
      <c r="AT1" s="91"/>
    </row>
    <row r="2" spans="1:46" x14ac:dyDescent="0.15">
      <c r="AS2" s="91"/>
      <c r="AT2" s="91"/>
    </row>
    <row r="3" spans="1:46" x14ac:dyDescent="0.15">
      <c r="AS3" s="91"/>
      <c r="AT3" s="91"/>
    </row>
    <row r="4" spans="1:46" x14ac:dyDescent="0.15">
      <c r="AS4" s="91"/>
      <c r="AT4" s="91"/>
    </row>
    <row r="5" spans="1:46" ht="17.25" x14ac:dyDescent="0.15">
      <c r="A5" s="83" t="s">
        <v>506</v>
      </c>
      <c r="B5" s="87"/>
      <c r="C5" s="87"/>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c r="AK5" s="87"/>
      <c r="AL5" s="87"/>
      <c r="AM5" s="87"/>
      <c r="AN5" s="87"/>
      <c r="AO5" s="87"/>
      <c r="AP5" s="87"/>
      <c r="AQ5" s="87"/>
      <c r="AR5" s="87"/>
      <c r="AS5" s="161"/>
    </row>
    <row r="6" spans="1:46" x14ac:dyDescent="0.15">
      <c r="A6" s="81"/>
      <c r="B6" s="91"/>
      <c r="C6" s="91"/>
      <c r="D6" s="91"/>
      <c r="E6" s="91"/>
      <c r="F6" s="91"/>
      <c r="G6" s="91"/>
      <c r="H6" s="91"/>
      <c r="I6" s="91"/>
      <c r="J6" s="91"/>
      <c r="K6" s="91"/>
      <c r="L6" s="91"/>
      <c r="M6" s="91"/>
      <c r="N6" s="91"/>
      <c r="O6" s="91"/>
      <c r="P6" s="91"/>
      <c r="Q6" s="91"/>
      <c r="R6" s="91"/>
      <c r="S6" s="91"/>
      <c r="T6" s="91"/>
      <c r="U6" s="91"/>
      <c r="V6" s="91"/>
      <c r="W6" s="91"/>
      <c r="X6" s="91"/>
      <c r="Y6" s="91"/>
      <c r="Z6" s="91"/>
      <c r="AA6" s="91"/>
      <c r="AB6" s="91"/>
      <c r="AC6" s="91"/>
      <c r="AD6" s="91"/>
      <c r="AE6" s="91"/>
      <c r="AF6" s="91"/>
      <c r="AG6" s="91"/>
      <c r="AH6" s="91"/>
      <c r="AI6" s="91"/>
      <c r="AJ6" s="91"/>
      <c r="AK6" s="82" t="s">
        <v>331</v>
      </c>
      <c r="AL6" s="82"/>
      <c r="AM6" s="82"/>
      <c r="AN6" s="82"/>
      <c r="AO6" s="91"/>
      <c r="AP6" s="91"/>
      <c r="AQ6" s="91"/>
      <c r="AR6" s="91"/>
    </row>
    <row r="7" spans="1:46" ht="13.5" customHeight="1" x14ac:dyDescent="0.15">
      <c r="A7" s="81"/>
      <c r="B7" s="91"/>
      <c r="C7" s="91"/>
      <c r="D7" s="91"/>
      <c r="E7" s="91"/>
      <c r="F7" s="91"/>
      <c r="G7" s="91"/>
      <c r="H7" s="91"/>
      <c r="I7" s="91"/>
      <c r="J7" s="91"/>
      <c r="K7" s="91"/>
      <c r="L7" s="91"/>
      <c r="M7" s="91"/>
      <c r="N7" s="91"/>
      <c r="O7" s="91"/>
      <c r="P7" s="91"/>
      <c r="Q7" s="91"/>
      <c r="R7" s="91"/>
      <c r="S7" s="91"/>
      <c r="T7" s="91"/>
      <c r="U7" s="91"/>
      <c r="V7" s="91"/>
      <c r="W7" s="91"/>
      <c r="X7" s="91"/>
      <c r="Y7" s="91"/>
      <c r="Z7" s="91"/>
      <c r="AA7" s="91"/>
      <c r="AB7" s="91"/>
      <c r="AC7" s="91"/>
      <c r="AD7" s="91"/>
      <c r="AE7" s="91"/>
      <c r="AF7" s="91"/>
      <c r="AG7" s="91"/>
      <c r="AH7" s="91"/>
      <c r="AI7" s="91"/>
      <c r="AJ7" s="91"/>
      <c r="AK7" s="93"/>
      <c r="AL7" s="100"/>
      <c r="AM7" s="100"/>
      <c r="AN7" s="110"/>
      <c r="AO7" s="995" t="s">
        <v>92</v>
      </c>
      <c r="AP7" s="127"/>
      <c r="AQ7" s="138" t="s">
        <v>507</v>
      </c>
      <c r="AR7" s="152"/>
    </row>
    <row r="8" spans="1:46" x14ac:dyDescent="0.15">
      <c r="A8" s="81"/>
      <c r="B8" s="91"/>
      <c r="C8" s="91"/>
      <c r="D8" s="91"/>
      <c r="E8" s="91"/>
      <c r="F8" s="91"/>
      <c r="G8" s="91"/>
      <c r="H8" s="91"/>
      <c r="I8" s="91"/>
      <c r="J8" s="91"/>
      <c r="K8" s="91"/>
      <c r="L8" s="91"/>
      <c r="M8" s="91"/>
      <c r="N8" s="91"/>
      <c r="O8" s="91"/>
      <c r="P8" s="91"/>
      <c r="Q8" s="91"/>
      <c r="R8" s="91"/>
      <c r="S8" s="91"/>
      <c r="T8" s="91"/>
      <c r="U8" s="91"/>
      <c r="V8" s="91"/>
      <c r="W8" s="91"/>
      <c r="X8" s="91"/>
      <c r="Y8" s="91"/>
      <c r="Z8" s="91"/>
      <c r="AA8" s="91"/>
      <c r="AB8" s="91"/>
      <c r="AC8" s="91"/>
      <c r="AD8" s="91"/>
      <c r="AE8" s="91"/>
      <c r="AF8" s="91"/>
      <c r="AG8" s="91"/>
      <c r="AH8" s="91"/>
      <c r="AI8" s="91"/>
      <c r="AJ8" s="91"/>
      <c r="AK8" s="94"/>
      <c r="AL8" s="101"/>
      <c r="AM8" s="101"/>
      <c r="AN8" s="111"/>
      <c r="AO8" s="996"/>
      <c r="AP8" s="128" t="s">
        <v>508</v>
      </c>
      <c r="AQ8" s="139" t="s">
        <v>510</v>
      </c>
      <c r="AR8" s="153" t="s">
        <v>18</v>
      </c>
    </row>
    <row r="9" spans="1:46" x14ac:dyDescent="0.15">
      <c r="A9" s="81"/>
      <c r="B9" s="91"/>
      <c r="C9" s="91"/>
      <c r="D9" s="91"/>
      <c r="E9" s="91"/>
      <c r="F9" s="91"/>
      <c r="G9" s="91"/>
      <c r="H9" s="91"/>
      <c r="I9" s="91"/>
      <c r="J9" s="91"/>
      <c r="K9" s="91"/>
      <c r="L9" s="91"/>
      <c r="M9" s="91"/>
      <c r="N9" s="91"/>
      <c r="O9" s="91"/>
      <c r="P9" s="91"/>
      <c r="Q9" s="91"/>
      <c r="R9" s="91"/>
      <c r="S9" s="91"/>
      <c r="T9" s="91"/>
      <c r="U9" s="91"/>
      <c r="V9" s="91"/>
      <c r="W9" s="91"/>
      <c r="X9" s="91"/>
      <c r="Y9" s="91"/>
      <c r="Z9" s="91"/>
      <c r="AA9" s="91"/>
      <c r="AB9" s="91"/>
      <c r="AC9" s="91"/>
      <c r="AD9" s="91"/>
      <c r="AE9" s="91"/>
      <c r="AF9" s="91"/>
      <c r="AG9" s="91"/>
      <c r="AH9" s="91"/>
      <c r="AI9" s="91"/>
      <c r="AJ9" s="91"/>
      <c r="AK9" s="1006" t="s">
        <v>465</v>
      </c>
      <c r="AL9" s="1007"/>
      <c r="AM9" s="1007"/>
      <c r="AN9" s="1008"/>
      <c r="AO9" s="117">
        <v>1176232</v>
      </c>
      <c r="AP9" s="117">
        <v>187209</v>
      </c>
      <c r="AQ9" s="140">
        <v>163770</v>
      </c>
      <c r="AR9" s="154">
        <v>14.3</v>
      </c>
    </row>
    <row r="10" spans="1:46" ht="13.5" customHeight="1" x14ac:dyDescent="0.15">
      <c r="A10" s="81"/>
      <c r="B10" s="91"/>
      <c r="C10" s="91"/>
      <c r="D10" s="91"/>
      <c r="E10" s="91"/>
      <c r="F10" s="91"/>
      <c r="G10" s="91"/>
      <c r="H10" s="91"/>
      <c r="I10" s="91"/>
      <c r="J10" s="91"/>
      <c r="K10" s="91"/>
      <c r="L10" s="91"/>
      <c r="M10" s="91"/>
      <c r="N10" s="91"/>
      <c r="O10" s="91"/>
      <c r="P10" s="91"/>
      <c r="Q10" s="91"/>
      <c r="R10" s="91"/>
      <c r="S10" s="91"/>
      <c r="T10" s="91"/>
      <c r="U10" s="91"/>
      <c r="V10" s="91"/>
      <c r="W10" s="91"/>
      <c r="X10" s="91"/>
      <c r="Y10" s="91"/>
      <c r="Z10" s="91"/>
      <c r="AA10" s="91"/>
      <c r="AB10" s="91"/>
      <c r="AC10" s="91"/>
      <c r="AD10" s="91"/>
      <c r="AE10" s="91"/>
      <c r="AF10" s="91"/>
      <c r="AG10" s="91"/>
      <c r="AH10" s="91"/>
      <c r="AI10" s="91"/>
      <c r="AJ10" s="91"/>
      <c r="AK10" s="1006" t="s">
        <v>208</v>
      </c>
      <c r="AL10" s="1007"/>
      <c r="AM10" s="1007"/>
      <c r="AN10" s="1008"/>
      <c r="AO10" s="118">
        <v>193575</v>
      </c>
      <c r="AP10" s="118">
        <v>30809</v>
      </c>
      <c r="AQ10" s="141">
        <v>24683</v>
      </c>
      <c r="AR10" s="155">
        <v>24.8</v>
      </c>
    </row>
    <row r="11" spans="1:46" ht="13.5" customHeight="1" x14ac:dyDescent="0.15">
      <c r="A11" s="81"/>
      <c r="B11" s="91"/>
      <c r="C11" s="91"/>
      <c r="D11" s="91"/>
      <c r="E11" s="91"/>
      <c r="F11" s="91"/>
      <c r="G11" s="91"/>
      <c r="H11" s="91"/>
      <c r="I11" s="91"/>
      <c r="J11" s="91"/>
      <c r="K11" s="91"/>
      <c r="L11" s="91"/>
      <c r="M11" s="91"/>
      <c r="N11" s="91"/>
      <c r="O11" s="91"/>
      <c r="P11" s="91"/>
      <c r="Q11" s="91"/>
      <c r="R11" s="91"/>
      <c r="S11" s="91"/>
      <c r="T11" s="91"/>
      <c r="U11" s="91"/>
      <c r="V11" s="91"/>
      <c r="W11" s="91"/>
      <c r="X11" s="91"/>
      <c r="Y11" s="91"/>
      <c r="Z11" s="91"/>
      <c r="AA11" s="91"/>
      <c r="AB11" s="91"/>
      <c r="AC11" s="91"/>
      <c r="AD11" s="91"/>
      <c r="AE11" s="91"/>
      <c r="AF11" s="91"/>
      <c r="AG11" s="91"/>
      <c r="AH11" s="91"/>
      <c r="AI11" s="91"/>
      <c r="AJ11" s="91"/>
      <c r="AK11" s="1006" t="s">
        <v>398</v>
      </c>
      <c r="AL11" s="1007"/>
      <c r="AM11" s="1007"/>
      <c r="AN11" s="1008"/>
      <c r="AO11" s="118" t="s">
        <v>202</v>
      </c>
      <c r="AP11" s="118" t="s">
        <v>202</v>
      </c>
      <c r="AQ11" s="141">
        <v>5136</v>
      </c>
      <c r="AR11" s="155" t="s">
        <v>202</v>
      </c>
    </row>
    <row r="12" spans="1:46" ht="13.5" customHeight="1" x14ac:dyDescent="0.15">
      <c r="A12" s="81"/>
      <c r="B12" s="91"/>
      <c r="C12" s="91"/>
      <c r="D12" s="91"/>
      <c r="E12" s="91"/>
      <c r="F12" s="91"/>
      <c r="G12" s="91"/>
      <c r="H12" s="91"/>
      <c r="I12" s="91"/>
      <c r="J12" s="91"/>
      <c r="K12" s="91"/>
      <c r="L12" s="91"/>
      <c r="M12" s="91"/>
      <c r="N12" s="91"/>
      <c r="O12" s="91"/>
      <c r="P12" s="91"/>
      <c r="Q12" s="91"/>
      <c r="R12" s="91"/>
      <c r="S12" s="91"/>
      <c r="T12" s="91"/>
      <c r="U12" s="91"/>
      <c r="V12" s="91"/>
      <c r="W12" s="91"/>
      <c r="X12" s="91"/>
      <c r="Y12" s="91"/>
      <c r="Z12" s="91"/>
      <c r="AA12" s="91"/>
      <c r="AB12" s="91"/>
      <c r="AC12" s="91"/>
      <c r="AD12" s="91"/>
      <c r="AE12" s="91"/>
      <c r="AF12" s="91"/>
      <c r="AG12" s="91"/>
      <c r="AH12" s="91"/>
      <c r="AI12" s="91"/>
      <c r="AJ12" s="91"/>
      <c r="AK12" s="1006" t="s">
        <v>223</v>
      </c>
      <c r="AL12" s="1007"/>
      <c r="AM12" s="1007"/>
      <c r="AN12" s="1008"/>
      <c r="AO12" s="118" t="s">
        <v>202</v>
      </c>
      <c r="AP12" s="118" t="s">
        <v>202</v>
      </c>
      <c r="AQ12" s="141" t="s">
        <v>202</v>
      </c>
      <c r="AR12" s="155" t="s">
        <v>202</v>
      </c>
    </row>
    <row r="13" spans="1:46" ht="13.5" customHeight="1" x14ac:dyDescent="0.15">
      <c r="A13" s="81"/>
      <c r="B13" s="91"/>
      <c r="C13" s="91"/>
      <c r="D13" s="91"/>
      <c r="E13" s="91"/>
      <c r="F13" s="91"/>
      <c r="G13" s="91"/>
      <c r="H13" s="91"/>
      <c r="I13" s="91"/>
      <c r="J13" s="91"/>
      <c r="K13" s="91"/>
      <c r="L13" s="91"/>
      <c r="M13" s="91"/>
      <c r="N13" s="91"/>
      <c r="O13" s="91"/>
      <c r="P13" s="91"/>
      <c r="Q13" s="91"/>
      <c r="R13" s="91"/>
      <c r="S13" s="91"/>
      <c r="T13" s="91"/>
      <c r="U13" s="91"/>
      <c r="V13" s="91"/>
      <c r="W13" s="91"/>
      <c r="X13" s="91"/>
      <c r="Y13" s="91"/>
      <c r="Z13" s="91"/>
      <c r="AA13" s="91"/>
      <c r="AB13" s="91"/>
      <c r="AC13" s="91"/>
      <c r="AD13" s="91"/>
      <c r="AE13" s="91"/>
      <c r="AF13" s="91"/>
      <c r="AG13" s="91"/>
      <c r="AH13" s="91"/>
      <c r="AI13" s="91"/>
      <c r="AJ13" s="91"/>
      <c r="AK13" s="1006" t="s">
        <v>511</v>
      </c>
      <c r="AL13" s="1007"/>
      <c r="AM13" s="1007"/>
      <c r="AN13" s="1008"/>
      <c r="AO13" s="118">
        <v>56543</v>
      </c>
      <c r="AP13" s="118">
        <v>8999</v>
      </c>
      <c r="AQ13" s="141">
        <v>6255</v>
      </c>
      <c r="AR13" s="155">
        <v>43.9</v>
      </c>
    </row>
    <row r="14" spans="1:46" ht="13.5" customHeight="1" x14ac:dyDescent="0.15">
      <c r="A14" s="81"/>
      <c r="B14" s="91"/>
      <c r="C14" s="91"/>
      <c r="D14" s="91"/>
      <c r="E14" s="91"/>
      <c r="F14" s="91"/>
      <c r="G14" s="91"/>
      <c r="H14" s="91"/>
      <c r="I14" s="91"/>
      <c r="J14" s="91"/>
      <c r="K14" s="91"/>
      <c r="L14" s="91"/>
      <c r="M14" s="91"/>
      <c r="N14" s="91"/>
      <c r="O14" s="91"/>
      <c r="P14" s="91"/>
      <c r="Q14" s="91"/>
      <c r="R14" s="91"/>
      <c r="S14" s="91"/>
      <c r="T14" s="91"/>
      <c r="U14" s="91"/>
      <c r="V14" s="91"/>
      <c r="W14" s="91"/>
      <c r="X14" s="91"/>
      <c r="Y14" s="91"/>
      <c r="Z14" s="91"/>
      <c r="AA14" s="91"/>
      <c r="AB14" s="91"/>
      <c r="AC14" s="91"/>
      <c r="AD14" s="91"/>
      <c r="AE14" s="91"/>
      <c r="AF14" s="91"/>
      <c r="AG14" s="91"/>
      <c r="AH14" s="91"/>
      <c r="AI14" s="91"/>
      <c r="AJ14" s="91"/>
      <c r="AK14" s="1006" t="s">
        <v>512</v>
      </c>
      <c r="AL14" s="1007"/>
      <c r="AM14" s="1007"/>
      <c r="AN14" s="1008"/>
      <c r="AO14" s="118">
        <v>45421</v>
      </c>
      <c r="AP14" s="118">
        <v>7229</v>
      </c>
      <c r="AQ14" s="141">
        <v>3424</v>
      </c>
      <c r="AR14" s="155">
        <v>111.1</v>
      </c>
    </row>
    <row r="15" spans="1:46" ht="13.5" customHeight="1" x14ac:dyDescent="0.15">
      <c r="A15" s="81"/>
      <c r="B15" s="91"/>
      <c r="C15" s="91"/>
      <c r="D15" s="91"/>
      <c r="E15" s="91"/>
      <c r="F15" s="91"/>
      <c r="G15" s="91"/>
      <c r="H15" s="91"/>
      <c r="I15" s="91"/>
      <c r="J15" s="91"/>
      <c r="K15" s="91"/>
      <c r="L15" s="91"/>
      <c r="M15" s="91"/>
      <c r="N15" s="91"/>
      <c r="O15" s="91"/>
      <c r="P15" s="91"/>
      <c r="Q15" s="91"/>
      <c r="R15" s="91"/>
      <c r="S15" s="91"/>
      <c r="T15" s="91"/>
      <c r="U15" s="91"/>
      <c r="V15" s="91"/>
      <c r="W15" s="91"/>
      <c r="X15" s="91"/>
      <c r="Y15" s="91"/>
      <c r="Z15" s="91"/>
      <c r="AA15" s="91"/>
      <c r="AB15" s="91"/>
      <c r="AC15" s="91"/>
      <c r="AD15" s="91"/>
      <c r="AE15" s="91"/>
      <c r="AF15" s="91"/>
      <c r="AG15" s="91"/>
      <c r="AH15" s="91"/>
      <c r="AI15" s="91"/>
      <c r="AJ15" s="91"/>
      <c r="AK15" s="1009" t="s">
        <v>312</v>
      </c>
      <c r="AL15" s="1010"/>
      <c r="AM15" s="1010"/>
      <c r="AN15" s="1011"/>
      <c r="AO15" s="118">
        <v>-96376</v>
      </c>
      <c r="AP15" s="118">
        <v>-15339</v>
      </c>
      <c r="AQ15" s="141">
        <v>-13292</v>
      </c>
      <c r="AR15" s="155">
        <v>15.4</v>
      </c>
    </row>
    <row r="16" spans="1:46" x14ac:dyDescent="0.15">
      <c r="A16" s="81"/>
      <c r="B16" s="91"/>
      <c r="C16" s="91"/>
      <c r="D16" s="91"/>
      <c r="E16" s="91"/>
      <c r="F16" s="91"/>
      <c r="G16" s="91"/>
      <c r="H16" s="91"/>
      <c r="I16" s="91"/>
      <c r="J16" s="91"/>
      <c r="K16" s="91"/>
      <c r="L16" s="91"/>
      <c r="M16" s="91"/>
      <c r="N16" s="91"/>
      <c r="O16" s="91"/>
      <c r="P16" s="91"/>
      <c r="Q16" s="91"/>
      <c r="R16" s="91"/>
      <c r="S16" s="91"/>
      <c r="T16" s="91"/>
      <c r="U16" s="91"/>
      <c r="V16" s="91"/>
      <c r="W16" s="91"/>
      <c r="X16" s="91"/>
      <c r="Y16" s="91"/>
      <c r="Z16" s="91"/>
      <c r="AA16" s="91"/>
      <c r="AB16" s="91"/>
      <c r="AC16" s="91"/>
      <c r="AD16" s="91"/>
      <c r="AE16" s="91"/>
      <c r="AF16" s="91"/>
      <c r="AG16" s="91"/>
      <c r="AH16" s="91"/>
      <c r="AI16" s="91"/>
      <c r="AJ16" s="91"/>
      <c r="AK16" s="1009" t="s">
        <v>276</v>
      </c>
      <c r="AL16" s="1010"/>
      <c r="AM16" s="1010"/>
      <c r="AN16" s="1011"/>
      <c r="AO16" s="118">
        <v>1375395</v>
      </c>
      <c r="AP16" s="118">
        <v>218907</v>
      </c>
      <c r="AQ16" s="141">
        <v>189976</v>
      </c>
      <c r="AR16" s="155">
        <v>15.2</v>
      </c>
    </row>
    <row r="17" spans="1:46" x14ac:dyDescent="0.15">
      <c r="A17" s="81"/>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row>
    <row r="18" spans="1:46" x14ac:dyDescent="0.15">
      <c r="A18" s="81"/>
      <c r="B18" s="91"/>
      <c r="C18" s="91"/>
      <c r="D18" s="91"/>
      <c r="E18" s="91"/>
      <c r="F18" s="91"/>
      <c r="G18" s="91"/>
      <c r="H18" s="91"/>
      <c r="I18" s="91"/>
      <c r="J18" s="91"/>
      <c r="K18" s="91"/>
      <c r="L18" s="91"/>
      <c r="M18" s="91"/>
      <c r="N18" s="91"/>
      <c r="O18" s="91"/>
      <c r="P18" s="91"/>
      <c r="Q18" s="91"/>
      <c r="R18" s="91"/>
      <c r="S18" s="91"/>
      <c r="T18" s="91"/>
      <c r="U18" s="91"/>
      <c r="V18" s="91"/>
      <c r="W18" s="91"/>
      <c r="X18" s="91"/>
      <c r="Y18" s="91"/>
      <c r="Z18" s="91"/>
      <c r="AA18" s="91"/>
      <c r="AB18" s="91"/>
      <c r="AC18" s="91"/>
      <c r="AD18" s="91"/>
      <c r="AE18" s="91"/>
      <c r="AF18" s="91"/>
      <c r="AG18" s="91"/>
      <c r="AH18" s="91"/>
      <c r="AI18" s="91"/>
      <c r="AJ18" s="91"/>
      <c r="AK18" s="91"/>
      <c r="AL18" s="91"/>
      <c r="AM18" s="91"/>
      <c r="AN18" s="91"/>
      <c r="AO18" s="91"/>
      <c r="AP18" s="91"/>
      <c r="AQ18" s="132"/>
      <c r="AR18" s="132"/>
    </row>
    <row r="19" spans="1:46" x14ac:dyDescent="0.15">
      <c r="A19" s="81"/>
      <c r="B19" s="91"/>
      <c r="C19" s="91"/>
      <c r="D19" s="91"/>
      <c r="E19" s="91"/>
      <c r="F19" s="91"/>
      <c r="G19" s="91"/>
      <c r="H19" s="91"/>
      <c r="I19" s="91"/>
      <c r="J19" s="91"/>
      <c r="K19" s="91"/>
      <c r="L19" s="91"/>
      <c r="M19" s="91"/>
      <c r="N19" s="91"/>
      <c r="O19" s="91"/>
      <c r="P19" s="91"/>
      <c r="Q19" s="91"/>
      <c r="R19" s="91"/>
      <c r="S19" s="91"/>
      <c r="T19" s="91"/>
      <c r="U19" s="91"/>
      <c r="V19" s="91"/>
      <c r="W19" s="91"/>
      <c r="X19" s="91"/>
      <c r="Y19" s="91"/>
      <c r="Z19" s="91"/>
      <c r="AA19" s="91"/>
      <c r="AB19" s="91"/>
      <c r="AC19" s="91"/>
      <c r="AD19" s="91"/>
      <c r="AE19" s="91"/>
      <c r="AF19" s="91"/>
      <c r="AG19" s="91"/>
      <c r="AH19" s="91"/>
      <c r="AI19" s="91"/>
      <c r="AJ19" s="91"/>
      <c r="AK19" s="91" t="s">
        <v>188</v>
      </c>
      <c r="AL19" s="91"/>
      <c r="AM19" s="91"/>
      <c r="AN19" s="91"/>
      <c r="AO19" s="91"/>
      <c r="AP19" s="91"/>
      <c r="AQ19" s="91"/>
      <c r="AR19" s="91"/>
    </row>
    <row r="20" spans="1:46" x14ac:dyDescent="0.15">
      <c r="A20" s="81"/>
      <c r="B20" s="91"/>
      <c r="C20" s="91"/>
      <c r="D20" s="91"/>
      <c r="E20" s="91"/>
      <c r="F20" s="91"/>
      <c r="G20" s="91"/>
      <c r="H20" s="91"/>
      <c r="I20" s="91"/>
      <c r="J20" s="91"/>
      <c r="K20" s="91"/>
      <c r="L20" s="91"/>
      <c r="M20" s="91"/>
      <c r="N20" s="91"/>
      <c r="O20" s="91"/>
      <c r="P20" s="91"/>
      <c r="Q20" s="91"/>
      <c r="R20" s="91"/>
      <c r="S20" s="91"/>
      <c r="T20" s="91"/>
      <c r="U20" s="91"/>
      <c r="V20" s="91"/>
      <c r="W20" s="91"/>
      <c r="X20" s="91"/>
      <c r="Y20" s="91"/>
      <c r="Z20" s="91"/>
      <c r="AA20" s="91"/>
      <c r="AB20" s="91"/>
      <c r="AC20" s="91"/>
      <c r="AD20" s="91"/>
      <c r="AE20" s="91"/>
      <c r="AF20" s="91"/>
      <c r="AG20" s="91"/>
      <c r="AH20" s="91"/>
      <c r="AI20" s="91"/>
      <c r="AJ20" s="91"/>
      <c r="AK20" s="95"/>
      <c r="AL20" s="102"/>
      <c r="AM20" s="102"/>
      <c r="AN20" s="112"/>
      <c r="AO20" s="119" t="s">
        <v>513</v>
      </c>
      <c r="AP20" s="129" t="s">
        <v>336</v>
      </c>
      <c r="AQ20" s="142" t="s">
        <v>41</v>
      </c>
      <c r="AR20" s="156"/>
    </row>
    <row r="21" spans="1:46" s="82" customFormat="1" x14ac:dyDescent="0.15">
      <c r="A21" s="84"/>
      <c r="AK21" s="1012" t="s">
        <v>514</v>
      </c>
      <c r="AL21" s="1013"/>
      <c r="AM21" s="1013"/>
      <c r="AN21" s="1014"/>
      <c r="AO21" s="120">
        <v>20.21</v>
      </c>
      <c r="AP21" s="130">
        <v>16.39</v>
      </c>
      <c r="AQ21" s="143">
        <v>3.82</v>
      </c>
      <c r="AS21" s="162"/>
      <c r="AT21" s="84"/>
    </row>
    <row r="22" spans="1:46" s="82" customFormat="1" x14ac:dyDescent="0.15">
      <c r="A22" s="84"/>
      <c r="AK22" s="1012" t="s">
        <v>515</v>
      </c>
      <c r="AL22" s="1013"/>
      <c r="AM22" s="1013"/>
      <c r="AN22" s="1014"/>
      <c r="AO22" s="121">
        <v>97.1</v>
      </c>
      <c r="AP22" s="131">
        <v>95.8</v>
      </c>
      <c r="AQ22" s="144">
        <v>1.3</v>
      </c>
      <c r="AR22" s="132"/>
      <c r="AS22" s="162"/>
      <c r="AT22" s="84"/>
    </row>
    <row r="23" spans="1:46" s="82" customFormat="1" x14ac:dyDescent="0.15">
      <c r="A23" s="84"/>
      <c r="AP23" s="132"/>
      <c r="AQ23" s="132"/>
      <c r="AR23" s="132"/>
      <c r="AS23" s="162"/>
      <c r="AT23" s="84"/>
    </row>
    <row r="24" spans="1:46" s="82" customFormat="1" x14ac:dyDescent="0.15">
      <c r="A24" s="84"/>
      <c r="AP24" s="132"/>
      <c r="AQ24" s="132"/>
      <c r="AR24" s="132"/>
      <c r="AS24" s="162"/>
      <c r="AT24" s="84"/>
    </row>
    <row r="25" spans="1:46" s="82" customFormat="1" x14ac:dyDescent="0.15">
      <c r="A25" s="85"/>
      <c r="B25" s="92"/>
      <c r="C25" s="92"/>
      <c r="D25" s="92"/>
      <c r="E25" s="92"/>
      <c r="F25" s="92"/>
      <c r="G25" s="92"/>
      <c r="H25" s="92"/>
      <c r="I25" s="92"/>
      <c r="J25" s="92"/>
      <c r="K25" s="92"/>
      <c r="L25" s="92"/>
      <c r="M25" s="92"/>
      <c r="N25" s="92"/>
      <c r="O25" s="92"/>
      <c r="P25" s="92"/>
      <c r="Q25" s="92"/>
      <c r="R25" s="92"/>
      <c r="S25" s="92"/>
      <c r="T25" s="92"/>
      <c r="U25" s="92"/>
      <c r="V25" s="92"/>
      <c r="W25" s="92"/>
      <c r="X25" s="92"/>
      <c r="Y25" s="92"/>
      <c r="Z25" s="92"/>
      <c r="AA25" s="92"/>
      <c r="AB25" s="92"/>
      <c r="AC25" s="92"/>
      <c r="AD25" s="92"/>
      <c r="AE25" s="92"/>
      <c r="AF25" s="92"/>
      <c r="AG25" s="92"/>
      <c r="AH25" s="92"/>
      <c r="AI25" s="92"/>
      <c r="AJ25" s="92"/>
      <c r="AK25" s="92"/>
      <c r="AL25" s="92"/>
      <c r="AM25" s="92"/>
      <c r="AN25" s="92"/>
      <c r="AO25" s="92"/>
      <c r="AP25" s="133"/>
      <c r="AQ25" s="133"/>
      <c r="AR25" s="133"/>
      <c r="AS25" s="163"/>
      <c r="AT25" s="84"/>
    </row>
    <row r="26" spans="1:46" s="82" customFormat="1" x14ac:dyDescent="0.15">
      <c r="A26" s="1005" t="s">
        <v>516</v>
      </c>
      <c r="B26" s="1005"/>
      <c r="C26" s="1005"/>
      <c r="D26" s="1005"/>
      <c r="E26" s="1005"/>
      <c r="F26" s="1005"/>
      <c r="G26" s="1005"/>
      <c r="H26" s="1005"/>
      <c r="I26" s="1005"/>
      <c r="J26" s="1005"/>
      <c r="K26" s="1005"/>
      <c r="L26" s="1005"/>
      <c r="M26" s="1005"/>
      <c r="N26" s="1005"/>
      <c r="O26" s="1005"/>
      <c r="P26" s="1005"/>
      <c r="Q26" s="1005"/>
      <c r="R26" s="1005"/>
      <c r="S26" s="1005"/>
      <c r="T26" s="1005"/>
      <c r="U26" s="1005"/>
      <c r="V26" s="1005"/>
      <c r="W26" s="1005"/>
      <c r="X26" s="1005"/>
      <c r="Y26" s="1005"/>
      <c r="Z26" s="1005"/>
      <c r="AA26" s="1005"/>
      <c r="AB26" s="1005"/>
      <c r="AC26" s="1005"/>
      <c r="AD26" s="1005"/>
      <c r="AE26" s="1005"/>
      <c r="AF26" s="1005"/>
      <c r="AG26" s="1005"/>
      <c r="AH26" s="1005"/>
      <c r="AI26" s="1005"/>
      <c r="AJ26" s="1005"/>
      <c r="AK26" s="1005"/>
      <c r="AL26" s="1005"/>
      <c r="AM26" s="1005"/>
      <c r="AN26" s="1005"/>
      <c r="AO26" s="1005"/>
      <c r="AP26" s="1005"/>
      <c r="AQ26" s="1005"/>
      <c r="AR26" s="1005"/>
      <c r="AS26" s="1005"/>
    </row>
    <row r="27" spans="1:46" x14ac:dyDescent="0.15">
      <c r="A27" s="86"/>
      <c r="AO27" s="91"/>
      <c r="AP27" s="91"/>
      <c r="AQ27" s="91"/>
      <c r="AR27" s="91"/>
      <c r="AS27" s="91"/>
      <c r="AT27" s="91"/>
    </row>
    <row r="28" spans="1:46" ht="17.25" x14ac:dyDescent="0.15">
      <c r="A28" s="83" t="s">
        <v>268</v>
      </c>
      <c r="B28" s="87"/>
      <c r="C28" s="87"/>
      <c r="D28" s="87"/>
      <c r="E28" s="87"/>
      <c r="F28" s="87"/>
      <c r="G28" s="87"/>
      <c r="H28" s="87"/>
      <c r="I28" s="87"/>
      <c r="J28" s="87"/>
      <c r="K28" s="87"/>
      <c r="L28" s="87"/>
      <c r="M28" s="87"/>
      <c r="N28" s="87"/>
      <c r="O28" s="87"/>
      <c r="P28" s="87"/>
      <c r="Q28" s="87"/>
      <c r="R28" s="87"/>
      <c r="S28" s="87"/>
      <c r="T28" s="87"/>
      <c r="U28" s="87"/>
      <c r="V28" s="87"/>
      <c r="W28" s="87"/>
      <c r="X28" s="87"/>
      <c r="Y28" s="87"/>
      <c r="Z28" s="87"/>
      <c r="AA28" s="87"/>
      <c r="AB28" s="87"/>
      <c r="AC28" s="87"/>
      <c r="AD28" s="87"/>
      <c r="AE28" s="87"/>
      <c r="AF28" s="87"/>
      <c r="AG28" s="87"/>
      <c r="AH28" s="87"/>
      <c r="AI28" s="87"/>
      <c r="AJ28" s="87"/>
      <c r="AK28" s="87"/>
      <c r="AL28" s="87"/>
      <c r="AM28" s="87"/>
      <c r="AN28" s="87"/>
      <c r="AO28" s="87"/>
      <c r="AP28" s="87"/>
      <c r="AQ28" s="87"/>
      <c r="AR28" s="87"/>
      <c r="AS28" s="164"/>
    </row>
    <row r="29" spans="1:46" x14ac:dyDescent="0.15">
      <c r="A29" s="81"/>
      <c r="B29" s="91"/>
      <c r="C29" s="91"/>
      <c r="D29" s="91"/>
      <c r="E29" s="91"/>
      <c r="F29" s="91"/>
      <c r="G29" s="91"/>
      <c r="H29" s="91"/>
      <c r="I29" s="91"/>
      <c r="J29" s="91"/>
      <c r="K29" s="91"/>
      <c r="L29" s="91"/>
      <c r="M29" s="91"/>
      <c r="N29" s="91"/>
      <c r="O29" s="91"/>
      <c r="P29" s="91"/>
      <c r="Q29" s="91"/>
      <c r="R29" s="91"/>
      <c r="S29" s="91"/>
      <c r="T29" s="91"/>
      <c r="U29" s="91"/>
      <c r="V29" s="91"/>
      <c r="W29" s="91"/>
      <c r="X29" s="91"/>
      <c r="Y29" s="91"/>
      <c r="Z29" s="91"/>
      <c r="AA29" s="91"/>
      <c r="AB29" s="91"/>
      <c r="AC29" s="91"/>
      <c r="AD29" s="91"/>
      <c r="AE29" s="91"/>
      <c r="AF29" s="91"/>
      <c r="AG29" s="91"/>
      <c r="AH29" s="91"/>
      <c r="AI29" s="91"/>
      <c r="AJ29" s="91"/>
      <c r="AK29" s="82" t="s">
        <v>61</v>
      </c>
      <c r="AL29" s="82"/>
      <c r="AM29" s="82"/>
      <c r="AN29" s="82"/>
      <c r="AO29" s="91"/>
      <c r="AP29" s="91"/>
      <c r="AQ29" s="91"/>
      <c r="AR29" s="91"/>
      <c r="AS29" s="165"/>
    </row>
    <row r="30" spans="1:46" ht="13.5" customHeight="1" x14ac:dyDescent="0.15">
      <c r="A30" s="81"/>
      <c r="B30" s="91"/>
      <c r="C30" s="91"/>
      <c r="D30" s="91"/>
      <c r="E30" s="91"/>
      <c r="F30" s="91"/>
      <c r="G30" s="91"/>
      <c r="H30" s="91"/>
      <c r="I30" s="91"/>
      <c r="J30" s="91"/>
      <c r="K30" s="91"/>
      <c r="L30" s="91"/>
      <c r="M30" s="91"/>
      <c r="N30" s="91"/>
      <c r="O30" s="91"/>
      <c r="P30" s="91"/>
      <c r="Q30" s="91"/>
      <c r="R30" s="91"/>
      <c r="S30" s="91"/>
      <c r="T30" s="91"/>
      <c r="U30" s="91"/>
      <c r="V30" s="91"/>
      <c r="W30" s="91"/>
      <c r="X30" s="91"/>
      <c r="Y30" s="91"/>
      <c r="Z30" s="91"/>
      <c r="AA30" s="91"/>
      <c r="AB30" s="91"/>
      <c r="AC30" s="91"/>
      <c r="AD30" s="91"/>
      <c r="AE30" s="91"/>
      <c r="AF30" s="91"/>
      <c r="AG30" s="91"/>
      <c r="AH30" s="91"/>
      <c r="AI30" s="91"/>
      <c r="AJ30" s="91"/>
      <c r="AK30" s="93"/>
      <c r="AL30" s="100"/>
      <c r="AM30" s="100"/>
      <c r="AN30" s="110"/>
      <c r="AO30" s="995" t="s">
        <v>92</v>
      </c>
      <c r="AP30" s="127"/>
      <c r="AQ30" s="138" t="s">
        <v>507</v>
      </c>
      <c r="AR30" s="152"/>
    </row>
    <row r="31" spans="1:46" x14ac:dyDescent="0.15">
      <c r="A31" s="81"/>
      <c r="B31" s="91"/>
      <c r="C31" s="91"/>
      <c r="D31" s="91"/>
      <c r="E31" s="91"/>
      <c r="F31" s="91"/>
      <c r="G31" s="91"/>
      <c r="H31" s="91"/>
      <c r="I31" s="91"/>
      <c r="J31" s="91"/>
      <c r="K31" s="91"/>
      <c r="L31" s="91"/>
      <c r="M31" s="91"/>
      <c r="N31" s="91"/>
      <c r="O31" s="91"/>
      <c r="P31" s="91"/>
      <c r="Q31" s="91"/>
      <c r="R31" s="91"/>
      <c r="S31" s="91"/>
      <c r="T31" s="91"/>
      <c r="U31" s="91"/>
      <c r="V31" s="91"/>
      <c r="W31" s="91"/>
      <c r="X31" s="91"/>
      <c r="Y31" s="91"/>
      <c r="Z31" s="91"/>
      <c r="AA31" s="91"/>
      <c r="AB31" s="91"/>
      <c r="AC31" s="91"/>
      <c r="AD31" s="91"/>
      <c r="AE31" s="91"/>
      <c r="AF31" s="91"/>
      <c r="AG31" s="91"/>
      <c r="AH31" s="91"/>
      <c r="AI31" s="91"/>
      <c r="AJ31" s="91"/>
      <c r="AK31" s="94"/>
      <c r="AL31" s="101"/>
      <c r="AM31" s="101"/>
      <c r="AN31" s="111"/>
      <c r="AO31" s="996"/>
      <c r="AP31" s="128" t="s">
        <v>508</v>
      </c>
      <c r="AQ31" s="139" t="s">
        <v>510</v>
      </c>
      <c r="AR31" s="153" t="s">
        <v>18</v>
      </c>
    </row>
    <row r="32" spans="1:46" ht="27" customHeight="1" x14ac:dyDescent="0.15">
      <c r="A32" s="81"/>
      <c r="B32" s="91"/>
      <c r="C32" s="91"/>
      <c r="D32" s="91"/>
      <c r="E32" s="91"/>
      <c r="F32" s="91"/>
      <c r="G32" s="91"/>
      <c r="H32" s="91"/>
      <c r="I32" s="91"/>
      <c r="J32" s="91"/>
      <c r="K32" s="91"/>
      <c r="L32" s="91"/>
      <c r="M32" s="91"/>
      <c r="N32" s="91"/>
      <c r="O32" s="91"/>
      <c r="P32" s="91"/>
      <c r="Q32" s="91"/>
      <c r="R32" s="91"/>
      <c r="S32" s="91"/>
      <c r="T32" s="91"/>
      <c r="U32" s="91"/>
      <c r="V32" s="91"/>
      <c r="W32" s="91"/>
      <c r="X32" s="91"/>
      <c r="Y32" s="91"/>
      <c r="Z32" s="91"/>
      <c r="AA32" s="91"/>
      <c r="AB32" s="91"/>
      <c r="AC32" s="91"/>
      <c r="AD32" s="91"/>
      <c r="AE32" s="91"/>
      <c r="AF32" s="91"/>
      <c r="AG32" s="91"/>
      <c r="AH32" s="91"/>
      <c r="AI32" s="91"/>
      <c r="AJ32" s="91"/>
      <c r="AK32" s="999" t="s">
        <v>517</v>
      </c>
      <c r="AL32" s="1000"/>
      <c r="AM32" s="1000"/>
      <c r="AN32" s="1001"/>
      <c r="AO32" s="118">
        <v>1135092</v>
      </c>
      <c r="AP32" s="118">
        <v>180661</v>
      </c>
      <c r="AQ32" s="145">
        <v>115605</v>
      </c>
      <c r="AR32" s="155">
        <v>56.3</v>
      </c>
    </row>
    <row r="33" spans="1:46" ht="13.5" customHeight="1" x14ac:dyDescent="0.15">
      <c r="A33" s="81"/>
      <c r="B33" s="91"/>
      <c r="C33" s="91"/>
      <c r="D33" s="91"/>
      <c r="E33" s="91"/>
      <c r="F33" s="91"/>
      <c r="G33" s="91"/>
      <c r="H33" s="91"/>
      <c r="I33" s="91"/>
      <c r="J33" s="91"/>
      <c r="K33" s="91"/>
      <c r="L33" s="91"/>
      <c r="M33" s="91"/>
      <c r="N33" s="91"/>
      <c r="O33" s="91"/>
      <c r="P33" s="91"/>
      <c r="Q33" s="91"/>
      <c r="R33" s="91"/>
      <c r="S33" s="91"/>
      <c r="T33" s="91"/>
      <c r="U33" s="91"/>
      <c r="V33" s="91"/>
      <c r="W33" s="91"/>
      <c r="X33" s="91"/>
      <c r="Y33" s="91"/>
      <c r="Z33" s="91"/>
      <c r="AA33" s="91"/>
      <c r="AB33" s="91"/>
      <c r="AC33" s="91"/>
      <c r="AD33" s="91"/>
      <c r="AE33" s="91"/>
      <c r="AF33" s="91"/>
      <c r="AG33" s="91"/>
      <c r="AH33" s="91"/>
      <c r="AI33" s="91"/>
      <c r="AJ33" s="91"/>
      <c r="AK33" s="999" t="s">
        <v>230</v>
      </c>
      <c r="AL33" s="1000"/>
      <c r="AM33" s="1000"/>
      <c r="AN33" s="1001"/>
      <c r="AO33" s="118" t="s">
        <v>202</v>
      </c>
      <c r="AP33" s="118" t="s">
        <v>202</v>
      </c>
      <c r="AQ33" s="145">
        <v>170</v>
      </c>
      <c r="AR33" s="155" t="s">
        <v>202</v>
      </c>
    </row>
    <row r="34" spans="1:46" ht="27" customHeight="1" x14ac:dyDescent="0.15">
      <c r="A34" s="81"/>
      <c r="B34" s="91"/>
      <c r="C34" s="91"/>
      <c r="D34" s="91"/>
      <c r="E34" s="91"/>
      <c r="F34" s="91"/>
      <c r="G34" s="91"/>
      <c r="H34" s="91"/>
      <c r="I34" s="91"/>
      <c r="J34" s="91"/>
      <c r="K34" s="91"/>
      <c r="L34" s="91"/>
      <c r="M34" s="91"/>
      <c r="N34" s="91"/>
      <c r="O34" s="91"/>
      <c r="P34" s="91"/>
      <c r="Q34" s="91"/>
      <c r="R34" s="91"/>
      <c r="S34" s="91"/>
      <c r="T34" s="91"/>
      <c r="U34" s="91"/>
      <c r="V34" s="91"/>
      <c r="W34" s="91"/>
      <c r="X34" s="91"/>
      <c r="Y34" s="91"/>
      <c r="Z34" s="91"/>
      <c r="AA34" s="91"/>
      <c r="AB34" s="91"/>
      <c r="AC34" s="91"/>
      <c r="AD34" s="91"/>
      <c r="AE34" s="91"/>
      <c r="AF34" s="91"/>
      <c r="AG34" s="91"/>
      <c r="AH34" s="91"/>
      <c r="AI34" s="91"/>
      <c r="AJ34" s="91"/>
      <c r="AK34" s="999" t="s">
        <v>67</v>
      </c>
      <c r="AL34" s="1000"/>
      <c r="AM34" s="1000"/>
      <c r="AN34" s="1001"/>
      <c r="AO34" s="118" t="s">
        <v>202</v>
      </c>
      <c r="AP34" s="118" t="s">
        <v>202</v>
      </c>
      <c r="AQ34" s="145">
        <v>200</v>
      </c>
      <c r="AR34" s="155" t="s">
        <v>202</v>
      </c>
    </row>
    <row r="35" spans="1:46" ht="27" customHeight="1" x14ac:dyDescent="0.15">
      <c r="A35" s="81"/>
      <c r="B35" s="91"/>
      <c r="C35" s="91"/>
      <c r="D35" s="91"/>
      <c r="E35" s="91"/>
      <c r="F35" s="91"/>
      <c r="G35" s="91"/>
      <c r="H35" s="91"/>
      <c r="I35" s="91"/>
      <c r="J35" s="91"/>
      <c r="K35" s="91"/>
      <c r="L35" s="91"/>
      <c r="M35" s="91"/>
      <c r="N35" s="91"/>
      <c r="O35" s="91"/>
      <c r="P35" s="91"/>
      <c r="Q35" s="91"/>
      <c r="R35" s="91"/>
      <c r="S35" s="91"/>
      <c r="T35" s="91"/>
      <c r="U35" s="91"/>
      <c r="V35" s="91"/>
      <c r="W35" s="91"/>
      <c r="X35" s="91"/>
      <c r="Y35" s="91"/>
      <c r="Z35" s="91"/>
      <c r="AA35" s="91"/>
      <c r="AB35" s="91"/>
      <c r="AC35" s="91"/>
      <c r="AD35" s="91"/>
      <c r="AE35" s="91"/>
      <c r="AF35" s="91"/>
      <c r="AG35" s="91"/>
      <c r="AH35" s="91"/>
      <c r="AI35" s="91"/>
      <c r="AJ35" s="91"/>
      <c r="AK35" s="999" t="s">
        <v>518</v>
      </c>
      <c r="AL35" s="1000"/>
      <c r="AM35" s="1000"/>
      <c r="AN35" s="1001"/>
      <c r="AO35" s="118">
        <v>53165</v>
      </c>
      <c r="AP35" s="118">
        <v>8462</v>
      </c>
      <c r="AQ35" s="145">
        <v>23913</v>
      </c>
      <c r="AR35" s="155">
        <v>-64.599999999999994</v>
      </c>
    </row>
    <row r="36" spans="1:46" ht="27" customHeight="1" x14ac:dyDescent="0.15">
      <c r="A36" s="81"/>
      <c r="B36" s="91"/>
      <c r="C36" s="91"/>
      <c r="D36" s="91"/>
      <c r="E36" s="91"/>
      <c r="F36" s="91"/>
      <c r="G36" s="91"/>
      <c r="H36" s="91"/>
      <c r="I36" s="91"/>
      <c r="J36" s="91"/>
      <c r="K36" s="91"/>
      <c r="L36" s="91"/>
      <c r="M36" s="91"/>
      <c r="N36" s="91"/>
      <c r="O36" s="91"/>
      <c r="P36" s="91"/>
      <c r="Q36" s="91"/>
      <c r="R36" s="91"/>
      <c r="S36" s="91"/>
      <c r="T36" s="91"/>
      <c r="U36" s="91"/>
      <c r="V36" s="91"/>
      <c r="W36" s="91"/>
      <c r="X36" s="91"/>
      <c r="Y36" s="91"/>
      <c r="Z36" s="91"/>
      <c r="AA36" s="91"/>
      <c r="AB36" s="91"/>
      <c r="AC36" s="91"/>
      <c r="AD36" s="91"/>
      <c r="AE36" s="91"/>
      <c r="AF36" s="91"/>
      <c r="AG36" s="91"/>
      <c r="AH36" s="91"/>
      <c r="AI36" s="91"/>
      <c r="AJ36" s="91"/>
      <c r="AK36" s="999" t="s">
        <v>35</v>
      </c>
      <c r="AL36" s="1000"/>
      <c r="AM36" s="1000"/>
      <c r="AN36" s="1001"/>
      <c r="AO36" s="118">
        <v>630</v>
      </c>
      <c r="AP36" s="118">
        <v>100</v>
      </c>
      <c r="AQ36" s="145">
        <v>3903</v>
      </c>
      <c r="AR36" s="155">
        <v>-97.4</v>
      </c>
    </row>
    <row r="37" spans="1:46" ht="13.5" customHeight="1" x14ac:dyDescent="0.15">
      <c r="A37" s="81"/>
      <c r="B37" s="91"/>
      <c r="C37" s="91"/>
      <c r="D37" s="91"/>
      <c r="E37" s="91"/>
      <c r="F37" s="91"/>
      <c r="G37" s="91"/>
      <c r="H37" s="91"/>
      <c r="I37" s="91"/>
      <c r="J37" s="91"/>
      <c r="K37" s="91"/>
      <c r="L37" s="91"/>
      <c r="M37" s="91"/>
      <c r="N37" s="91"/>
      <c r="O37" s="91"/>
      <c r="P37" s="91"/>
      <c r="Q37" s="91"/>
      <c r="R37" s="91"/>
      <c r="S37" s="91"/>
      <c r="T37" s="91"/>
      <c r="U37" s="91"/>
      <c r="V37" s="91"/>
      <c r="W37" s="91"/>
      <c r="X37" s="91"/>
      <c r="Y37" s="91"/>
      <c r="Z37" s="91"/>
      <c r="AA37" s="91"/>
      <c r="AB37" s="91"/>
      <c r="AC37" s="91"/>
      <c r="AD37" s="91"/>
      <c r="AE37" s="91"/>
      <c r="AF37" s="91"/>
      <c r="AG37" s="91"/>
      <c r="AH37" s="91"/>
      <c r="AI37" s="91"/>
      <c r="AJ37" s="91"/>
      <c r="AK37" s="999" t="s">
        <v>350</v>
      </c>
      <c r="AL37" s="1000"/>
      <c r="AM37" s="1000"/>
      <c r="AN37" s="1001"/>
      <c r="AO37" s="118" t="s">
        <v>202</v>
      </c>
      <c r="AP37" s="118" t="s">
        <v>202</v>
      </c>
      <c r="AQ37" s="145">
        <v>982</v>
      </c>
      <c r="AR37" s="155" t="s">
        <v>202</v>
      </c>
    </row>
    <row r="38" spans="1:46" ht="27" customHeight="1" x14ac:dyDescent="0.15">
      <c r="A38" s="81"/>
      <c r="B38" s="91"/>
      <c r="C38" s="91"/>
      <c r="D38" s="91"/>
      <c r="E38" s="91"/>
      <c r="F38" s="91"/>
      <c r="G38" s="91"/>
      <c r="H38" s="91"/>
      <c r="I38" s="91"/>
      <c r="J38" s="91"/>
      <c r="K38" s="91"/>
      <c r="L38" s="91"/>
      <c r="M38" s="91"/>
      <c r="N38" s="91"/>
      <c r="O38" s="91"/>
      <c r="P38" s="91"/>
      <c r="Q38" s="91"/>
      <c r="R38" s="91"/>
      <c r="S38" s="91"/>
      <c r="T38" s="91"/>
      <c r="U38" s="91"/>
      <c r="V38" s="91"/>
      <c r="W38" s="91"/>
      <c r="X38" s="91"/>
      <c r="Y38" s="91"/>
      <c r="Z38" s="91"/>
      <c r="AA38" s="91"/>
      <c r="AB38" s="91"/>
      <c r="AC38" s="91"/>
      <c r="AD38" s="91"/>
      <c r="AE38" s="91"/>
      <c r="AF38" s="91"/>
      <c r="AG38" s="91"/>
      <c r="AH38" s="91"/>
      <c r="AI38" s="91"/>
      <c r="AJ38" s="91"/>
      <c r="AK38" s="1002" t="s">
        <v>519</v>
      </c>
      <c r="AL38" s="1003"/>
      <c r="AM38" s="1003"/>
      <c r="AN38" s="1004"/>
      <c r="AO38" s="122">
        <v>122</v>
      </c>
      <c r="AP38" s="122">
        <v>19</v>
      </c>
      <c r="AQ38" s="146">
        <v>19</v>
      </c>
      <c r="AR38" s="144">
        <v>0</v>
      </c>
      <c r="AS38" s="165"/>
    </row>
    <row r="39" spans="1:46" x14ac:dyDescent="0.15">
      <c r="A39" s="81"/>
      <c r="B39" s="91"/>
      <c r="C39" s="91"/>
      <c r="D39" s="91"/>
      <c r="E39" s="91"/>
      <c r="F39" s="91"/>
      <c r="G39" s="91"/>
      <c r="H39" s="91"/>
      <c r="I39" s="91"/>
      <c r="J39" s="91"/>
      <c r="K39" s="91"/>
      <c r="L39" s="91"/>
      <c r="M39" s="91"/>
      <c r="N39" s="91"/>
      <c r="O39" s="91"/>
      <c r="P39" s="91"/>
      <c r="Q39" s="91"/>
      <c r="R39" s="91"/>
      <c r="S39" s="91"/>
      <c r="T39" s="91"/>
      <c r="U39" s="91"/>
      <c r="V39" s="91"/>
      <c r="W39" s="91"/>
      <c r="X39" s="91"/>
      <c r="Y39" s="91"/>
      <c r="Z39" s="91"/>
      <c r="AA39" s="91"/>
      <c r="AB39" s="91"/>
      <c r="AC39" s="91"/>
      <c r="AD39" s="91"/>
      <c r="AE39" s="91"/>
      <c r="AF39" s="91"/>
      <c r="AG39" s="91"/>
      <c r="AH39" s="91"/>
      <c r="AI39" s="91"/>
      <c r="AJ39" s="91"/>
      <c r="AK39" s="1002" t="s">
        <v>90</v>
      </c>
      <c r="AL39" s="1003"/>
      <c r="AM39" s="1003"/>
      <c r="AN39" s="1004"/>
      <c r="AO39" s="118">
        <v>-14057</v>
      </c>
      <c r="AP39" s="118">
        <v>-2237</v>
      </c>
      <c r="AQ39" s="145">
        <v>-4902</v>
      </c>
      <c r="AR39" s="155">
        <v>-54.4</v>
      </c>
      <c r="AS39" s="165"/>
    </row>
    <row r="40" spans="1:46" ht="27" customHeight="1" x14ac:dyDescent="0.15">
      <c r="A40" s="81"/>
      <c r="B40" s="91"/>
      <c r="C40" s="91"/>
      <c r="D40" s="91"/>
      <c r="E40" s="91"/>
      <c r="F40" s="91"/>
      <c r="G40" s="91"/>
      <c r="H40" s="91"/>
      <c r="I40" s="91"/>
      <c r="J40" s="91"/>
      <c r="K40" s="91"/>
      <c r="L40" s="91"/>
      <c r="M40" s="91"/>
      <c r="N40" s="91"/>
      <c r="O40" s="91"/>
      <c r="P40" s="91"/>
      <c r="Q40" s="91"/>
      <c r="R40" s="91"/>
      <c r="S40" s="91"/>
      <c r="T40" s="91"/>
      <c r="U40" s="91"/>
      <c r="V40" s="91"/>
      <c r="W40" s="91"/>
      <c r="X40" s="91"/>
      <c r="Y40" s="91"/>
      <c r="Z40" s="91"/>
      <c r="AA40" s="91"/>
      <c r="AB40" s="91"/>
      <c r="AC40" s="91"/>
      <c r="AD40" s="91"/>
      <c r="AE40" s="91"/>
      <c r="AF40" s="91"/>
      <c r="AG40" s="91"/>
      <c r="AH40" s="91"/>
      <c r="AI40" s="91"/>
      <c r="AJ40" s="91"/>
      <c r="AK40" s="999" t="s">
        <v>520</v>
      </c>
      <c r="AL40" s="1000"/>
      <c r="AM40" s="1000"/>
      <c r="AN40" s="1001"/>
      <c r="AO40" s="118">
        <v>-798963</v>
      </c>
      <c r="AP40" s="118">
        <v>-127163</v>
      </c>
      <c r="AQ40" s="145">
        <v>-94813</v>
      </c>
      <c r="AR40" s="155">
        <v>34.1</v>
      </c>
      <c r="AS40" s="165"/>
    </row>
    <row r="41" spans="1:46" x14ac:dyDescent="0.15">
      <c r="A41" s="81"/>
      <c r="B41" s="91"/>
      <c r="C41" s="91"/>
      <c r="D41" s="91"/>
      <c r="E41" s="91"/>
      <c r="F41" s="91"/>
      <c r="G41" s="91"/>
      <c r="H41" s="91"/>
      <c r="I41" s="91"/>
      <c r="J41" s="91"/>
      <c r="K41" s="91"/>
      <c r="L41" s="91"/>
      <c r="M41" s="91"/>
      <c r="N41" s="91"/>
      <c r="O41" s="91"/>
      <c r="P41" s="91"/>
      <c r="Q41" s="91"/>
      <c r="R41" s="91"/>
      <c r="S41" s="91"/>
      <c r="T41" s="91"/>
      <c r="U41" s="91"/>
      <c r="V41" s="91"/>
      <c r="W41" s="91"/>
      <c r="X41" s="91"/>
      <c r="Y41" s="91"/>
      <c r="Z41" s="91"/>
      <c r="AA41" s="91"/>
      <c r="AB41" s="91"/>
      <c r="AC41" s="91"/>
      <c r="AD41" s="91"/>
      <c r="AE41" s="91"/>
      <c r="AF41" s="91"/>
      <c r="AG41" s="91"/>
      <c r="AH41" s="91"/>
      <c r="AI41" s="91"/>
      <c r="AJ41" s="91"/>
      <c r="AK41" s="989" t="s">
        <v>386</v>
      </c>
      <c r="AL41" s="990"/>
      <c r="AM41" s="990"/>
      <c r="AN41" s="991"/>
      <c r="AO41" s="118">
        <v>375989</v>
      </c>
      <c r="AP41" s="118">
        <v>59842</v>
      </c>
      <c r="AQ41" s="145">
        <v>45077</v>
      </c>
      <c r="AR41" s="155">
        <v>32.799999999999997</v>
      </c>
      <c r="AS41" s="165"/>
    </row>
    <row r="42" spans="1:46" x14ac:dyDescent="0.15">
      <c r="A42" s="81"/>
      <c r="B42" s="91"/>
      <c r="C42" s="91"/>
      <c r="D42" s="91"/>
      <c r="E42" s="91"/>
      <c r="F42" s="91"/>
      <c r="G42" s="91"/>
      <c r="H42" s="91"/>
      <c r="I42" s="91"/>
      <c r="J42" s="91"/>
      <c r="K42" s="91"/>
      <c r="L42" s="91"/>
      <c r="M42" s="91"/>
      <c r="N42" s="91"/>
      <c r="O42" s="91"/>
      <c r="P42" s="91"/>
      <c r="Q42" s="91"/>
      <c r="R42" s="91"/>
      <c r="S42" s="91"/>
      <c r="T42" s="91"/>
      <c r="U42" s="91"/>
      <c r="V42" s="91"/>
      <c r="W42" s="91"/>
      <c r="X42" s="91"/>
      <c r="Y42" s="91"/>
      <c r="Z42" s="91"/>
      <c r="AA42" s="91"/>
      <c r="AB42" s="91"/>
      <c r="AC42" s="91"/>
      <c r="AD42" s="91"/>
      <c r="AE42" s="91"/>
      <c r="AF42" s="91"/>
      <c r="AG42" s="91"/>
      <c r="AH42" s="91"/>
      <c r="AI42" s="91"/>
      <c r="AJ42" s="91"/>
      <c r="AK42" s="96" t="s">
        <v>400</v>
      </c>
      <c r="AL42" s="91"/>
      <c r="AM42" s="91"/>
      <c r="AN42" s="91"/>
      <c r="AO42" s="91"/>
      <c r="AP42" s="91"/>
      <c r="AQ42" s="132"/>
      <c r="AR42" s="132"/>
      <c r="AS42" s="165"/>
    </row>
    <row r="43" spans="1:46" x14ac:dyDescent="0.15">
      <c r="A43" s="81"/>
      <c r="B43" s="91"/>
      <c r="C43" s="91"/>
      <c r="D43" s="91"/>
      <c r="E43" s="91"/>
      <c r="F43" s="91"/>
      <c r="G43" s="91"/>
      <c r="H43" s="91"/>
      <c r="I43" s="91"/>
      <c r="J43" s="91"/>
      <c r="K43" s="91"/>
      <c r="L43" s="91"/>
      <c r="M43" s="91"/>
      <c r="N43" s="91"/>
      <c r="O43" s="91"/>
      <c r="P43" s="91"/>
      <c r="Q43" s="91"/>
      <c r="R43" s="91"/>
      <c r="S43" s="91"/>
      <c r="T43" s="91"/>
      <c r="U43" s="91"/>
      <c r="V43" s="91"/>
      <c r="W43" s="91"/>
      <c r="X43" s="91"/>
      <c r="Y43" s="91"/>
      <c r="Z43" s="91"/>
      <c r="AA43" s="91"/>
      <c r="AB43" s="91"/>
      <c r="AC43" s="91"/>
      <c r="AD43" s="91"/>
      <c r="AE43" s="91"/>
      <c r="AF43" s="91"/>
      <c r="AG43" s="91"/>
      <c r="AH43" s="91"/>
      <c r="AI43" s="91"/>
      <c r="AJ43" s="91"/>
      <c r="AK43" s="91"/>
      <c r="AL43" s="91"/>
      <c r="AM43" s="91"/>
      <c r="AN43" s="91"/>
      <c r="AO43" s="91"/>
      <c r="AP43" s="134"/>
      <c r="AQ43" s="132"/>
      <c r="AR43" s="91"/>
      <c r="AS43" s="165"/>
    </row>
    <row r="44" spans="1:46" x14ac:dyDescent="0.15">
      <c r="A44" s="81"/>
      <c r="B44" s="91"/>
      <c r="C44" s="91"/>
      <c r="D44" s="91"/>
      <c r="E44" s="91"/>
      <c r="F44" s="91"/>
      <c r="G44" s="91"/>
      <c r="H44" s="91"/>
      <c r="I44" s="91"/>
      <c r="J44" s="91"/>
      <c r="K44" s="91"/>
      <c r="L44" s="91"/>
      <c r="M44" s="91"/>
      <c r="N44" s="91"/>
      <c r="O44" s="91"/>
      <c r="P44" s="91"/>
      <c r="Q44" s="91"/>
      <c r="R44" s="91"/>
      <c r="S44" s="91"/>
      <c r="T44" s="91"/>
      <c r="U44" s="91"/>
      <c r="V44" s="91"/>
      <c r="W44" s="91"/>
      <c r="X44" s="91"/>
      <c r="Y44" s="91"/>
      <c r="Z44" s="91"/>
      <c r="AA44" s="91"/>
      <c r="AB44" s="91"/>
      <c r="AC44" s="91"/>
      <c r="AD44" s="91"/>
      <c r="AE44" s="91"/>
      <c r="AF44" s="91"/>
      <c r="AG44" s="91"/>
      <c r="AH44" s="91"/>
      <c r="AI44" s="91"/>
      <c r="AJ44" s="91"/>
      <c r="AK44" s="91"/>
      <c r="AL44" s="91"/>
      <c r="AM44" s="91"/>
      <c r="AN44" s="91"/>
      <c r="AO44" s="91"/>
      <c r="AP44" s="91"/>
      <c r="AQ44" s="132"/>
      <c r="AR44" s="91"/>
    </row>
    <row r="45" spans="1:46" x14ac:dyDescent="0.15">
      <c r="A45" s="87"/>
      <c r="B45" s="87"/>
      <c r="C45" s="87"/>
      <c r="D45" s="87"/>
      <c r="E45" s="87"/>
      <c r="F45" s="87"/>
      <c r="G45" s="87"/>
      <c r="H45" s="87"/>
      <c r="I45" s="87"/>
      <c r="J45" s="87"/>
      <c r="K45" s="87"/>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147"/>
      <c r="AR45" s="87"/>
      <c r="AS45" s="87"/>
      <c r="AT45" s="91"/>
    </row>
    <row r="46" spans="1:46" x14ac:dyDescent="0.15">
      <c r="A46" s="88"/>
      <c r="B46" s="88"/>
      <c r="C46" s="88"/>
      <c r="D46" s="88"/>
      <c r="E46" s="88"/>
      <c r="F46" s="88"/>
      <c r="G46" s="88"/>
      <c r="H46" s="88"/>
      <c r="I46" s="88"/>
      <c r="J46" s="88"/>
      <c r="K46" s="88"/>
      <c r="L46" s="88"/>
      <c r="M46" s="88"/>
      <c r="N46" s="88"/>
      <c r="O46" s="88"/>
      <c r="P46" s="88"/>
      <c r="Q46" s="88"/>
      <c r="R46" s="88"/>
      <c r="S46" s="88"/>
      <c r="T46" s="88"/>
      <c r="U46" s="88"/>
      <c r="V46" s="88"/>
      <c r="W46" s="88"/>
      <c r="X46" s="88"/>
      <c r="Y46" s="88"/>
      <c r="Z46" s="88"/>
      <c r="AA46" s="88"/>
      <c r="AB46" s="88"/>
      <c r="AC46" s="88"/>
      <c r="AD46" s="88"/>
      <c r="AE46" s="88"/>
      <c r="AF46" s="88"/>
      <c r="AG46" s="88"/>
      <c r="AH46" s="88"/>
      <c r="AI46" s="88"/>
      <c r="AJ46" s="88"/>
      <c r="AK46" s="88"/>
      <c r="AL46" s="88"/>
      <c r="AM46" s="88"/>
      <c r="AN46" s="88"/>
      <c r="AO46" s="88"/>
      <c r="AP46" s="88"/>
      <c r="AQ46" s="88"/>
      <c r="AR46" s="88"/>
      <c r="AS46" s="88"/>
      <c r="AT46" s="91"/>
    </row>
    <row r="47" spans="1:46" ht="17.25" customHeight="1" x14ac:dyDescent="0.15">
      <c r="A47" s="89" t="s">
        <v>521</v>
      </c>
      <c r="B47" s="91"/>
      <c r="C47" s="91"/>
      <c r="D47" s="91"/>
      <c r="E47" s="91"/>
      <c r="F47" s="91"/>
      <c r="G47" s="91"/>
      <c r="H47" s="91"/>
      <c r="I47" s="91"/>
      <c r="J47" s="91"/>
      <c r="K47" s="91"/>
      <c r="L47" s="91"/>
      <c r="M47" s="91"/>
      <c r="N47" s="91"/>
      <c r="O47" s="91"/>
      <c r="P47" s="91"/>
      <c r="Q47" s="91"/>
      <c r="R47" s="91"/>
      <c r="S47" s="91"/>
      <c r="T47" s="91"/>
      <c r="U47" s="91"/>
      <c r="V47" s="91"/>
      <c r="W47" s="91"/>
      <c r="X47" s="91"/>
      <c r="Y47" s="91"/>
      <c r="Z47" s="91"/>
      <c r="AA47" s="91"/>
      <c r="AB47" s="91"/>
      <c r="AC47" s="91"/>
      <c r="AD47" s="91"/>
      <c r="AE47" s="91"/>
      <c r="AF47" s="91"/>
      <c r="AG47" s="91"/>
      <c r="AH47" s="91"/>
      <c r="AI47" s="91"/>
      <c r="AJ47" s="91"/>
      <c r="AK47" s="91"/>
      <c r="AL47" s="91"/>
      <c r="AM47" s="91"/>
      <c r="AN47" s="91"/>
      <c r="AO47" s="91"/>
      <c r="AP47" s="91"/>
      <c r="AQ47" s="91"/>
      <c r="AR47" s="91"/>
    </row>
    <row r="48" spans="1:46" x14ac:dyDescent="0.15">
      <c r="A48" s="81"/>
      <c r="B48" s="91"/>
      <c r="C48" s="91"/>
      <c r="D48" s="91"/>
      <c r="E48" s="91"/>
      <c r="F48" s="91"/>
      <c r="G48" s="91"/>
      <c r="H48" s="91"/>
      <c r="I48" s="91"/>
      <c r="J48" s="91"/>
      <c r="K48" s="91"/>
      <c r="L48" s="91"/>
      <c r="M48" s="91"/>
      <c r="N48" s="91"/>
      <c r="O48" s="91"/>
      <c r="P48" s="91"/>
      <c r="Q48" s="91"/>
      <c r="R48" s="91"/>
      <c r="S48" s="91"/>
      <c r="T48" s="91"/>
      <c r="U48" s="91"/>
      <c r="V48" s="91"/>
      <c r="W48" s="91"/>
      <c r="X48" s="91"/>
      <c r="Y48" s="91"/>
      <c r="Z48" s="91"/>
      <c r="AA48" s="91"/>
      <c r="AB48" s="91"/>
      <c r="AC48" s="91"/>
      <c r="AD48" s="91"/>
      <c r="AE48" s="91"/>
      <c r="AF48" s="91"/>
      <c r="AG48" s="91"/>
      <c r="AH48" s="91"/>
      <c r="AI48" s="91"/>
      <c r="AJ48" s="91"/>
      <c r="AK48" s="88" t="s">
        <v>522</v>
      </c>
      <c r="AL48" s="88"/>
      <c r="AM48" s="88"/>
      <c r="AN48" s="88"/>
      <c r="AO48" s="88"/>
      <c r="AP48" s="88"/>
      <c r="AQ48" s="133"/>
      <c r="AR48" s="88"/>
    </row>
    <row r="49" spans="1:44" ht="13.5" customHeight="1" x14ac:dyDescent="0.15">
      <c r="A49" s="81"/>
      <c r="B49" s="91"/>
      <c r="C49" s="91"/>
      <c r="D49" s="91"/>
      <c r="E49" s="91"/>
      <c r="F49" s="91"/>
      <c r="G49" s="91"/>
      <c r="H49" s="91"/>
      <c r="I49" s="91"/>
      <c r="J49" s="91"/>
      <c r="K49" s="91"/>
      <c r="L49" s="91"/>
      <c r="M49" s="91"/>
      <c r="N49" s="91"/>
      <c r="O49" s="91"/>
      <c r="P49" s="91"/>
      <c r="Q49" s="91"/>
      <c r="R49" s="91"/>
      <c r="S49" s="91"/>
      <c r="T49" s="91"/>
      <c r="U49" s="91"/>
      <c r="V49" s="91"/>
      <c r="W49" s="91"/>
      <c r="X49" s="91"/>
      <c r="Y49" s="91"/>
      <c r="Z49" s="91"/>
      <c r="AA49" s="91"/>
      <c r="AB49" s="91"/>
      <c r="AC49" s="91"/>
      <c r="AD49" s="91"/>
      <c r="AE49" s="91"/>
      <c r="AF49" s="91"/>
      <c r="AG49" s="91"/>
      <c r="AH49" s="91"/>
      <c r="AI49" s="91"/>
      <c r="AJ49" s="91"/>
      <c r="AK49" s="97"/>
      <c r="AL49" s="103"/>
      <c r="AM49" s="997" t="s">
        <v>92</v>
      </c>
      <c r="AN49" s="992" t="s">
        <v>444</v>
      </c>
      <c r="AO49" s="993"/>
      <c r="AP49" s="993"/>
      <c r="AQ49" s="993"/>
      <c r="AR49" s="994"/>
    </row>
    <row r="50" spans="1:44" x14ac:dyDescent="0.15">
      <c r="A50" s="81"/>
      <c r="B50" s="91"/>
      <c r="C50" s="91"/>
      <c r="D50" s="91"/>
      <c r="E50" s="91"/>
      <c r="F50" s="91"/>
      <c r="G50" s="91"/>
      <c r="H50" s="91"/>
      <c r="I50" s="91"/>
      <c r="J50" s="91"/>
      <c r="K50" s="91"/>
      <c r="L50" s="91"/>
      <c r="M50" s="91"/>
      <c r="N50" s="91"/>
      <c r="O50" s="91"/>
      <c r="P50" s="91"/>
      <c r="Q50" s="91"/>
      <c r="R50" s="91"/>
      <c r="S50" s="91"/>
      <c r="T50" s="91"/>
      <c r="U50" s="91"/>
      <c r="V50" s="91"/>
      <c r="W50" s="91"/>
      <c r="X50" s="91"/>
      <c r="Y50" s="91"/>
      <c r="Z50" s="91"/>
      <c r="AA50" s="91"/>
      <c r="AB50" s="91"/>
      <c r="AC50" s="91"/>
      <c r="AD50" s="91"/>
      <c r="AE50" s="91"/>
      <c r="AF50" s="91"/>
      <c r="AG50" s="91"/>
      <c r="AH50" s="91"/>
      <c r="AI50" s="91"/>
      <c r="AJ50" s="91"/>
      <c r="AK50" s="98"/>
      <c r="AL50" s="104"/>
      <c r="AM50" s="998"/>
      <c r="AN50" s="114" t="s">
        <v>498</v>
      </c>
      <c r="AO50" s="124" t="s">
        <v>499</v>
      </c>
      <c r="AP50" s="135" t="s">
        <v>523</v>
      </c>
      <c r="AQ50" s="148" t="s">
        <v>382</v>
      </c>
      <c r="AR50" s="158" t="s">
        <v>524</v>
      </c>
    </row>
    <row r="51" spans="1:44" x14ac:dyDescent="0.15">
      <c r="A51" s="81"/>
      <c r="B51" s="91"/>
      <c r="C51" s="91"/>
      <c r="D51" s="91"/>
      <c r="E51" s="91"/>
      <c r="F51" s="91"/>
      <c r="G51" s="91"/>
      <c r="H51" s="91"/>
      <c r="I51" s="91"/>
      <c r="J51" s="91"/>
      <c r="K51" s="91"/>
      <c r="L51" s="91"/>
      <c r="M51" s="91"/>
      <c r="N51" s="91"/>
      <c r="O51" s="91"/>
      <c r="P51" s="91"/>
      <c r="Q51" s="91"/>
      <c r="R51" s="91"/>
      <c r="S51" s="91"/>
      <c r="T51" s="91"/>
      <c r="U51" s="91"/>
      <c r="V51" s="91"/>
      <c r="W51" s="91"/>
      <c r="X51" s="91"/>
      <c r="Y51" s="91"/>
      <c r="Z51" s="91"/>
      <c r="AA51" s="91"/>
      <c r="AB51" s="91"/>
      <c r="AC51" s="91"/>
      <c r="AD51" s="91"/>
      <c r="AE51" s="91"/>
      <c r="AF51" s="91"/>
      <c r="AG51" s="91"/>
      <c r="AH51" s="91"/>
      <c r="AI51" s="91"/>
      <c r="AJ51" s="91"/>
      <c r="AK51" s="97" t="s">
        <v>233</v>
      </c>
      <c r="AL51" s="103"/>
      <c r="AM51" s="108">
        <v>1983857</v>
      </c>
      <c r="AN51" s="115">
        <v>281398</v>
      </c>
      <c r="AO51" s="125">
        <v>-4.5</v>
      </c>
      <c r="AP51" s="136">
        <v>202870</v>
      </c>
      <c r="AQ51" s="149">
        <v>20.100000000000001</v>
      </c>
      <c r="AR51" s="159">
        <v>-24.6</v>
      </c>
    </row>
    <row r="52" spans="1:44" x14ac:dyDescent="0.15">
      <c r="A52" s="81"/>
      <c r="B52" s="91"/>
      <c r="C52" s="91"/>
      <c r="D52" s="91"/>
      <c r="E52" s="91"/>
      <c r="F52" s="91"/>
      <c r="G52" s="91"/>
      <c r="H52" s="91"/>
      <c r="I52" s="91"/>
      <c r="J52" s="91"/>
      <c r="K52" s="91"/>
      <c r="L52" s="91"/>
      <c r="M52" s="91"/>
      <c r="N52" s="91"/>
      <c r="O52" s="91"/>
      <c r="P52" s="91"/>
      <c r="Q52" s="91"/>
      <c r="R52" s="91"/>
      <c r="S52" s="91"/>
      <c r="T52" s="91"/>
      <c r="U52" s="91"/>
      <c r="V52" s="91"/>
      <c r="W52" s="91"/>
      <c r="X52" s="91"/>
      <c r="Y52" s="91"/>
      <c r="Z52" s="91"/>
      <c r="AA52" s="91"/>
      <c r="AB52" s="91"/>
      <c r="AC52" s="91"/>
      <c r="AD52" s="91"/>
      <c r="AE52" s="91"/>
      <c r="AF52" s="91"/>
      <c r="AG52" s="91"/>
      <c r="AH52" s="91"/>
      <c r="AI52" s="91"/>
      <c r="AJ52" s="91"/>
      <c r="AK52" s="99"/>
      <c r="AL52" s="105" t="s">
        <v>278</v>
      </c>
      <c r="AM52" s="109">
        <v>1457825</v>
      </c>
      <c r="AN52" s="116">
        <v>206784</v>
      </c>
      <c r="AO52" s="126">
        <v>-19.899999999999999</v>
      </c>
      <c r="AP52" s="137">
        <v>79735</v>
      </c>
      <c r="AQ52" s="150">
        <v>0.5</v>
      </c>
      <c r="AR52" s="160">
        <v>-20.399999999999999</v>
      </c>
    </row>
    <row r="53" spans="1:44" x14ac:dyDescent="0.15">
      <c r="A53" s="81"/>
      <c r="B53" s="91"/>
      <c r="C53" s="91"/>
      <c r="D53" s="91"/>
      <c r="E53" s="91"/>
      <c r="F53" s="91"/>
      <c r="G53" s="91"/>
      <c r="H53" s="91"/>
      <c r="I53" s="91"/>
      <c r="J53" s="91"/>
      <c r="K53" s="91"/>
      <c r="L53" s="91"/>
      <c r="M53" s="91"/>
      <c r="N53" s="91"/>
      <c r="O53" s="91"/>
      <c r="P53" s="91"/>
      <c r="Q53" s="91"/>
      <c r="R53" s="91"/>
      <c r="S53" s="91"/>
      <c r="T53" s="91"/>
      <c r="U53" s="91"/>
      <c r="V53" s="91"/>
      <c r="W53" s="91"/>
      <c r="X53" s="91"/>
      <c r="Y53" s="91"/>
      <c r="Z53" s="91"/>
      <c r="AA53" s="91"/>
      <c r="AB53" s="91"/>
      <c r="AC53" s="91"/>
      <c r="AD53" s="91"/>
      <c r="AE53" s="91"/>
      <c r="AF53" s="91"/>
      <c r="AG53" s="91"/>
      <c r="AH53" s="91"/>
      <c r="AI53" s="91"/>
      <c r="AJ53" s="91"/>
      <c r="AK53" s="97" t="s">
        <v>509</v>
      </c>
      <c r="AL53" s="103"/>
      <c r="AM53" s="108">
        <v>2826960</v>
      </c>
      <c r="AN53" s="115">
        <v>411613</v>
      </c>
      <c r="AO53" s="125">
        <v>46.3</v>
      </c>
      <c r="AP53" s="136">
        <v>167497</v>
      </c>
      <c r="AQ53" s="149">
        <v>-17.399999999999999</v>
      </c>
      <c r="AR53" s="159">
        <v>63.7</v>
      </c>
    </row>
    <row r="54" spans="1:44" x14ac:dyDescent="0.15">
      <c r="A54" s="81"/>
      <c r="B54" s="91"/>
      <c r="C54" s="91"/>
      <c r="D54" s="91"/>
      <c r="E54" s="91"/>
      <c r="F54" s="91"/>
      <c r="G54" s="91"/>
      <c r="H54" s="91"/>
      <c r="I54" s="91"/>
      <c r="J54" s="91"/>
      <c r="K54" s="91"/>
      <c r="L54" s="91"/>
      <c r="M54" s="91"/>
      <c r="N54" s="91"/>
      <c r="O54" s="91"/>
      <c r="P54" s="91"/>
      <c r="Q54" s="91"/>
      <c r="R54" s="91"/>
      <c r="S54" s="91"/>
      <c r="T54" s="91"/>
      <c r="U54" s="91"/>
      <c r="V54" s="91"/>
      <c r="W54" s="91"/>
      <c r="X54" s="91"/>
      <c r="Y54" s="91"/>
      <c r="Z54" s="91"/>
      <c r="AA54" s="91"/>
      <c r="AB54" s="91"/>
      <c r="AC54" s="91"/>
      <c r="AD54" s="91"/>
      <c r="AE54" s="91"/>
      <c r="AF54" s="91"/>
      <c r="AG54" s="91"/>
      <c r="AH54" s="91"/>
      <c r="AI54" s="91"/>
      <c r="AJ54" s="91"/>
      <c r="AK54" s="99"/>
      <c r="AL54" s="105" t="s">
        <v>278</v>
      </c>
      <c r="AM54" s="109">
        <v>2239172</v>
      </c>
      <c r="AN54" s="116">
        <v>326030</v>
      </c>
      <c r="AO54" s="126">
        <v>57.7</v>
      </c>
      <c r="AP54" s="137">
        <v>82571</v>
      </c>
      <c r="AQ54" s="150">
        <v>3.6</v>
      </c>
      <c r="AR54" s="160">
        <v>54.1</v>
      </c>
    </row>
    <row r="55" spans="1:44" x14ac:dyDescent="0.15">
      <c r="A55" s="81"/>
      <c r="B55" s="91"/>
      <c r="C55" s="91"/>
      <c r="D55" s="91"/>
      <c r="E55" s="91"/>
      <c r="F55" s="91"/>
      <c r="G55" s="91"/>
      <c r="H55" s="91"/>
      <c r="I55" s="91"/>
      <c r="J55" s="91"/>
      <c r="K55" s="91"/>
      <c r="L55" s="91"/>
      <c r="M55" s="91"/>
      <c r="N55" s="91"/>
      <c r="O55" s="91"/>
      <c r="P55" s="91"/>
      <c r="Q55" s="91"/>
      <c r="R55" s="91"/>
      <c r="S55" s="91"/>
      <c r="T55" s="91"/>
      <c r="U55" s="91"/>
      <c r="V55" s="91"/>
      <c r="W55" s="91"/>
      <c r="X55" s="91"/>
      <c r="Y55" s="91"/>
      <c r="Z55" s="91"/>
      <c r="AA55" s="91"/>
      <c r="AB55" s="91"/>
      <c r="AC55" s="91"/>
      <c r="AD55" s="91"/>
      <c r="AE55" s="91"/>
      <c r="AF55" s="91"/>
      <c r="AG55" s="91"/>
      <c r="AH55" s="91"/>
      <c r="AI55" s="91"/>
      <c r="AJ55" s="91"/>
      <c r="AK55" s="97" t="s">
        <v>525</v>
      </c>
      <c r="AL55" s="103"/>
      <c r="AM55" s="108">
        <v>1677019</v>
      </c>
      <c r="AN55" s="115">
        <v>250563</v>
      </c>
      <c r="AO55" s="125">
        <v>-39.1</v>
      </c>
      <c r="AP55" s="136">
        <v>190274</v>
      </c>
      <c r="AQ55" s="149">
        <v>13.6</v>
      </c>
      <c r="AR55" s="159">
        <v>-52.7</v>
      </c>
    </row>
    <row r="56" spans="1:44" x14ac:dyDescent="0.15">
      <c r="A56" s="81"/>
      <c r="B56" s="91"/>
      <c r="C56" s="91"/>
      <c r="D56" s="91"/>
      <c r="E56" s="91"/>
      <c r="F56" s="91"/>
      <c r="G56" s="91"/>
      <c r="H56" s="91"/>
      <c r="I56" s="91"/>
      <c r="J56" s="91"/>
      <c r="K56" s="91"/>
      <c r="L56" s="91"/>
      <c r="M56" s="91"/>
      <c r="N56" s="91"/>
      <c r="O56" s="91"/>
      <c r="P56" s="91"/>
      <c r="Q56" s="91"/>
      <c r="R56" s="91"/>
      <c r="S56" s="91"/>
      <c r="T56" s="91"/>
      <c r="U56" s="91"/>
      <c r="V56" s="91"/>
      <c r="W56" s="91"/>
      <c r="X56" s="91"/>
      <c r="Y56" s="91"/>
      <c r="Z56" s="91"/>
      <c r="AA56" s="91"/>
      <c r="AB56" s="91"/>
      <c r="AC56" s="91"/>
      <c r="AD56" s="91"/>
      <c r="AE56" s="91"/>
      <c r="AF56" s="91"/>
      <c r="AG56" s="91"/>
      <c r="AH56" s="91"/>
      <c r="AI56" s="91"/>
      <c r="AJ56" s="91"/>
      <c r="AK56" s="99"/>
      <c r="AL56" s="105" t="s">
        <v>278</v>
      </c>
      <c r="AM56" s="109">
        <v>1027201</v>
      </c>
      <c r="AN56" s="116">
        <v>153474</v>
      </c>
      <c r="AO56" s="126">
        <v>-52.9</v>
      </c>
      <c r="AP56" s="137">
        <v>88584</v>
      </c>
      <c r="AQ56" s="150">
        <v>7.3</v>
      </c>
      <c r="AR56" s="160">
        <v>-60.2</v>
      </c>
    </row>
    <row r="57" spans="1:44" x14ac:dyDescent="0.15">
      <c r="A57" s="81"/>
      <c r="B57" s="91"/>
      <c r="C57" s="91"/>
      <c r="D57" s="91"/>
      <c r="E57" s="91"/>
      <c r="F57" s="91"/>
      <c r="G57" s="91"/>
      <c r="H57" s="91"/>
      <c r="I57" s="91"/>
      <c r="J57" s="91"/>
      <c r="K57" s="91"/>
      <c r="L57" s="91"/>
      <c r="M57" s="91"/>
      <c r="N57" s="91"/>
      <c r="O57" s="91"/>
      <c r="P57" s="91"/>
      <c r="Q57" s="91"/>
      <c r="R57" s="91"/>
      <c r="S57" s="91"/>
      <c r="T57" s="91"/>
      <c r="U57" s="91"/>
      <c r="V57" s="91"/>
      <c r="W57" s="91"/>
      <c r="X57" s="91"/>
      <c r="Y57" s="91"/>
      <c r="Z57" s="91"/>
      <c r="AA57" s="91"/>
      <c r="AB57" s="91"/>
      <c r="AC57" s="91"/>
      <c r="AD57" s="91"/>
      <c r="AE57" s="91"/>
      <c r="AF57" s="91"/>
      <c r="AG57" s="91"/>
      <c r="AH57" s="91"/>
      <c r="AI57" s="91"/>
      <c r="AJ57" s="91"/>
      <c r="AK57" s="97" t="s">
        <v>482</v>
      </c>
      <c r="AL57" s="103"/>
      <c r="AM57" s="108">
        <v>5041223</v>
      </c>
      <c r="AN57" s="115">
        <v>778808</v>
      </c>
      <c r="AO57" s="125">
        <v>210.8</v>
      </c>
      <c r="AP57" s="136">
        <v>200194</v>
      </c>
      <c r="AQ57" s="149">
        <v>5.2</v>
      </c>
      <c r="AR57" s="159">
        <v>205.6</v>
      </c>
    </row>
    <row r="58" spans="1:44" x14ac:dyDescent="0.15">
      <c r="A58" s="81"/>
      <c r="B58" s="91"/>
      <c r="C58" s="91"/>
      <c r="D58" s="91"/>
      <c r="E58" s="91"/>
      <c r="F58" s="91"/>
      <c r="G58" s="91"/>
      <c r="H58" s="91"/>
      <c r="I58" s="91"/>
      <c r="J58" s="91"/>
      <c r="K58" s="91"/>
      <c r="L58" s="91"/>
      <c r="M58" s="91"/>
      <c r="N58" s="91"/>
      <c r="O58" s="91"/>
      <c r="P58" s="91"/>
      <c r="Q58" s="91"/>
      <c r="R58" s="91"/>
      <c r="S58" s="91"/>
      <c r="T58" s="91"/>
      <c r="U58" s="91"/>
      <c r="V58" s="91"/>
      <c r="W58" s="91"/>
      <c r="X58" s="91"/>
      <c r="Y58" s="91"/>
      <c r="Z58" s="91"/>
      <c r="AA58" s="91"/>
      <c r="AB58" s="91"/>
      <c r="AC58" s="91"/>
      <c r="AD58" s="91"/>
      <c r="AE58" s="91"/>
      <c r="AF58" s="91"/>
      <c r="AG58" s="91"/>
      <c r="AH58" s="91"/>
      <c r="AI58" s="91"/>
      <c r="AJ58" s="91"/>
      <c r="AK58" s="99"/>
      <c r="AL58" s="105" t="s">
        <v>278</v>
      </c>
      <c r="AM58" s="109">
        <v>4559348</v>
      </c>
      <c r="AN58" s="116">
        <v>704364</v>
      </c>
      <c r="AO58" s="126">
        <v>358.9</v>
      </c>
      <c r="AP58" s="137">
        <v>106422</v>
      </c>
      <c r="AQ58" s="150">
        <v>20.100000000000001</v>
      </c>
      <c r="AR58" s="160">
        <v>338.8</v>
      </c>
    </row>
    <row r="59" spans="1:44" x14ac:dyDescent="0.15">
      <c r="A59" s="81"/>
      <c r="B59" s="91"/>
      <c r="C59" s="91"/>
      <c r="D59" s="91"/>
      <c r="E59" s="91"/>
      <c r="F59" s="91"/>
      <c r="G59" s="91"/>
      <c r="H59" s="91"/>
      <c r="I59" s="91"/>
      <c r="J59" s="91"/>
      <c r="K59" s="91"/>
      <c r="L59" s="91"/>
      <c r="M59" s="91"/>
      <c r="N59" s="91"/>
      <c r="O59" s="91"/>
      <c r="P59" s="91"/>
      <c r="Q59" s="91"/>
      <c r="R59" s="91"/>
      <c r="S59" s="91"/>
      <c r="T59" s="91"/>
      <c r="U59" s="91"/>
      <c r="V59" s="91"/>
      <c r="W59" s="91"/>
      <c r="X59" s="91"/>
      <c r="Y59" s="91"/>
      <c r="Z59" s="91"/>
      <c r="AA59" s="91"/>
      <c r="AB59" s="91"/>
      <c r="AC59" s="91"/>
      <c r="AD59" s="91"/>
      <c r="AE59" s="91"/>
      <c r="AF59" s="91"/>
      <c r="AG59" s="91"/>
      <c r="AH59" s="91"/>
      <c r="AI59" s="91"/>
      <c r="AJ59" s="91"/>
      <c r="AK59" s="97" t="s">
        <v>526</v>
      </c>
      <c r="AL59" s="103"/>
      <c r="AM59" s="108">
        <v>1569032</v>
      </c>
      <c r="AN59" s="115">
        <v>249727</v>
      </c>
      <c r="AO59" s="125">
        <v>-67.900000000000006</v>
      </c>
      <c r="AP59" s="136">
        <v>196914</v>
      </c>
      <c r="AQ59" s="149">
        <v>-1.6</v>
      </c>
      <c r="AR59" s="159">
        <v>-66.3</v>
      </c>
    </row>
    <row r="60" spans="1:44" x14ac:dyDescent="0.15">
      <c r="A60" s="81"/>
      <c r="B60" s="91"/>
      <c r="C60" s="91"/>
      <c r="D60" s="91"/>
      <c r="E60" s="91"/>
      <c r="F60" s="91"/>
      <c r="G60" s="91"/>
      <c r="H60" s="91"/>
      <c r="I60" s="91"/>
      <c r="J60" s="91"/>
      <c r="K60" s="91"/>
      <c r="L60" s="91"/>
      <c r="M60" s="91"/>
      <c r="N60" s="91"/>
      <c r="O60" s="91"/>
      <c r="P60" s="91"/>
      <c r="Q60" s="91"/>
      <c r="R60" s="91"/>
      <c r="S60" s="91"/>
      <c r="T60" s="91"/>
      <c r="U60" s="91"/>
      <c r="V60" s="91"/>
      <c r="W60" s="91"/>
      <c r="X60" s="91"/>
      <c r="Y60" s="91"/>
      <c r="Z60" s="91"/>
      <c r="AA60" s="91"/>
      <c r="AB60" s="91"/>
      <c r="AC60" s="91"/>
      <c r="AD60" s="91"/>
      <c r="AE60" s="91"/>
      <c r="AF60" s="91"/>
      <c r="AG60" s="91"/>
      <c r="AH60" s="91"/>
      <c r="AI60" s="91"/>
      <c r="AJ60" s="91"/>
      <c r="AK60" s="99"/>
      <c r="AL60" s="105" t="s">
        <v>278</v>
      </c>
      <c r="AM60" s="109">
        <v>833858</v>
      </c>
      <c r="AN60" s="116">
        <v>132717</v>
      </c>
      <c r="AO60" s="126">
        <v>-81.2</v>
      </c>
      <c r="AP60" s="137">
        <v>98966</v>
      </c>
      <c r="AQ60" s="150">
        <v>-7</v>
      </c>
      <c r="AR60" s="160">
        <v>-74.2</v>
      </c>
    </row>
    <row r="61" spans="1:44" x14ac:dyDescent="0.15">
      <c r="A61" s="81"/>
      <c r="B61" s="91"/>
      <c r="C61" s="91"/>
      <c r="D61" s="91"/>
      <c r="E61" s="91"/>
      <c r="F61" s="91"/>
      <c r="G61" s="91"/>
      <c r="H61" s="91"/>
      <c r="I61" s="91"/>
      <c r="J61" s="91"/>
      <c r="K61" s="91"/>
      <c r="L61" s="91"/>
      <c r="M61" s="91"/>
      <c r="N61" s="91"/>
      <c r="O61" s="91"/>
      <c r="P61" s="91"/>
      <c r="Q61" s="91"/>
      <c r="R61" s="91"/>
      <c r="S61" s="91"/>
      <c r="T61" s="91"/>
      <c r="U61" s="91"/>
      <c r="V61" s="91"/>
      <c r="W61" s="91"/>
      <c r="X61" s="91"/>
      <c r="Y61" s="91"/>
      <c r="Z61" s="91"/>
      <c r="AA61" s="91"/>
      <c r="AB61" s="91"/>
      <c r="AC61" s="91"/>
      <c r="AD61" s="91"/>
      <c r="AE61" s="91"/>
      <c r="AF61" s="91"/>
      <c r="AG61" s="91"/>
      <c r="AH61" s="91"/>
      <c r="AI61" s="91"/>
      <c r="AJ61" s="91"/>
      <c r="AK61" s="97" t="s">
        <v>410</v>
      </c>
      <c r="AL61" s="106"/>
      <c r="AM61" s="108">
        <v>2619618</v>
      </c>
      <c r="AN61" s="115">
        <v>394422</v>
      </c>
      <c r="AO61" s="125">
        <v>29.1</v>
      </c>
      <c r="AP61" s="136">
        <v>191550</v>
      </c>
      <c r="AQ61" s="151">
        <v>4</v>
      </c>
      <c r="AR61" s="159">
        <v>25.1</v>
      </c>
    </row>
    <row r="62" spans="1:44" x14ac:dyDescent="0.15">
      <c r="A62" s="81"/>
      <c r="B62" s="91"/>
      <c r="C62" s="91"/>
      <c r="D62" s="91"/>
      <c r="E62" s="91"/>
      <c r="F62" s="91"/>
      <c r="G62" s="91"/>
      <c r="H62" s="91"/>
      <c r="I62" s="91"/>
      <c r="J62" s="91"/>
      <c r="K62" s="91"/>
      <c r="L62" s="91"/>
      <c r="M62" s="91"/>
      <c r="N62" s="91"/>
      <c r="O62" s="91"/>
      <c r="P62" s="91"/>
      <c r="Q62" s="91"/>
      <c r="R62" s="91"/>
      <c r="S62" s="91"/>
      <c r="T62" s="91"/>
      <c r="U62" s="91"/>
      <c r="V62" s="91"/>
      <c r="W62" s="91"/>
      <c r="X62" s="91"/>
      <c r="Y62" s="91"/>
      <c r="Z62" s="91"/>
      <c r="AA62" s="91"/>
      <c r="AB62" s="91"/>
      <c r="AC62" s="91"/>
      <c r="AD62" s="91"/>
      <c r="AE62" s="91"/>
      <c r="AF62" s="91"/>
      <c r="AG62" s="91"/>
      <c r="AH62" s="91"/>
      <c r="AI62" s="91"/>
      <c r="AJ62" s="91"/>
      <c r="AK62" s="99"/>
      <c r="AL62" s="105" t="s">
        <v>278</v>
      </c>
      <c r="AM62" s="109">
        <v>2023481</v>
      </c>
      <c r="AN62" s="116">
        <v>304674</v>
      </c>
      <c r="AO62" s="126">
        <v>52.5</v>
      </c>
      <c r="AP62" s="137">
        <v>91256</v>
      </c>
      <c r="AQ62" s="150">
        <v>4.9000000000000004</v>
      </c>
      <c r="AR62" s="160">
        <v>47.6</v>
      </c>
    </row>
    <row r="63" spans="1:44" x14ac:dyDescent="0.15">
      <c r="A63" s="81"/>
      <c r="B63" s="91"/>
      <c r="C63" s="91"/>
      <c r="D63" s="91"/>
      <c r="E63" s="91"/>
      <c r="F63" s="91"/>
      <c r="G63" s="91"/>
      <c r="H63" s="91"/>
      <c r="I63" s="91"/>
      <c r="J63" s="91"/>
      <c r="K63" s="91"/>
      <c r="L63" s="91"/>
      <c r="M63" s="91"/>
      <c r="N63" s="91"/>
      <c r="O63" s="91"/>
      <c r="P63" s="91"/>
      <c r="Q63" s="91"/>
      <c r="R63" s="91"/>
      <c r="S63" s="91"/>
      <c r="T63" s="91"/>
      <c r="U63" s="91"/>
      <c r="V63" s="91"/>
      <c r="W63" s="91"/>
      <c r="X63" s="91"/>
      <c r="Y63" s="91"/>
      <c r="Z63" s="91"/>
      <c r="AA63" s="91"/>
      <c r="AB63" s="91"/>
      <c r="AC63" s="91"/>
      <c r="AD63" s="91"/>
      <c r="AE63" s="91"/>
      <c r="AF63" s="91"/>
      <c r="AG63" s="91"/>
      <c r="AH63" s="91"/>
      <c r="AI63" s="91"/>
      <c r="AJ63" s="91"/>
      <c r="AK63" s="91"/>
      <c r="AL63" s="91"/>
      <c r="AM63" s="91"/>
      <c r="AN63" s="91"/>
      <c r="AO63" s="91"/>
      <c r="AP63" s="91"/>
      <c r="AQ63" s="91"/>
      <c r="AR63" s="91"/>
    </row>
    <row r="64" spans="1:44" x14ac:dyDescent="0.15">
      <c r="A64" s="81"/>
      <c r="B64" s="91"/>
      <c r="C64" s="91"/>
      <c r="D64" s="91"/>
      <c r="E64" s="91"/>
      <c r="F64" s="91"/>
      <c r="G64" s="91"/>
      <c r="H64" s="91"/>
      <c r="I64" s="91"/>
      <c r="J64" s="91"/>
      <c r="K64" s="91"/>
      <c r="L64" s="91"/>
      <c r="M64" s="91"/>
      <c r="N64" s="91"/>
      <c r="O64" s="91"/>
      <c r="P64" s="91"/>
      <c r="Q64" s="91"/>
      <c r="R64" s="91"/>
      <c r="S64" s="91"/>
      <c r="T64" s="91"/>
      <c r="U64" s="91"/>
      <c r="V64" s="91"/>
      <c r="W64" s="91"/>
      <c r="X64" s="91"/>
      <c r="Y64" s="91"/>
      <c r="Z64" s="91"/>
      <c r="AA64" s="91"/>
      <c r="AB64" s="91"/>
      <c r="AC64" s="91"/>
      <c r="AD64" s="91"/>
      <c r="AE64" s="91"/>
      <c r="AF64" s="91"/>
      <c r="AG64" s="91"/>
      <c r="AH64" s="91"/>
      <c r="AI64" s="91"/>
      <c r="AJ64" s="91"/>
      <c r="AK64" s="91"/>
      <c r="AL64" s="91"/>
      <c r="AM64" s="91"/>
      <c r="AN64" s="91"/>
      <c r="AO64" s="91"/>
      <c r="AP64" s="91"/>
      <c r="AQ64" s="91"/>
      <c r="AR64" s="91"/>
    </row>
    <row r="65" spans="1:46" x14ac:dyDescent="0.15">
      <c r="A65" s="81"/>
      <c r="B65" s="91"/>
      <c r="C65" s="91"/>
      <c r="D65" s="91"/>
      <c r="E65" s="91"/>
      <c r="F65" s="91"/>
      <c r="G65" s="91"/>
      <c r="H65" s="91"/>
      <c r="I65" s="91"/>
      <c r="J65" s="91"/>
      <c r="K65" s="91"/>
      <c r="L65" s="91"/>
      <c r="M65" s="91"/>
      <c r="N65" s="91"/>
      <c r="O65" s="91"/>
      <c r="P65" s="91"/>
      <c r="Q65" s="91"/>
      <c r="R65" s="91"/>
      <c r="S65" s="91"/>
      <c r="T65" s="91"/>
      <c r="U65" s="91"/>
      <c r="V65" s="91"/>
      <c r="W65" s="91"/>
      <c r="X65" s="91"/>
      <c r="Y65" s="91"/>
      <c r="Z65" s="91"/>
      <c r="AA65" s="91"/>
      <c r="AB65" s="91"/>
      <c r="AC65" s="91"/>
      <c r="AD65" s="91"/>
      <c r="AE65" s="91"/>
      <c r="AF65" s="91"/>
      <c r="AG65" s="91"/>
      <c r="AH65" s="91"/>
      <c r="AI65" s="91"/>
      <c r="AJ65" s="91"/>
      <c r="AK65" s="91"/>
      <c r="AL65" s="91"/>
      <c r="AM65" s="91"/>
      <c r="AN65" s="91"/>
      <c r="AO65" s="91"/>
      <c r="AP65" s="91"/>
      <c r="AQ65" s="91"/>
      <c r="AR65" s="91"/>
    </row>
    <row r="66" spans="1:46" x14ac:dyDescent="0.15">
      <c r="A66" s="90"/>
      <c r="B66" s="88"/>
      <c r="C66" s="88"/>
      <c r="D66" s="88"/>
      <c r="E66" s="88"/>
      <c r="F66" s="88"/>
      <c r="G66" s="88"/>
      <c r="H66" s="88"/>
      <c r="I66" s="88"/>
      <c r="J66" s="88"/>
      <c r="K66" s="88"/>
      <c r="L66" s="88"/>
      <c r="M66" s="88"/>
      <c r="N66" s="88"/>
      <c r="O66" s="88"/>
      <c r="P66" s="88"/>
      <c r="Q66" s="88"/>
      <c r="R66" s="88"/>
      <c r="S66" s="88"/>
      <c r="T66" s="88"/>
      <c r="U66" s="88"/>
      <c r="V66" s="88"/>
      <c r="W66" s="88"/>
      <c r="X66" s="88"/>
      <c r="Y66" s="88"/>
      <c r="Z66" s="88"/>
      <c r="AA66" s="88"/>
      <c r="AB66" s="88"/>
      <c r="AC66" s="88"/>
      <c r="AD66" s="88"/>
      <c r="AE66" s="88"/>
      <c r="AF66" s="88"/>
      <c r="AG66" s="88"/>
      <c r="AH66" s="88"/>
      <c r="AI66" s="88"/>
      <c r="AJ66" s="88"/>
      <c r="AK66" s="88"/>
      <c r="AL66" s="88"/>
      <c r="AM66" s="88"/>
      <c r="AN66" s="88"/>
      <c r="AO66" s="88"/>
      <c r="AP66" s="88"/>
      <c r="AQ66" s="88"/>
      <c r="AR66" s="88"/>
      <c r="AS66" s="166"/>
    </row>
    <row r="67" spans="1:46" ht="13.5" hidden="1" customHeight="1" x14ac:dyDescent="0.15">
      <c r="AK67" s="91"/>
      <c r="AL67" s="91"/>
      <c r="AM67" s="91"/>
      <c r="AN67" s="91"/>
      <c r="AO67" s="91"/>
      <c r="AP67" s="91"/>
      <c r="AQ67" s="91"/>
      <c r="AR67" s="91"/>
      <c r="AS67" s="91"/>
      <c r="AT67" s="91"/>
    </row>
    <row r="68" spans="1:46" ht="13.5" hidden="1" customHeight="1" x14ac:dyDescent="0.15">
      <c r="AK68" s="91"/>
      <c r="AL68" s="91"/>
      <c r="AM68" s="91"/>
      <c r="AN68" s="91"/>
      <c r="AO68" s="91"/>
      <c r="AP68" s="91"/>
      <c r="AQ68" s="91"/>
      <c r="AR68" s="91"/>
    </row>
    <row r="69" spans="1:46" ht="13.5" hidden="1" customHeight="1" x14ac:dyDescent="0.15">
      <c r="AK69" s="91"/>
      <c r="AL69" s="91"/>
      <c r="AM69" s="91"/>
      <c r="AN69" s="91"/>
      <c r="AO69" s="91"/>
      <c r="AP69" s="91"/>
      <c r="AQ69" s="91"/>
      <c r="AR69" s="91"/>
    </row>
    <row r="70" spans="1:46" hidden="1" x14ac:dyDescent="0.15">
      <c r="AK70" s="91"/>
      <c r="AL70" s="91"/>
      <c r="AM70" s="91"/>
      <c r="AN70" s="91"/>
      <c r="AO70" s="91"/>
      <c r="AP70" s="91"/>
      <c r="AQ70" s="91"/>
      <c r="AR70" s="91"/>
    </row>
    <row r="71" spans="1:46" hidden="1" x14ac:dyDescent="0.15">
      <c r="AK71" s="91"/>
      <c r="AL71" s="91"/>
      <c r="AM71" s="91"/>
      <c r="AN71" s="91"/>
      <c r="AO71" s="91"/>
      <c r="AP71" s="91"/>
      <c r="AQ71" s="91"/>
      <c r="AR71" s="91"/>
    </row>
    <row r="72" spans="1:46" hidden="1" x14ac:dyDescent="0.15">
      <c r="AK72" s="91"/>
      <c r="AL72" s="91"/>
      <c r="AM72" s="91"/>
      <c r="AN72" s="91"/>
      <c r="AO72" s="91"/>
      <c r="AP72" s="91"/>
      <c r="AQ72" s="91"/>
      <c r="AR72" s="91"/>
    </row>
    <row r="73" spans="1:46" hidden="1" x14ac:dyDescent="0.15">
      <c r="AK73" s="91"/>
      <c r="AL73" s="91"/>
      <c r="AM73" s="91"/>
      <c r="AN73" s="91"/>
      <c r="AO73" s="91"/>
      <c r="AP73" s="91"/>
      <c r="AQ73" s="91"/>
      <c r="AR73" s="91"/>
    </row>
  </sheetData>
  <sheetProtection algorithmName="SHA-512" hashValue="nPZF7PzZxM6jboXDW9AWVThaThGKvUHIZ0mGhWwUd3+zbIbEPliqoE2ljUWOMMp3Qa5OiRJf5gxrY1mp84pFcw==" saltValue="LCX0D7k10t8ik+X/aofFyg==" spinCount="100000" sheet="1" objects="1" scenarios="1"/>
  <mergeCells count="25">
    <mergeCell ref="AK15:AN15"/>
    <mergeCell ref="AK16:AN16"/>
    <mergeCell ref="AK21:AN21"/>
    <mergeCell ref="AK22:AN22"/>
    <mergeCell ref="AK9:AN9"/>
    <mergeCell ref="AK10:AN10"/>
    <mergeCell ref="AK11:AN11"/>
    <mergeCell ref="AK12:AN12"/>
    <mergeCell ref="AK13:AN13"/>
    <mergeCell ref="AK41:AN41"/>
    <mergeCell ref="AN49:AR49"/>
    <mergeCell ref="AO7:AO8"/>
    <mergeCell ref="AO30:AO31"/>
    <mergeCell ref="AM49:AM50"/>
    <mergeCell ref="AK36:AN36"/>
    <mergeCell ref="AK37:AN37"/>
    <mergeCell ref="AK38:AN38"/>
    <mergeCell ref="AK39:AN39"/>
    <mergeCell ref="AK40:AN40"/>
    <mergeCell ref="A26:AS26"/>
    <mergeCell ref="AK32:AN32"/>
    <mergeCell ref="AK33:AN33"/>
    <mergeCell ref="AK34:AN34"/>
    <mergeCell ref="AK35:AN35"/>
    <mergeCell ref="AK14:AN14"/>
  </mergeCells>
  <phoneticPr fontId="5"/>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80" zoomScaleNormal="80" zoomScaleSheetLayoutView="55" workbookViewId="0"/>
  </sheetViews>
  <sheetFormatPr defaultColWidth="0" defaultRowHeight="13.5" customHeight="1" zeroHeight="1" x14ac:dyDescent="0.15"/>
  <cols>
    <col min="1" max="125" width="2.5" style="78" customWidth="1"/>
    <col min="126" max="126" width="9" style="79" hidden="1" customWidth="1"/>
    <col min="127" max="16384" width="9" style="79" hidden="1"/>
  </cols>
  <sheetData>
    <row r="1" spans="2:125" ht="13.5" customHeight="1" x14ac:dyDescent="0.15">
      <c r="B1" s="79"/>
      <c r="C1" s="79"/>
      <c r="D1" s="79"/>
      <c r="E1" s="79"/>
      <c r="F1" s="79"/>
      <c r="G1" s="79"/>
      <c r="H1" s="79"/>
      <c r="I1" s="79"/>
      <c r="J1" s="79"/>
      <c r="K1" s="79"/>
      <c r="L1" s="79"/>
      <c r="M1" s="79"/>
      <c r="N1" s="79"/>
      <c r="O1" s="79"/>
      <c r="P1" s="79"/>
      <c r="Q1" s="79"/>
      <c r="R1" s="79"/>
      <c r="S1" s="79"/>
      <c r="T1" s="79"/>
      <c r="U1" s="79"/>
      <c r="V1" s="79"/>
      <c r="W1" s="79"/>
      <c r="X1" s="79"/>
      <c r="Y1" s="79"/>
      <c r="Z1" s="79"/>
      <c r="AA1" s="79"/>
      <c r="AB1" s="79"/>
      <c r="AC1" s="79"/>
      <c r="AD1" s="79"/>
      <c r="AE1" s="79"/>
      <c r="AF1" s="79"/>
      <c r="AG1" s="79"/>
      <c r="AH1" s="79"/>
      <c r="AI1" s="79"/>
      <c r="AJ1" s="79"/>
      <c r="AK1" s="79"/>
      <c r="AL1" s="79"/>
      <c r="AM1" s="79"/>
      <c r="AN1" s="79"/>
      <c r="AO1" s="79"/>
      <c r="AP1" s="79"/>
      <c r="AQ1" s="79"/>
      <c r="AR1" s="79"/>
      <c r="AS1" s="79"/>
      <c r="AT1" s="79"/>
      <c r="AU1" s="79"/>
      <c r="AV1" s="79"/>
      <c r="AW1" s="79"/>
      <c r="AX1" s="79"/>
      <c r="AY1" s="79"/>
      <c r="AZ1" s="79"/>
      <c r="BA1" s="79"/>
      <c r="BB1" s="79"/>
      <c r="BC1" s="79"/>
      <c r="BD1" s="79"/>
      <c r="BE1" s="79"/>
      <c r="BF1" s="79"/>
      <c r="BG1" s="79"/>
      <c r="BH1" s="79"/>
      <c r="BI1" s="79"/>
      <c r="BJ1" s="79"/>
      <c r="BK1" s="79"/>
      <c r="BL1" s="79"/>
      <c r="BM1" s="79"/>
      <c r="BN1" s="79"/>
      <c r="BO1" s="79"/>
      <c r="BP1" s="79"/>
      <c r="BQ1" s="79"/>
      <c r="BR1" s="79"/>
      <c r="BS1" s="79"/>
      <c r="BT1" s="79"/>
      <c r="BU1" s="79"/>
      <c r="BV1" s="79"/>
      <c r="BW1" s="79"/>
      <c r="BX1" s="79"/>
      <c r="BY1" s="79"/>
      <c r="BZ1" s="79"/>
      <c r="CA1" s="79"/>
      <c r="CB1" s="79"/>
      <c r="CC1" s="79"/>
      <c r="CD1" s="79"/>
      <c r="CE1" s="79"/>
      <c r="CF1" s="79"/>
      <c r="CG1" s="79"/>
      <c r="CH1" s="79"/>
      <c r="CI1" s="79"/>
      <c r="CJ1" s="79"/>
      <c r="CK1" s="79"/>
      <c r="CL1" s="79"/>
      <c r="CM1" s="79"/>
      <c r="CN1" s="79"/>
      <c r="CO1" s="79"/>
      <c r="CP1" s="79"/>
      <c r="CQ1" s="79"/>
      <c r="CR1" s="79"/>
      <c r="CS1" s="79"/>
      <c r="CT1" s="79"/>
      <c r="CU1" s="79"/>
      <c r="CV1" s="79"/>
      <c r="CW1" s="79"/>
      <c r="CX1" s="79"/>
      <c r="CY1" s="79"/>
      <c r="CZ1" s="79"/>
      <c r="DA1" s="79"/>
      <c r="DB1" s="79"/>
      <c r="DC1" s="79"/>
      <c r="DD1" s="79"/>
      <c r="DE1" s="79"/>
      <c r="DF1" s="79"/>
      <c r="DG1" s="79"/>
      <c r="DH1" s="79"/>
      <c r="DI1" s="79"/>
      <c r="DJ1" s="79"/>
      <c r="DK1" s="79"/>
      <c r="DL1" s="79"/>
      <c r="DM1" s="79"/>
      <c r="DN1" s="79"/>
      <c r="DO1" s="79"/>
      <c r="DP1" s="79"/>
      <c r="DQ1" s="79"/>
      <c r="DR1" s="79"/>
      <c r="DS1" s="79"/>
      <c r="DT1" s="79"/>
      <c r="DU1" s="79"/>
    </row>
    <row r="2" spans="2:125" x14ac:dyDescent="0.15">
      <c r="B2" s="79"/>
      <c r="DG2" s="79"/>
    </row>
    <row r="3" spans="2:125" x14ac:dyDescent="0.15">
      <c r="C3" s="79"/>
      <c r="D3" s="79"/>
      <c r="E3" s="79"/>
      <c r="F3" s="79"/>
      <c r="G3" s="79"/>
      <c r="H3" s="79"/>
      <c r="I3" s="79"/>
      <c r="J3" s="79"/>
      <c r="K3" s="79"/>
      <c r="L3" s="79"/>
      <c r="M3" s="79"/>
      <c r="N3" s="79"/>
      <c r="O3" s="79"/>
      <c r="P3" s="79"/>
      <c r="Q3" s="79"/>
      <c r="R3" s="79"/>
      <c r="S3" s="79"/>
      <c r="T3" s="79"/>
      <c r="U3" s="79"/>
      <c r="V3" s="79"/>
      <c r="W3" s="79"/>
      <c r="X3" s="79"/>
      <c r="Y3" s="79"/>
      <c r="Z3" s="79"/>
      <c r="AA3" s="79"/>
      <c r="AB3" s="79"/>
      <c r="AC3" s="79"/>
      <c r="AD3" s="79"/>
      <c r="AE3" s="79"/>
      <c r="AF3" s="79"/>
      <c r="AG3" s="79"/>
      <c r="AH3" s="79"/>
      <c r="AI3" s="79"/>
      <c r="AJ3" s="79"/>
      <c r="AK3" s="79"/>
      <c r="AL3" s="79"/>
      <c r="AM3" s="79"/>
      <c r="AN3" s="79"/>
      <c r="AO3" s="79"/>
      <c r="AP3" s="79"/>
      <c r="AQ3" s="79"/>
      <c r="AR3" s="79"/>
      <c r="AS3" s="79"/>
      <c r="AT3" s="79"/>
      <c r="AU3" s="79"/>
      <c r="AV3" s="79"/>
      <c r="AW3" s="79"/>
      <c r="AX3" s="79"/>
      <c r="AY3" s="79"/>
      <c r="AZ3" s="79"/>
      <c r="BA3" s="79"/>
      <c r="BB3" s="79"/>
      <c r="BC3" s="79"/>
      <c r="BD3" s="79"/>
      <c r="BE3" s="79"/>
      <c r="BF3" s="79"/>
      <c r="BG3" s="79"/>
      <c r="BH3" s="79"/>
      <c r="BI3" s="79"/>
      <c r="BJ3" s="79"/>
      <c r="BK3" s="79"/>
      <c r="BL3" s="79"/>
      <c r="BM3" s="79"/>
      <c r="BN3" s="79"/>
      <c r="BO3" s="79"/>
      <c r="BP3" s="79"/>
      <c r="BQ3" s="79"/>
      <c r="BR3" s="79"/>
      <c r="BS3" s="79"/>
      <c r="BT3" s="79"/>
      <c r="BU3" s="79"/>
      <c r="BV3" s="79"/>
      <c r="BW3" s="79"/>
      <c r="BX3" s="79"/>
      <c r="BY3" s="79"/>
      <c r="BZ3" s="79"/>
      <c r="CA3" s="79"/>
      <c r="CB3" s="79"/>
      <c r="CC3" s="79"/>
      <c r="CD3" s="79"/>
      <c r="CE3" s="79"/>
      <c r="CF3" s="79"/>
      <c r="CG3" s="79"/>
      <c r="CH3" s="79"/>
      <c r="CI3" s="79"/>
      <c r="CJ3" s="79"/>
      <c r="CK3" s="79"/>
      <c r="CL3" s="79"/>
      <c r="CM3" s="79"/>
      <c r="CN3" s="79"/>
      <c r="CO3" s="79"/>
      <c r="CP3" s="79"/>
      <c r="CQ3" s="79"/>
      <c r="CR3" s="79"/>
      <c r="CS3" s="79"/>
      <c r="CT3" s="79"/>
      <c r="CU3" s="79"/>
      <c r="CV3" s="79"/>
      <c r="CW3" s="79"/>
      <c r="CX3" s="79"/>
      <c r="CY3" s="79"/>
      <c r="CZ3" s="79"/>
      <c r="DA3" s="79"/>
      <c r="DB3" s="79"/>
      <c r="DC3" s="79"/>
      <c r="DD3" s="79"/>
      <c r="DE3" s="79"/>
      <c r="DF3" s="79"/>
      <c r="DH3" s="79"/>
      <c r="DI3" s="79"/>
      <c r="DJ3" s="79"/>
      <c r="DK3" s="79"/>
      <c r="DL3" s="79"/>
      <c r="DM3" s="79"/>
      <c r="DN3" s="79"/>
      <c r="DO3" s="79"/>
      <c r="DP3" s="79"/>
      <c r="DQ3" s="79"/>
      <c r="DR3" s="79"/>
      <c r="DS3" s="79"/>
      <c r="DT3" s="79"/>
      <c r="DU3" s="79"/>
    </row>
    <row r="4" spans="2:125" x14ac:dyDescent="0.15"/>
    <row r="5" spans="2:125" x14ac:dyDescent="0.15"/>
    <row r="6" spans="2:125" x14ac:dyDescent="0.15"/>
    <row r="7" spans="2:125" x14ac:dyDescent="0.15"/>
    <row r="8" spans="2:125" x14ac:dyDescent="0.15"/>
    <row r="9" spans="2:125" x14ac:dyDescent="0.15">
      <c r="DU9" s="79"/>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79"/>
    </row>
    <row r="18" spans="125:125" x14ac:dyDescent="0.15"/>
    <row r="19" spans="125:125" x14ac:dyDescent="0.15"/>
    <row r="20" spans="125:125" x14ac:dyDescent="0.15">
      <c r="DU20" s="79"/>
    </row>
    <row r="21" spans="125:125" x14ac:dyDescent="0.15">
      <c r="DU21" s="79"/>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79"/>
    </row>
    <row r="29" spans="125:125" x14ac:dyDescent="0.15"/>
    <row r="30" spans="125:125" x14ac:dyDescent="0.15"/>
    <row r="31" spans="125:125" x14ac:dyDescent="0.15"/>
    <row r="32" spans="125:125" x14ac:dyDescent="0.15"/>
    <row r="33" spans="2:125" x14ac:dyDescent="0.15">
      <c r="B33" s="79"/>
      <c r="G33" s="79"/>
      <c r="I33" s="79"/>
    </row>
    <row r="34" spans="2:125" x14ac:dyDescent="0.15">
      <c r="C34" s="79"/>
      <c r="P34" s="79"/>
      <c r="DE34" s="79"/>
      <c r="DH34" s="79"/>
    </row>
    <row r="35" spans="2:125" x14ac:dyDescent="0.15">
      <c r="D35" s="79"/>
      <c r="E35" s="79"/>
      <c r="DG35" s="79"/>
      <c r="DJ35" s="79"/>
      <c r="DP35" s="79"/>
      <c r="DQ35" s="79"/>
      <c r="DR35" s="79"/>
      <c r="DS35" s="79"/>
      <c r="DT35" s="79"/>
      <c r="DU35" s="79"/>
    </row>
    <row r="36" spans="2:125" x14ac:dyDescent="0.15">
      <c r="F36" s="79"/>
      <c r="H36" s="79"/>
      <c r="J36" s="79"/>
      <c r="K36" s="79"/>
      <c r="L36" s="79"/>
      <c r="M36" s="79"/>
      <c r="N36" s="79"/>
      <c r="O36" s="79"/>
      <c r="Q36" s="79"/>
      <c r="R36" s="79"/>
      <c r="S36" s="79"/>
      <c r="T36" s="79"/>
      <c r="U36" s="79"/>
      <c r="V36" s="79"/>
      <c r="W36" s="79"/>
      <c r="X36" s="79"/>
      <c r="Y36" s="79"/>
      <c r="Z36" s="79"/>
      <c r="AA36" s="79"/>
      <c r="AB36" s="79"/>
      <c r="AC36" s="79"/>
      <c r="AD36" s="79"/>
      <c r="AE36" s="79"/>
      <c r="AF36" s="79"/>
      <c r="AG36" s="79"/>
      <c r="AH36" s="79"/>
      <c r="AI36" s="79"/>
      <c r="AJ36" s="79"/>
      <c r="AK36" s="79"/>
      <c r="AL36" s="79"/>
      <c r="AM36" s="79"/>
      <c r="AN36" s="79"/>
      <c r="AO36" s="79"/>
      <c r="AP36" s="79"/>
      <c r="AQ36" s="79"/>
      <c r="AR36" s="79"/>
      <c r="AS36" s="79"/>
      <c r="AT36" s="79"/>
      <c r="AU36" s="79"/>
      <c r="AV36" s="79"/>
      <c r="AW36" s="79"/>
      <c r="AX36" s="79"/>
      <c r="AY36" s="79"/>
      <c r="AZ36" s="79"/>
      <c r="BA36" s="79"/>
      <c r="BB36" s="79"/>
      <c r="BC36" s="79"/>
      <c r="BD36" s="79"/>
      <c r="BE36" s="79"/>
      <c r="BF36" s="79"/>
      <c r="BG36" s="79"/>
      <c r="BH36" s="79"/>
      <c r="BI36" s="79"/>
      <c r="BJ36" s="79"/>
      <c r="BK36" s="79"/>
      <c r="BL36" s="79"/>
      <c r="BM36" s="79"/>
      <c r="BN36" s="79"/>
      <c r="BO36" s="79"/>
      <c r="BP36" s="79"/>
      <c r="BQ36" s="79"/>
      <c r="BR36" s="79"/>
      <c r="BS36" s="79"/>
      <c r="BT36" s="79"/>
      <c r="BU36" s="79"/>
      <c r="BV36" s="79"/>
      <c r="BW36" s="79"/>
      <c r="BX36" s="79"/>
      <c r="BY36" s="79"/>
      <c r="BZ36" s="79"/>
      <c r="CA36" s="79"/>
      <c r="CB36" s="79"/>
      <c r="CC36" s="79"/>
      <c r="CD36" s="79"/>
      <c r="CE36" s="79"/>
      <c r="CF36" s="79"/>
      <c r="CG36" s="79"/>
      <c r="CH36" s="79"/>
      <c r="CI36" s="79"/>
      <c r="CJ36" s="79"/>
      <c r="CK36" s="79"/>
      <c r="CL36" s="79"/>
      <c r="CM36" s="79"/>
      <c r="CN36" s="79"/>
      <c r="CO36" s="79"/>
      <c r="CP36" s="79"/>
      <c r="CQ36" s="79"/>
      <c r="CR36" s="79"/>
      <c r="CS36" s="79"/>
      <c r="CT36" s="79"/>
      <c r="CU36" s="79"/>
      <c r="CV36" s="79"/>
      <c r="CW36" s="79"/>
      <c r="CX36" s="79"/>
      <c r="CY36" s="79"/>
      <c r="CZ36" s="79"/>
      <c r="DA36" s="79"/>
      <c r="DB36" s="79"/>
      <c r="DC36" s="79"/>
      <c r="DD36" s="79"/>
      <c r="DF36" s="79"/>
      <c r="DI36" s="79"/>
      <c r="DK36" s="79"/>
      <c r="DL36" s="79"/>
      <c r="DM36" s="79"/>
      <c r="DN36" s="79"/>
      <c r="DO36" s="79"/>
      <c r="DP36" s="79"/>
      <c r="DQ36" s="79"/>
      <c r="DR36" s="79"/>
      <c r="DS36" s="79"/>
      <c r="DT36" s="79"/>
      <c r="DU36" s="79"/>
    </row>
    <row r="37" spans="2:125" x14ac:dyDescent="0.15">
      <c r="DU37" s="79"/>
    </row>
    <row r="38" spans="2:125" x14ac:dyDescent="0.15">
      <c r="DT38" s="79"/>
      <c r="DU38" s="79"/>
    </row>
    <row r="39" spans="2:125" x14ac:dyDescent="0.15"/>
    <row r="40" spans="2:125" x14ac:dyDescent="0.15">
      <c r="DH40" s="79"/>
    </row>
    <row r="41" spans="2:125" x14ac:dyDescent="0.15">
      <c r="DE41" s="79"/>
    </row>
    <row r="42" spans="2:125" x14ac:dyDescent="0.15">
      <c r="DG42" s="79"/>
      <c r="DJ42" s="79"/>
    </row>
    <row r="43" spans="2:125" x14ac:dyDescent="0.15">
      <c r="Q43" s="79"/>
      <c r="R43" s="79"/>
      <c r="S43" s="79"/>
      <c r="T43" s="79"/>
      <c r="U43" s="79"/>
      <c r="V43" s="79"/>
      <c r="W43" s="79"/>
      <c r="X43" s="79"/>
      <c r="Y43" s="79"/>
      <c r="Z43" s="79"/>
      <c r="AA43" s="79"/>
      <c r="AB43" s="79"/>
      <c r="AC43" s="79"/>
      <c r="AD43" s="79"/>
      <c r="AE43" s="79"/>
      <c r="AF43" s="79"/>
      <c r="AG43" s="79"/>
      <c r="AH43" s="79"/>
      <c r="AI43" s="79"/>
      <c r="AJ43" s="79"/>
      <c r="AK43" s="79"/>
      <c r="AL43" s="79"/>
      <c r="AM43" s="79"/>
      <c r="AN43" s="79"/>
      <c r="AO43" s="79"/>
      <c r="AP43" s="79"/>
      <c r="AQ43" s="79"/>
      <c r="AR43" s="79"/>
      <c r="AS43" s="79"/>
      <c r="AT43" s="79"/>
      <c r="AU43" s="79"/>
      <c r="AV43" s="79"/>
      <c r="AW43" s="79"/>
      <c r="AX43" s="79"/>
      <c r="AY43" s="79"/>
      <c r="AZ43" s="79"/>
      <c r="BA43" s="79"/>
      <c r="BB43" s="79"/>
      <c r="BC43" s="79"/>
      <c r="BD43" s="79"/>
      <c r="BE43" s="79"/>
      <c r="BF43" s="79"/>
      <c r="BG43" s="79"/>
      <c r="BH43" s="79"/>
      <c r="BI43" s="79"/>
      <c r="BJ43" s="79"/>
      <c r="BK43" s="79"/>
      <c r="BL43" s="79"/>
      <c r="BM43" s="79"/>
      <c r="BN43" s="79"/>
      <c r="BO43" s="79"/>
      <c r="BP43" s="79"/>
      <c r="BQ43" s="79"/>
      <c r="BR43" s="79"/>
      <c r="BS43" s="79"/>
      <c r="BT43" s="79"/>
      <c r="BU43" s="79"/>
      <c r="BV43" s="79"/>
      <c r="BW43" s="79"/>
      <c r="BX43" s="79"/>
      <c r="BY43" s="79"/>
      <c r="BZ43" s="79"/>
      <c r="CA43" s="79"/>
      <c r="CB43" s="79"/>
      <c r="CC43" s="79"/>
      <c r="CD43" s="79"/>
      <c r="CE43" s="79"/>
      <c r="CF43" s="79"/>
      <c r="CG43" s="79"/>
      <c r="CH43" s="79"/>
      <c r="CI43" s="79"/>
      <c r="CJ43" s="79"/>
      <c r="CK43" s="79"/>
      <c r="CL43" s="79"/>
      <c r="CM43" s="79"/>
      <c r="CN43" s="79"/>
      <c r="CO43" s="79"/>
      <c r="CP43" s="79"/>
      <c r="CQ43" s="79"/>
      <c r="CR43" s="79"/>
      <c r="CS43" s="79"/>
      <c r="CT43" s="79"/>
      <c r="CU43" s="79"/>
      <c r="CV43" s="79"/>
      <c r="CW43" s="79"/>
      <c r="CX43" s="79"/>
      <c r="CY43" s="79"/>
      <c r="CZ43" s="79"/>
      <c r="DA43" s="79"/>
      <c r="DB43" s="79"/>
      <c r="DC43" s="79"/>
      <c r="DD43" s="79"/>
      <c r="DF43" s="79"/>
      <c r="DI43" s="79"/>
      <c r="DK43" s="79"/>
      <c r="DL43" s="79"/>
      <c r="DM43" s="79"/>
      <c r="DN43" s="79"/>
      <c r="DO43" s="79"/>
      <c r="DP43" s="79"/>
      <c r="DQ43" s="79"/>
      <c r="DR43" s="79"/>
      <c r="DS43" s="79"/>
      <c r="DT43" s="79"/>
      <c r="DU43" s="79"/>
    </row>
    <row r="44" spans="2:125" x14ac:dyDescent="0.15">
      <c r="DU44" s="79"/>
    </row>
    <row r="45" spans="2:125" x14ac:dyDescent="0.15"/>
    <row r="46" spans="2:125" x14ac:dyDescent="0.15"/>
    <row r="47" spans="2:125" x14ac:dyDescent="0.15"/>
    <row r="48" spans="2:125" x14ac:dyDescent="0.15">
      <c r="DT48" s="79"/>
      <c r="DU48" s="79"/>
    </row>
    <row r="49" spans="120:125" x14ac:dyDescent="0.15">
      <c r="DU49" s="79"/>
    </row>
    <row r="50" spans="120:125" x14ac:dyDescent="0.15">
      <c r="DU50" s="79"/>
    </row>
    <row r="51" spans="120:125" x14ac:dyDescent="0.15">
      <c r="DP51" s="79"/>
      <c r="DQ51" s="79"/>
      <c r="DR51" s="79"/>
      <c r="DS51" s="79"/>
      <c r="DT51" s="79"/>
      <c r="DU51" s="79"/>
    </row>
    <row r="52" spans="120:125" x14ac:dyDescent="0.15"/>
    <row r="53" spans="120:125" x14ac:dyDescent="0.15"/>
    <row r="54" spans="120:125" x14ac:dyDescent="0.15">
      <c r="DU54" s="79"/>
    </row>
    <row r="55" spans="120:125" x14ac:dyDescent="0.15"/>
    <row r="56" spans="120:125" x14ac:dyDescent="0.15"/>
    <row r="57" spans="120:125" x14ac:dyDescent="0.15"/>
    <row r="58" spans="120:125" x14ac:dyDescent="0.15">
      <c r="DU58" s="79"/>
    </row>
    <row r="59" spans="120:125" x14ac:dyDescent="0.15"/>
    <row r="60" spans="120:125" x14ac:dyDescent="0.15"/>
    <row r="61" spans="120:125" x14ac:dyDescent="0.15"/>
    <row r="62" spans="120:125" x14ac:dyDescent="0.15"/>
    <row r="63" spans="120:125" x14ac:dyDescent="0.15">
      <c r="DU63" s="79"/>
    </row>
    <row r="64" spans="120:125" x14ac:dyDescent="0.15">
      <c r="DT64" s="79"/>
      <c r="DU64" s="79"/>
    </row>
    <row r="65" spans="123:125" x14ac:dyDescent="0.15"/>
    <row r="66" spans="123:125" x14ac:dyDescent="0.15"/>
    <row r="67" spans="123:125" x14ac:dyDescent="0.15"/>
    <row r="68" spans="123:125" x14ac:dyDescent="0.15"/>
    <row r="69" spans="123:125" x14ac:dyDescent="0.15">
      <c r="DS69" s="79"/>
      <c r="DT69" s="79"/>
      <c r="DU69" s="79"/>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79"/>
    </row>
    <row r="83" spans="116:125" x14ac:dyDescent="0.15">
      <c r="DM83" s="79"/>
      <c r="DN83" s="79"/>
      <c r="DO83" s="79"/>
      <c r="DP83" s="79"/>
      <c r="DQ83" s="79"/>
      <c r="DR83" s="79"/>
      <c r="DS83" s="79"/>
      <c r="DT83" s="79"/>
      <c r="DU83" s="79"/>
    </row>
    <row r="84" spans="116:125" x14ac:dyDescent="0.15"/>
    <row r="85" spans="116:125" x14ac:dyDescent="0.15"/>
    <row r="86" spans="116:125" x14ac:dyDescent="0.15"/>
    <row r="87" spans="116:125" x14ac:dyDescent="0.15"/>
    <row r="88" spans="116:125" x14ac:dyDescent="0.15">
      <c r="DU88" s="79"/>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79"/>
      <c r="DT94" s="79"/>
      <c r="DU94" s="79"/>
    </row>
    <row r="95" spans="116:125" ht="13.5" customHeight="1" x14ac:dyDescent="0.15">
      <c r="DU95" s="79"/>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79"/>
    </row>
    <row r="102" spans="124:125" ht="13.5" customHeight="1" x14ac:dyDescent="0.15"/>
    <row r="103" spans="124:125" ht="13.5" customHeight="1" x14ac:dyDescent="0.15"/>
    <row r="104" spans="124:125" ht="13.5" customHeight="1" x14ac:dyDescent="0.15">
      <c r="DT104" s="79"/>
      <c r="DU104" s="79"/>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79" t="s">
        <v>105</v>
      </c>
    </row>
    <row r="121" spans="125:125" ht="13.5" hidden="1" customHeight="1" x14ac:dyDescent="0.15">
      <c r="DU121" s="79"/>
    </row>
  </sheetData>
  <sheetProtection algorithmName="SHA-512" hashValue="LWgBrcFs7acoX4xliZUaCbeHw/8jIAETCCBbBHK7Md3d9xualiKLi/btuyXW5blVTaLkf5wg74LtKJYFzlFnaA==" saltValue="72pDhecyVjbecFyfck/RtQ==" spinCount="100000" sheet="1" objects="1" scenarios="1"/>
  <phoneticPr fontId="5"/>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80" zoomScaleNormal="80" zoomScaleSheetLayoutView="55" workbookViewId="0"/>
  </sheetViews>
  <sheetFormatPr defaultColWidth="0" defaultRowHeight="13.5" customHeight="1" zeroHeight="1" x14ac:dyDescent="0.15"/>
  <cols>
    <col min="1" max="125" width="2.5" style="78" customWidth="1"/>
    <col min="126" max="142" width="0" style="79" hidden="1" customWidth="1"/>
    <col min="143" max="143" width="9" style="79" hidden="1" customWidth="1"/>
    <col min="144" max="16384" width="9" style="79" hidden="1"/>
  </cols>
  <sheetData>
    <row r="1" spans="1:125" ht="13.5" customHeight="1" x14ac:dyDescent="0.15">
      <c r="A1" s="79"/>
      <c r="B1" s="79"/>
      <c r="C1" s="79"/>
      <c r="D1" s="79"/>
      <c r="E1" s="79"/>
      <c r="F1" s="79"/>
      <c r="G1" s="79"/>
      <c r="H1" s="79"/>
      <c r="I1" s="79"/>
      <c r="J1" s="79"/>
      <c r="K1" s="79"/>
      <c r="L1" s="79"/>
      <c r="M1" s="79"/>
      <c r="N1" s="79"/>
      <c r="O1" s="79"/>
      <c r="P1" s="79"/>
      <c r="Q1" s="79"/>
      <c r="R1" s="79"/>
      <c r="S1" s="79"/>
      <c r="T1" s="79"/>
      <c r="U1" s="79"/>
      <c r="V1" s="79"/>
      <c r="W1" s="79"/>
      <c r="X1" s="79"/>
      <c r="Y1" s="79"/>
      <c r="Z1" s="79"/>
      <c r="AA1" s="79"/>
      <c r="AB1" s="79"/>
      <c r="AC1" s="79"/>
      <c r="AD1" s="79"/>
      <c r="AE1" s="79"/>
      <c r="AF1" s="79"/>
      <c r="AG1" s="79"/>
      <c r="AH1" s="79"/>
      <c r="AI1" s="79"/>
      <c r="AJ1" s="79"/>
      <c r="AK1" s="79"/>
      <c r="AL1" s="79"/>
      <c r="AM1" s="79"/>
      <c r="AN1" s="79"/>
      <c r="AO1" s="79"/>
      <c r="AP1" s="79"/>
      <c r="AQ1" s="79"/>
      <c r="AR1" s="79"/>
      <c r="AS1" s="79"/>
      <c r="AT1" s="79"/>
      <c r="AU1" s="79"/>
      <c r="AV1" s="79"/>
      <c r="AW1" s="79"/>
      <c r="AX1" s="79"/>
      <c r="AY1" s="79"/>
      <c r="AZ1" s="79"/>
      <c r="BA1" s="79"/>
      <c r="BB1" s="79"/>
      <c r="BC1" s="79"/>
      <c r="BD1" s="79"/>
      <c r="BE1" s="79"/>
      <c r="BF1" s="79"/>
      <c r="BG1" s="79"/>
      <c r="BH1" s="79"/>
      <c r="BI1" s="79"/>
      <c r="BJ1" s="79"/>
      <c r="BK1" s="79"/>
      <c r="BL1" s="79"/>
      <c r="BM1" s="79"/>
      <c r="BN1" s="79"/>
      <c r="BO1" s="79"/>
      <c r="BP1" s="79"/>
      <c r="BQ1" s="79"/>
      <c r="BR1" s="79"/>
      <c r="BS1" s="79"/>
      <c r="BT1" s="79"/>
      <c r="BU1" s="79"/>
      <c r="BV1" s="79"/>
      <c r="BW1" s="79"/>
      <c r="BX1" s="79"/>
      <c r="BY1" s="79"/>
      <c r="BZ1" s="79"/>
      <c r="CA1" s="79"/>
      <c r="CB1" s="79"/>
      <c r="CC1" s="79"/>
      <c r="CD1" s="79"/>
      <c r="CE1" s="79"/>
      <c r="CF1" s="79"/>
      <c r="CG1" s="79"/>
      <c r="CH1" s="79"/>
      <c r="CI1" s="79"/>
      <c r="CJ1" s="79"/>
      <c r="CK1" s="79"/>
      <c r="CL1" s="79"/>
      <c r="CM1" s="79"/>
      <c r="CN1" s="79"/>
      <c r="CO1" s="79"/>
      <c r="CP1" s="79"/>
      <c r="CQ1" s="79"/>
      <c r="CR1" s="79"/>
      <c r="CS1" s="79"/>
      <c r="CT1" s="79"/>
      <c r="CU1" s="79"/>
      <c r="CV1" s="79"/>
      <c r="CW1" s="79"/>
      <c r="CX1" s="79"/>
      <c r="CY1" s="79"/>
      <c r="CZ1" s="79"/>
      <c r="DA1" s="79"/>
      <c r="DB1" s="79"/>
      <c r="DC1" s="79"/>
      <c r="DD1" s="79"/>
      <c r="DE1" s="79"/>
      <c r="DF1" s="79"/>
      <c r="DG1" s="79"/>
      <c r="DH1" s="79"/>
      <c r="DI1" s="79"/>
      <c r="DJ1" s="79"/>
      <c r="DK1" s="79"/>
      <c r="DL1" s="79"/>
      <c r="DM1" s="79"/>
      <c r="DN1" s="79"/>
      <c r="DO1" s="79"/>
      <c r="DP1" s="79"/>
      <c r="DQ1" s="79"/>
      <c r="DR1" s="79"/>
      <c r="DS1" s="79"/>
      <c r="DT1" s="79"/>
      <c r="DU1" s="79"/>
    </row>
    <row r="2" spans="1:125" x14ac:dyDescent="0.15">
      <c r="B2" s="79"/>
      <c r="T2" s="79"/>
    </row>
    <row r="3" spans="1:125" x14ac:dyDescent="0.15">
      <c r="C3" s="79"/>
      <c r="D3" s="79"/>
      <c r="E3" s="79"/>
      <c r="F3" s="79"/>
      <c r="G3" s="79"/>
      <c r="H3" s="79"/>
      <c r="I3" s="79"/>
      <c r="J3" s="79"/>
      <c r="K3" s="79"/>
      <c r="L3" s="79"/>
      <c r="M3" s="79"/>
      <c r="N3" s="79"/>
      <c r="O3" s="79"/>
      <c r="P3" s="79"/>
      <c r="Q3" s="79"/>
      <c r="R3" s="79"/>
      <c r="S3" s="79"/>
      <c r="U3" s="79"/>
      <c r="V3" s="79"/>
      <c r="W3" s="79"/>
      <c r="X3" s="79"/>
      <c r="Y3" s="79"/>
      <c r="Z3" s="79"/>
      <c r="AA3" s="79"/>
      <c r="AB3" s="79"/>
      <c r="AC3" s="79"/>
      <c r="AD3" s="79"/>
      <c r="AE3" s="79"/>
      <c r="AF3" s="79"/>
      <c r="AG3" s="79"/>
      <c r="AH3" s="79"/>
      <c r="AI3" s="79"/>
      <c r="AJ3" s="79"/>
      <c r="AK3" s="79"/>
      <c r="AL3" s="79"/>
      <c r="AM3" s="79"/>
      <c r="AN3" s="79"/>
      <c r="AO3" s="79"/>
      <c r="AP3" s="79"/>
      <c r="AQ3" s="79"/>
      <c r="AR3" s="79"/>
      <c r="AS3" s="79"/>
      <c r="AT3" s="79"/>
      <c r="AU3" s="79"/>
      <c r="AV3" s="79"/>
      <c r="AW3" s="79"/>
      <c r="AX3" s="79"/>
      <c r="AY3" s="79"/>
      <c r="AZ3" s="79"/>
      <c r="BA3" s="79"/>
      <c r="BB3" s="79"/>
      <c r="BC3" s="79"/>
      <c r="BD3" s="79"/>
      <c r="BE3" s="79"/>
      <c r="BF3" s="79"/>
      <c r="BG3" s="79"/>
      <c r="BH3" s="79"/>
      <c r="BI3" s="79"/>
      <c r="BJ3" s="79"/>
      <c r="BK3" s="79"/>
      <c r="BL3" s="79"/>
      <c r="BM3" s="79"/>
      <c r="BN3" s="79"/>
      <c r="BO3" s="79"/>
      <c r="BP3" s="79"/>
      <c r="BQ3" s="79"/>
      <c r="BR3" s="79"/>
      <c r="BS3" s="79"/>
      <c r="BT3" s="79"/>
      <c r="BU3" s="79"/>
      <c r="BV3" s="79"/>
      <c r="BW3" s="79"/>
      <c r="BX3" s="79"/>
      <c r="BY3" s="79"/>
      <c r="BZ3" s="79"/>
      <c r="CA3" s="79"/>
      <c r="CB3" s="79"/>
      <c r="CC3" s="79"/>
      <c r="CD3" s="79"/>
      <c r="CE3" s="79"/>
      <c r="CF3" s="79"/>
      <c r="CG3" s="79"/>
      <c r="CH3" s="79"/>
      <c r="CI3" s="79"/>
      <c r="CJ3" s="79"/>
      <c r="CK3" s="79"/>
      <c r="CL3" s="79"/>
      <c r="CM3" s="79"/>
      <c r="CN3" s="79"/>
      <c r="CO3" s="79"/>
      <c r="CP3" s="79"/>
      <c r="CQ3" s="79"/>
      <c r="CR3" s="79"/>
      <c r="CS3" s="79"/>
      <c r="CT3" s="79"/>
      <c r="CU3" s="79"/>
      <c r="CV3" s="79"/>
      <c r="CW3" s="79"/>
      <c r="CX3" s="79"/>
      <c r="CY3" s="79"/>
      <c r="CZ3" s="79"/>
      <c r="DA3" s="79"/>
      <c r="DB3" s="79"/>
      <c r="DC3" s="79"/>
      <c r="DD3" s="79"/>
      <c r="DE3" s="79"/>
      <c r="DF3" s="79"/>
      <c r="DG3" s="79"/>
      <c r="DH3" s="79"/>
      <c r="DI3" s="79"/>
      <c r="DJ3" s="79"/>
      <c r="DK3" s="79"/>
      <c r="DL3" s="79"/>
      <c r="DM3" s="79"/>
      <c r="DN3" s="79"/>
      <c r="DO3" s="79"/>
      <c r="DP3" s="79"/>
      <c r="DQ3" s="79"/>
      <c r="DR3" s="79"/>
      <c r="DS3" s="79"/>
      <c r="DT3" s="79"/>
      <c r="DU3" s="79"/>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79"/>
      <c r="G33" s="79"/>
      <c r="I33" s="79"/>
    </row>
    <row r="34" spans="2:125" x14ac:dyDescent="0.15">
      <c r="C34" s="79"/>
      <c r="P34" s="79"/>
      <c r="R34" s="79"/>
      <c r="U34" s="79"/>
    </row>
    <row r="35" spans="2:125" x14ac:dyDescent="0.15">
      <c r="D35" s="79"/>
      <c r="E35" s="79"/>
      <c r="T35" s="79"/>
      <c r="W35" s="79"/>
      <c r="X35" s="79"/>
      <c r="Y35" s="79"/>
      <c r="Z35" s="79"/>
      <c r="AA35" s="79"/>
      <c r="AB35" s="79"/>
      <c r="AC35" s="79"/>
      <c r="AD35" s="79"/>
      <c r="AE35" s="79"/>
      <c r="AF35" s="79"/>
      <c r="AG35" s="79"/>
      <c r="AH35" s="79"/>
      <c r="AI35" s="79"/>
      <c r="AJ35" s="79"/>
      <c r="AK35" s="79"/>
      <c r="AL35" s="79"/>
      <c r="AM35" s="79"/>
      <c r="AN35" s="79"/>
      <c r="AO35" s="79"/>
      <c r="AP35" s="79"/>
      <c r="AQ35" s="79"/>
      <c r="AR35" s="79"/>
      <c r="AS35" s="79"/>
      <c r="AT35" s="79"/>
      <c r="AU35" s="79"/>
      <c r="AV35" s="79"/>
      <c r="AW35" s="79"/>
      <c r="AX35" s="79"/>
      <c r="AY35" s="79"/>
      <c r="AZ35" s="79"/>
      <c r="BA35" s="79"/>
      <c r="BB35" s="79"/>
      <c r="BC35" s="79"/>
      <c r="BD35" s="79"/>
      <c r="BE35" s="79"/>
      <c r="BF35" s="79"/>
      <c r="BG35" s="79"/>
      <c r="BH35" s="79"/>
      <c r="BI35" s="79"/>
      <c r="BJ35" s="79"/>
      <c r="BK35" s="79"/>
      <c r="BL35" s="79"/>
      <c r="BM35" s="79"/>
      <c r="BN35" s="79"/>
      <c r="BO35" s="79"/>
      <c r="BP35" s="79"/>
      <c r="BQ35" s="79"/>
      <c r="BR35" s="79"/>
      <c r="BS35" s="79"/>
      <c r="BT35" s="79"/>
      <c r="BU35" s="79"/>
      <c r="BV35" s="79"/>
      <c r="BW35" s="79"/>
      <c r="BX35" s="79"/>
      <c r="BY35" s="79"/>
      <c r="BZ35" s="79"/>
      <c r="CA35" s="79"/>
      <c r="CB35" s="79"/>
      <c r="CC35" s="79"/>
      <c r="CD35" s="79"/>
      <c r="CE35" s="79"/>
      <c r="CF35" s="79"/>
      <c r="CG35" s="79"/>
      <c r="CH35" s="79"/>
      <c r="CI35" s="79"/>
      <c r="CJ35" s="79"/>
      <c r="CK35" s="79"/>
      <c r="CL35" s="79"/>
      <c r="CM35" s="79"/>
      <c r="CN35" s="79"/>
      <c r="CO35" s="79"/>
      <c r="CP35" s="79"/>
      <c r="CQ35" s="79"/>
      <c r="CR35" s="79"/>
      <c r="CS35" s="79"/>
      <c r="CT35" s="79"/>
      <c r="CU35" s="79"/>
      <c r="CV35" s="79"/>
      <c r="CW35" s="79"/>
      <c r="CX35" s="79"/>
      <c r="CY35" s="79"/>
      <c r="CZ35" s="79"/>
      <c r="DA35" s="79"/>
      <c r="DB35" s="79"/>
      <c r="DC35" s="79"/>
      <c r="DD35" s="79"/>
      <c r="DE35" s="79"/>
      <c r="DF35" s="79"/>
      <c r="DG35" s="79"/>
      <c r="DH35" s="79"/>
      <c r="DI35" s="79"/>
      <c r="DJ35" s="79"/>
      <c r="DK35" s="79"/>
      <c r="DL35" s="79"/>
      <c r="DM35" s="79"/>
      <c r="DN35" s="79"/>
      <c r="DO35" s="79"/>
      <c r="DP35" s="79"/>
      <c r="DQ35" s="79"/>
      <c r="DR35" s="79"/>
      <c r="DS35" s="79"/>
      <c r="DT35" s="79"/>
      <c r="DU35" s="79"/>
    </row>
    <row r="36" spans="2:125" x14ac:dyDescent="0.15">
      <c r="F36" s="79"/>
      <c r="H36" s="79"/>
      <c r="J36" s="79"/>
      <c r="K36" s="79"/>
      <c r="L36" s="79"/>
      <c r="M36" s="79"/>
      <c r="N36" s="79"/>
      <c r="O36" s="79"/>
      <c r="Q36" s="79"/>
      <c r="S36" s="79"/>
      <c r="V36" s="79"/>
    </row>
    <row r="37" spans="2:125" x14ac:dyDescent="0.15"/>
    <row r="38" spans="2:125" x14ac:dyDescent="0.15"/>
    <row r="39" spans="2:125" x14ac:dyDescent="0.15"/>
    <row r="40" spans="2:125" x14ac:dyDescent="0.15">
      <c r="U40" s="79"/>
    </row>
    <row r="41" spans="2:125" x14ac:dyDescent="0.15">
      <c r="R41" s="79"/>
    </row>
    <row r="42" spans="2:125" x14ac:dyDescent="0.15">
      <c r="T42" s="79"/>
      <c r="W42" s="79"/>
      <c r="X42" s="79"/>
      <c r="Y42" s="79"/>
      <c r="Z42" s="79"/>
      <c r="AA42" s="79"/>
      <c r="AB42" s="79"/>
      <c r="AC42" s="79"/>
      <c r="AD42" s="79"/>
      <c r="AE42" s="79"/>
      <c r="AF42" s="79"/>
      <c r="AG42" s="79"/>
      <c r="AH42" s="79"/>
      <c r="AI42" s="79"/>
      <c r="AJ42" s="79"/>
      <c r="AK42" s="79"/>
      <c r="AL42" s="79"/>
      <c r="AM42" s="79"/>
      <c r="AN42" s="79"/>
      <c r="AO42" s="79"/>
      <c r="AP42" s="79"/>
      <c r="AQ42" s="79"/>
      <c r="AR42" s="79"/>
      <c r="AS42" s="79"/>
      <c r="AT42" s="79"/>
      <c r="AU42" s="79"/>
      <c r="AV42" s="79"/>
      <c r="AW42" s="79"/>
      <c r="AX42" s="79"/>
      <c r="AY42" s="79"/>
      <c r="AZ42" s="79"/>
      <c r="BA42" s="79"/>
      <c r="BB42" s="79"/>
      <c r="BC42" s="79"/>
      <c r="BD42" s="79"/>
      <c r="BE42" s="79"/>
      <c r="BF42" s="79"/>
      <c r="BG42" s="79"/>
      <c r="BH42" s="79"/>
      <c r="BI42" s="79"/>
      <c r="BJ42" s="79"/>
      <c r="BK42" s="79"/>
      <c r="BL42" s="79"/>
      <c r="BM42" s="79"/>
      <c r="BN42" s="79"/>
      <c r="BO42" s="79"/>
      <c r="BP42" s="79"/>
      <c r="BQ42" s="79"/>
      <c r="BR42" s="79"/>
      <c r="BS42" s="79"/>
      <c r="BT42" s="79"/>
      <c r="BU42" s="79"/>
      <c r="BV42" s="79"/>
      <c r="BW42" s="79"/>
      <c r="BX42" s="79"/>
      <c r="BY42" s="79"/>
      <c r="BZ42" s="79"/>
      <c r="CA42" s="79"/>
      <c r="CB42" s="79"/>
      <c r="CC42" s="79"/>
      <c r="CD42" s="79"/>
      <c r="CE42" s="79"/>
      <c r="CF42" s="79"/>
      <c r="CG42" s="79"/>
      <c r="CH42" s="79"/>
      <c r="CI42" s="79"/>
      <c r="CJ42" s="79"/>
      <c r="CK42" s="79"/>
      <c r="CL42" s="79"/>
      <c r="CM42" s="79"/>
      <c r="CN42" s="79"/>
      <c r="CO42" s="79"/>
      <c r="CP42" s="79"/>
      <c r="CQ42" s="79"/>
      <c r="CR42" s="79"/>
      <c r="CS42" s="79"/>
      <c r="CT42" s="79"/>
      <c r="CU42" s="79"/>
      <c r="CV42" s="79"/>
      <c r="CW42" s="79"/>
      <c r="CX42" s="79"/>
      <c r="CY42" s="79"/>
      <c r="CZ42" s="79"/>
      <c r="DA42" s="79"/>
      <c r="DB42" s="79"/>
      <c r="DC42" s="79"/>
      <c r="DD42" s="79"/>
      <c r="DE42" s="79"/>
      <c r="DF42" s="79"/>
      <c r="DG42" s="79"/>
      <c r="DH42" s="79"/>
      <c r="DI42" s="79"/>
      <c r="DJ42" s="79"/>
      <c r="DK42" s="79"/>
      <c r="DL42" s="79"/>
      <c r="DM42" s="79"/>
      <c r="DN42" s="79"/>
      <c r="DO42" s="79"/>
      <c r="DP42" s="79"/>
      <c r="DQ42" s="79"/>
      <c r="DR42" s="79"/>
      <c r="DS42" s="79"/>
      <c r="DT42" s="79"/>
      <c r="DU42" s="79"/>
    </row>
    <row r="43" spans="2:125" x14ac:dyDescent="0.15">
      <c r="Q43" s="79"/>
      <c r="S43" s="79"/>
      <c r="V43" s="79"/>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78" t="s">
        <v>105</v>
      </c>
    </row>
  </sheetData>
  <sheetProtection algorithmName="SHA-512" hashValue="GW1EHvra6uD9sJXXt47NMReF0pR5xRujDt3Nt+z5rCicN5iNADUx/Mwca//2mQq5A5N2iyh/qYEyrNcWNpfx/w==" saltValue="EmKmntDyv6Cy6N7kEY32Qg==" spinCount="100000" sheet="1" objects="1" scenarios="1"/>
  <phoneticPr fontId="5"/>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70" zoomScaleNormal="70" zoomScaleSheetLayoutView="100" workbookViewId="0"/>
  </sheetViews>
  <sheetFormatPr defaultColWidth="0" defaultRowHeight="13.5" customHeight="1" zeroHeight="1" x14ac:dyDescent="0.15"/>
  <cols>
    <col min="1" max="1" width="8.25" style="47" customWidth="1"/>
    <col min="2" max="16" width="14.625" style="47" customWidth="1"/>
    <col min="17" max="17" width="0" style="47" hidden="1" customWidth="1"/>
    <col min="18" max="16384" width="0" style="47"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x14ac:dyDescent="0.15">
      <c r="B45" s="86"/>
      <c r="C45" s="86"/>
      <c r="D45" s="86"/>
      <c r="E45" s="86"/>
      <c r="F45" s="86"/>
      <c r="G45" s="86"/>
      <c r="H45" s="86"/>
      <c r="I45" s="86"/>
      <c r="J45" s="181" t="s">
        <v>4</v>
      </c>
    </row>
    <row r="46" spans="2:10" ht="29.25" customHeight="1" x14ac:dyDescent="0.2">
      <c r="B46" s="167" t="s">
        <v>6</v>
      </c>
      <c r="C46" s="171"/>
      <c r="D46" s="171"/>
      <c r="E46" s="172" t="s">
        <v>17</v>
      </c>
      <c r="F46" s="173" t="s">
        <v>449</v>
      </c>
      <c r="G46" s="177" t="s">
        <v>528</v>
      </c>
      <c r="H46" s="177" t="s">
        <v>529</v>
      </c>
      <c r="I46" s="177" t="s">
        <v>530</v>
      </c>
      <c r="J46" s="182" t="s">
        <v>531</v>
      </c>
    </row>
    <row r="47" spans="2:10" ht="57.75" customHeight="1" x14ac:dyDescent="0.15">
      <c r="B47" s="168"/>
      <c r="C47" s="1015" t="s">
        <v>1</v>
      </c>
      <c r="D47" s="1015"/>
      <c r="E47" s="1016"/>
      <c r="F47" s="174">
        <v>84.52</v>
      </c>
      <c r="G47" s="178">
        <v>74.83</v>
      </c>
      <c r="H47" s="178">
        <v>65.63</v>
      </c>
      <c r="I47" s="178">
        <v>55.13</v>
      </c>
      <c r="J47" s="183">
        <v>51.8</v>
      </c>
    </row>
    <row r="48" spans="2:10" ht="57.75" customHeight="1" x14ac:dyDescent="0.15">
      <c r="B48" s="169"/>
      <c r="C48" s="1017" t="s">
        <v>10</v>
      </c>
      <c r="D48" s="1017"/>
      <c r="E48" s="1018"/>
      <c r="F48" s="175">
        <v>7.42</v>
      </c>
      <c r="G48" s="179">
        <v>8.3800000000000008</v>
      </c>
      <c r="H48" s="179">
        <v>9.75</v>
      </c>
      <c r="I48" s="179">
        <v>12.26</v>
      </c>
      <c r="J48" s="184">
        <v>12.32</v>
      </c>
    </row>
    <row r="49" spans="2:10" ht="57.75" customHeight="1" x14ac:dyDescent="0.15">
      <c r="B49" s="170"/>
      <c r="C49" s="1019" t="s">
        <v>16</v>
      </c>
      <c r="D49" s="1019"/>
      <c r="E49" s="1020"/>
      <c r="F49" s="176" t="s">
        <v>532</v>
      </c>
      <c r="G49" s="180" t="s">
        <v>249</v>
      </c>
      <c r="H49" s="180" t="s">
        <v>533</v>
      </c>
      <c r="I49" s="180" t="s">
        <v>407</v>
      </c>
      <c r="J49" s="185">
        <v>16.190000000000001</v>
      </c>
    </row>
    <row r="50" spans="2:10" x14ac:dyDescent="0.15"/>
  </sheetData>
  <sheetProtection algorithmName="SHA-512" hashValue="vOHBq27Z5hMFebdkoXeGIutHZs2VgefQaoI64H9+lwy6Ic8QdOtWN5h+BNVa8UvtTdyG6P1znjZcww22AsiRRA==" saltValue="KwBPEiYL8SZho5/BwbXVNw==" spinCount="100000" sheet="1" objects="1" scenarios="1"/>
  <mergeCells count="3">
    <mergeCell ref="C47:E47"/>
    <mergeCell ref="C48:E48"/>
    <mergeCell ref="C49:E49"/>
  </mergeCells>
  <phoneticPr fontId="5"/>
  <printOptions horizontalCentered="1"/>
  <pageMargins left="0" right="0" top="0.19685039370078741" bottom="0" header="0" footer="0"/>
  <pageSetup paperSize="9" scale="63"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70" zoomScaleNormal="70" zoomScaleSheetLayoutView="100" workbookViewId="0"/>
  </sheetViews>
  <sheetFormatPr defaultColWidth="0" defaultRowHeight="13.5" customHeight="1" zeroHeight="1" x14ac:dyDescent="0.15"/>
  <cols>
    <col min="1" max="1" width="6.625" style="47" customWidth="1"/>
    <col min="2" max="2" width="11" style="47" customWidth="1"/>
    <col min="3" max="3" width="17" style="47" customWidth="1"/>
    <col min="4" max="5" width="16.625" style="47" customWidth="1"/>
    <col min="6" max="15" width="15" style="47" customWidth="1"/>
    <col min="16" max="16" width="24" style="47" customWidth="1"/>
    <col min="17" max="17" width="0" style="47" hidden="1" customWidth="1"/>
    <col min="18" max="16384" width="0" style="47" hidden="1"/>
  </cols>
  <sheetData>
    <row r="1" spans="1:16" ht="16.5" customHeight="1" x14ac:dyDescent="0.15">
      <c r="A1" s="186"/>
      <c r="B1" s="186"/>
      <c r="C1" s="186"/>
      <c r="D1" s="186"/>
      <c r="E1" s="186"/>
      <c r="F1" s="186"/>
      <c r="G1" s="186"/>
      <c r="H1" s="186"/>
      <c r="I1" s="186"/>
      <c r="J1" s="186"/>
      <c r="K1" s="186"/>
      <c r="L1" s="186"/>
      <c r="M1" s="186"/>
      <c r="N1" s="186"/>
      <c r="O1" s="186"/>
      <c r="P1" s="186"/>
    </row>
    <row r="2" spans="1:16" ht="16.5" customHeight="1" x14ac:dyDescent="0.15">
      <c r="A2" s="186"/>
      <c r="B2" s="186"/>
      <c r="C2" s="186"/>
      <c r="D2" s="186"/>
      <c r="E2" s="186"/>
      <c r="F2" s="186"/>
      <c r="G2" s="186"/>
      <c r="H2" s="186"/>
      <c r="I2" s="186"/>
      <c r="J2" s="186"/>
      <c r="K2" s="186"/>
      <c r="L2" s="186"/>
      <c r="M2" s="186"/>
      <c r="N2" s="186"/>
      <c r="O2" s="186"/>
      <c r="P2" s="186"/>
    </row>
    <row r="3" spans="1:16" ht="16.5" customHeight="1" x14ac:dyDescent="0.15">
      <c r="A3" s="186"/>
      <c r="B3" s="186"/>
      <c r="C3" s="186"/>
      <c r="D3" s="186"/>
      <c r="E3" s="186"/>
      <c r="F3" s="186"/>
      <c r="G3" s="186"/>
      <c r="H3" s="186"/>
      <c r="I3" s="186"/>
      <c r="J3" s="186"/>
      <c r="K3" s="186"/>
      <c r="L3" s="186"/>
      <c r="M3" s="186"/>
      <c r="N3" s="186"/>
      <c r="O3" s="186"/>
      <c r="P3" s="186"/>
    </row>
    <row r="4" spans="1:16" ht="16.5" customHeight="1" x14ac:dyDescent="0.15">
      <c r="A4" s="186"/>
      <c r="B4" s="186"/>
      <c r="C4" s="186"/>
      <c r="D4" s="186"/>
      <c r="E4" s="186"/>
      <c r="F4" s="186"/>
      <c r="G4" s="186"/>
      <c r="H4" s="186"/>
      <c r="I4" s="186"/>
      <c r="J4" s="186"/>
      <c r="K4" s="186"/>
      <c r="L4" s="186"/>
      <c r="M4" s="186"/>
      <c r="N4" s="186"/>
      <c r="O4" s="186"/>
      <c r="P4" s="186"/>
    </row>
    <row r="5" spans="1:16" ht="16.5" customHeight="1" x14ac:dyDescent="0.15">
      <c r="A5" s="186"/>
      <c r="B5" s="186"/>
      <c r="C5" s="186"/>
      <c r="D5" s="186"/>
      <c r="E5" s="186"/>
      <c r="F5" s="186"/>
      <c r="G5" s="186"/>
      <c r="H5" s="186"/>
      <c r="I5" s="186"/>
      <c r="J5" s="186"/>
      <c r="K5" s="186"/>
      <c r="L5" s="186"/>
      <c r="M5" s="186"/>
      <c r="N5" s="186"/>
      <c r="O5" s="186"/>
      <c r="P5" s="186"/>
    </row>
    <row r="6" spans="1:16" ht="16.5" customHeight="1" x14ac:dyDescent="0.15">
      <c r="A6" s="186"/>
      <c r="B6" s="186"/>
      <c r="C6" s="186"/>
      <c r="D6" s="186"/>
      <c r="E6" s="186"/>
      <c r="F6" s="186"/>
      <c r="G6" s="186"/>
      <c r="H6" s="186"/>
      <c r="I6" s="186"/>
      <c r="J6" s="186"/>
      <c r="K6" s="186"/>
      <c r="L6" s="186"/>
      <c r="M6" s="186"/>
      <c r="N6" s="186"/>
      <c r="O6" s="186"/>
      <c r="P6" s="186"/>
    </row>
    <row r="7" spans="1:16" ht="16.5" customHeight="1" x14ac:dyDescent="0.15">
      <c r="A7" s="186"/>
      <c r="B7" s="186"/>
      <c r="C7" s="186"/>
      <c r="D7" s="186"/>
      <c r="E7" s="186"/>
      <c r="F7" s="186"/>
      <c r="G7" s="186"/>
      <c r="H7" s="186"/>
      <c r="I7" s="186"/>
      <c r="J7" s="186"/>
      <c r="K7" s="186"/>
      <c r="L7" s="186"/>
      <c r="M7" s="186"/>
      <c r="N7" s="186"/>
      <c r="O7" s="186"/>
      <c r="P7" s="186"/>
    </row>
    <row r="8" spans="1:16" ht="16.5" customHeight="1" x14ac:dyDescent="0.15">
      <c r="A8" s="186"/>
      <c r="B8" s="186"/>
      <c r="C8" s="186"/>
      <c r="D8" s="186"/>
      <c r="E8" s="186"/>
      <c r="F8" s="186"/>
      <c r="G8" s="186"/>
      <c r="H8" s="186"/>
      <c r="I8" s="186"/>
      <c r="J8" s="186"/>
      <c r="K8" s="186"/>
      <c r="L8" s="186"/>
      <c r="M8" s="186"/>
      <c r="N8" s="186"/>
      <c r="O8" s="186"/>
      <c r="P8" s="186"/>
    </row>
    <row r="9" spans="1:16" ht="16.5" customHeight="1" x14ac:dyDescent="0.15">
      <c r="A9" s="186"/>
      <c r="B9" s="186"/>
      <c r="C9" s="186"/>
      <c r="D9" s="186"/>
      <c r="E9" s="186"/>
      <c r="F9" s="186"/>
      <c r="G9" s="186"/>
      <c r="H9" s="186"/>
      <c r="I9" s="186"/>
      <c r="J9" s="186"/>
      <c r="K9" s="186"/>
      <c r="L9" s="186"/>
      <c r="M9" s="186"/>
      <c r="N9" s="186"/>
      <c r="O9" s="186"/>
      <c r="P9" s="186"/>
    </row>
    <row r="10" spans="1:16" ht="16.5" customHeight="1" x14ac:dyDescent="0.15">
      <c r="A10" s="186"/>
      <c r="B10" s="186"/>
      <c r="C10" s="186"/>
      <c r="D10" s="186"/>
      <c r="E10" s="186"/>
      <c r="F10" s="186"/>
      <c r="G10" s="186"/>
      <c r="H10" s="186"/>
      <c r="I10" s="186"/>
      <c r="J10" s="186"/>
      <c r="K10" s="186"/>
      <c r="L10" s="186"/>
      <c r="M10" s="186"/>
      <c r="N10" s="186"/>
      <c r="O10" s="186"/>
      <c r="P10" s="186"/>
    </row>
    <row r="11" spans="1:16" ht="16.5" customHeight="1" x14ac:dyDescent="0.15">
      <c r="A11" s="186"/>
      <c r="B11" s="186"/>
      <c r="C11" s="186"/>
      <c r="D11" s="186"/>
      <c r="E11" s="186"/>
      <c r="F11" s="186"/>
      <c r="G11" s="186"/>
      <c r="H11" s="186"/>
      <c r="I11" s="186"/>
      <c r="J11" s="186"/>
      <c r="K11" s="186"/>
      <c r="L11" s="186"/>
      <c r="M11" s="186"/>
      <c r="N11" s="186"/>
      <c r="O11" s="186"/>
      <c r="P11" s="186"/>
    </row>
    <row r="12" spans="1:16" ht="16.5" customHeight="1" x14ac:dyDescent="0.15">
      <c r="A12" s="186"/>
      <c r="B12" s="186"/>
      <c r="C12" s="186"/>
      <c r="D12" s="186"/>
      <c r="E12" s="186"/>
      <c r="F12" s="186"/>
      <c r="G12" s="186"/>
      <c r="H12" s="186"/>
      <c r="I12" s="186"/>
      <c r="J12" s="186"/>
      <c r="K12" s="186"/>
      <c r="L12" s="186"/>
      <c r="M12" s="186"/>
      <c r="N12" s="186"/>
      <c r="O12" s="186"/>
      <c r="P12" s="186"/>
    </row>
    <row r="13" spans="1:16" ht="16.5" customHeight="1" x14ac:dyDescent="0.15">
      <c r="A13" s="186"/>
      <c r="B13" s="186"/>
      <c r="C13" s="186"/>
      <c r="D13" s="186"/>
      <c r="E13" s="186"/>
      <c r="F13" s="186"/>
      <c r="G13" s="186"/>
      <c r="H13" s="186"/>
      <c r="I13" s="186"/>
      <c r="J13" s="186"/>
      <c r="K13" s="186"/>
      <c r="L13" s="186"/>
      <c r="M13" s="186"/>
      <c r="N13" s="186"/>
      <c r="O13" s="186"/>
      <c r="P13" s="186"/>
    </row>
    <row r="14" spans="1:16" ht="16.5" customHeight="1" x14ac:dyDescent="0.15">
      <c r="A14" s="186"/>
      <c r="B14" s="186"/>
      <c r="C14" s="186"/>
      <c r="D14" s="186"/>
      <c r="E14" s="186"/>
      <c r="F14" s="186"/>
      <c r="G14" s="186"/>
      <c r="H14" s="186"/>
      <c r="I14" s="186"/>
      <c r="J14" s="186"/>
      <c r="K14" s="186"/>
      <c r="L14" s="186"/>
      <c r="M14" s="186"/>
      <c r="N14" s="186"/>
      <c r="O14" s="186"/>
      <c r="P14" s="186"/>
    </row>
    <row r="15" spans="1:16" ht="16.5" customHeight="1" x14ac:dyDescent="0.15">
      <c r="A15" s="186"/>
      <c r="B15" s="186"/>
      <c r="C15" s="186"/>
      <c r="D15" s="186"/>
      <c r="E15" s="186"/>
      <c r="F15" s="186"/>
      <c r="G15" s="186"/>
      <c r="H15" s="186"/>
      <c r="I15" s="186"/>
      <c r="J15" s="186"/>
      <c r="K15" s="186"/>
      <c r="L15" s="186"/>
      <c r="M15" s="186"/>
      <c r="N15" s="186"/>
      <c r="O15" s="186"/>
      <c r="P15" s="186"/>
    </row>
    <row r="16" spans="1:16" ht="16.5" customHeight="1" x14ac:dyDescent="0.15">
      <c r="A16" s="186"/>
      <c r="B16" s="186"/>
      <c r="C16" s="186"/>
      <c r="D16" s="186"/>
      <c r="E16" s="186"/>
      <c r="F16" s="186"/>
      <c r="G16" s="186"/>
      <c r="H16" s="186"/>
      <c r="I16" s="186"/>
      <c r="J16" s="186"/>
      <c r="K16" s="186"/>
      <c r="L16" s="186"/>
      <c r="M16" s="186"/>
      <c r="N16" s="186"/>
      <c r="O16" s="186"/>
      <c r="P16" s="186"/>
    </row>
    <row r="17" spans="1:16" ht="16.5" customHeight="1" x14ac:dyDescent="0.15">
      <c r="A17" s="186"/>
      <c r="B17" s="186"/>
      <c r="C17" s="186"/>
      <c r="D17" s="186"/>
      <c r="E17" s="186"/>
      <c r="F17" s="186"/>
      <c r="G17" s="186"/>
      <c r="H17" s="186"/>
      <c r="I17" s="186"/>
      <c r="J17" s="186"/>
      <c r="K17" s="186"/>
      <c r="L17" s="186"/>
      <c r="M17" s="186"/>
      <c r="N17" s="186"/>
      <c r="O17" s="186"/>
      <c r="P17" s="186"/>
    </row>
    <row r="18" spans="1:16" ht="16.5" customHeight="1" x14ac:dyDescent="0.15">
      <c r="A18" s="186"/>
      <c r="B18" s="186"/>
      <c r="C18" s="186"/>
      <c r="D18" s="186"/>
      <c r="E18" s="186"/>
      <c r="F18" s="186"/>
      <c r="G18" s="186"/>
      <c r="H18" s="186"/>
      <c r="I18" s="186"/>
      <c r="J18" s="186"/>
      <c r="K18" s="186"/>
      <c r="L18" s="186"/>
      <c r="M18" s="186"/>
      <c r="N18" s="186"/>
      <c r="O18" s="186"/>
      <c r="P18" s="186"/>
    </row>
    <row r="19" spans="1:16" ht="16.5" customHeight="1" x14ac:dyDescent="0.15">
      <c r="A19" s="186"/>
      <c r="B19" s="186"/>
      <c r="C19" s="186"/>
      <c r="D19" s="186"/>
      <c r="E19" s="186"/>
      <c r="F19" s="186"/>
      <c r="G19" s="186"/>
      <c r="H19" s="186"/>
      <c r="I19" s="186"/>
      <c r="J19" s="186"/>
      <c r="K19" s="186"/>
      <c r="L19" s="186"/>
      <c r="M19" s="186"/>
      <c r="N19" s="186"/>
      <c r="O19" s="186"/>
      <c r="P19" s="186"/>
    </row>
    <row r="20" spans="1:16" ht="16.5" customHeight="1" x14ac:dyDescent="0.15">
      <c r="A20" s="186"/>
      <c r="B20" s="186"/>
      <c r="C20" s="186"/>
      <c r="D20" s="186"/>
      <c r="E20" s="186"/>
      <c r="F20" s="186"/>
      <c r="G20" s="186"/>
      <c r="H20" s="186"/>
      <c r="I20" s="186"/>
      <c r="J20" s="186"/>
      <c r="K20" s="186"/>
      <c r="L20" s="186"/>
      <c r="M20" s="186"/>
      <c r="N20" s="186"/>
      <c r="O20" s="186"/>
      <c r="P20" s="186"/>
    </row>
    <row r="21" spans="1:16" ht="16.5" customHeight="1" x14ac:dyDescent="0.15">
      <c r="A21" s="186"/>
      <c r="B21" s="186"/>
      <c r="C21" s="186"/>
      <c r="D21" s="186"/>
      <c r="E21" s="186"/>
      <c r="F21" s="186"/>
      <c r="G21" s="186"/>
      <c r="H21" s="186"/>
      <c r="I21" s="186"/>
      <c r="J21" s="186"/>
      <c r="K21" s="186"/>
      <c r="L21" s="186"/>
      <c r="M21" s="186"/>
      <c r="N21" s="186"/>
      <c r="O21" s="186"/>
      <c r="P21" s="186"/>
    </row>
    <row r="22" spans="1:16" ht="16.5" customHeight="1" x14ac:dyDescent="0.15">
      <c r="A22" s="186"/>
      <c r="B22" s="186"/>
      <c r="C22" s="186"/>
      <c r="D22" s="186"/>
      <c r="E22" s="186"/>
      <c r="F22" s="186"/>
      <c r="G22" s="186"/>
      <c r="H22" s="186"/>
      <c r="I22" s="186"/>
      <c r="J22" s="186"/>
      <c r="K22" s="186"/>
      <c r="L22" s="186"/>
      <c r="M22" s="186"/>
      <c r="N22" s="186"/>
      <c r="O22" s="186"/>
      <c r="P22" s="186"/>
    </row>
    <row r="23" spans="1:16" ht="16.5" customHeight="1" x14ac:dyDescent="0.15">
      <c r="A23" s="186"/>
      <c r="B23" s="186"/>
      <c r="C23" s="186"/>
      <c r="D23" s="186"/>
      <c r="E23" s="186"/>
      <c r="F23" s="186"/>
      <c r="G23" s="186"/>
      <c r="H23" s="186"/>
      <c r="I23" s="186"/>
      <c r="J23" s="186"/>
      <c r="K23" s="186"/>
      <c r="L23" s="186"/>
      <c r="M23" s="186"/>
      <c r="N23" s="186"/>
      <c r="O23" s="186"/>
      <c r="P23" s="186"/>
    </row>
    <row r="24" spans="1:16" ht="16.5" customHeight="1" x14ac:dyDescent="0.15">
      <c r="A24" s="186"/>
      <c r="B24" s="186"/>
      <c r="C24" s="186"/>
      <c r="D24" s="186"/>
      <c r="E24" s="186"/>
      <c r="F24" s="186"/>
      <c r="G24" s="186"/>
      <c r="H24" s="186"/>
      <c r="I24" s="186"/>
      <c r="J24" s="186"/>
      <c r="K24" s="186"/>
      <c r="L24" s="186"/>
      <c r="M24" s="186"/>
      <c r="N24" s="186"/>
      <c r="O24" s="186"/>
      <c r="P24" s="186"/>
    </row>
    <row r="25" spans="1:16" ht="16.5" customHeight="1" x14ac:dyDescent="0.15">
      <c r="A25" s="186"/>
      <c r="B25" s="186"/>
      <c r="C25" s="186"/>
      <c r="D25" s="186"/>
      <c r="E25" s="186"/>
      <c r="F25" s="186"/>
      <c r="G25" s="186"/>
      <c r="H25" s="186"/>
      <c r="I25" s="186"/>
      <c r="J25" s="186"/>
      <c r="K25" s="186"/>
      <c r="L25" s="186"/>
      <c r="M25" s="186"/>
      <c r="N25" s="186"/>
      <c r="O25" s="186"/>
      <c r="P25" s="186"/>
    </row>
    <row r="26" spans="1:16" ht="16.5" customHeight="1" x14ac:dyDescent="0.15">
      <c r="A26" s="186"/>
      <c r="B26" s="186"/>
      <c r="C26" s="186"/>
      <c r="D26" s="186"/>
      <c r="E26" s="186"/>
      <c r="F26" s="186"/>
      <c r="G26" s="186"/>
      <c r="H26" s="186"/>
      <c r="I26" s="186"/>
      <c r="J26" s="186"/>
      <c r="K26" s="186"/>
      <c r="L26" s="186"/>
      <c r="M26" s="186"/>
      <c r="N26" s="186"/>
      <c r="O26" s="186"/>
      <c r="P26" s="186"/>
    </row>
    <row r="27" spans="1:16" ht="16.5" customHeight="1" x14ac:dyDescent="0.15">
      <c r="A27" s="186"/>
      <c r="B27" s="186"/>
      <c r="C27" s="186"/>
      <c r="D27" s="186"/>
      <c r="E27" s="186"/>
      <c r="F27" s="186"/>
      <c r="G27" s="186"/>
      <c r="H27" s="186"/>
      <c r="I27" s="186"/>
      <c r="J27" s="186"/>
      <c r="K27" s="186"/>
      <c r="L27" s="186"/>
      <c r="M27" s="186"/>
      <c r="N27" s="186"/>
      <c r="O27" s="186"/>
      <c r="P27" s="186"/>
    </row>
    <row r="28" spans="1:16" ht="16.5" customHeight="1" x14ac:dyDescent="0.15">
      <c r="A28" s="186"/>
      <c r="B28" s="186"/>
      <c r="C28" s="186"/>
      <c r="D28" s="186"/>
      <c r="E28" s="186"/>
      <c r="F28" s="186"/>
      <c r="G28" s="186"/>
      <c r="H28" s="186"/>
      <c r="I28" s="186"/>
      <c r="J28" s="186"/>
      <c r="K28" s="186"/>
      <c r="L28" s="186"/>
      <c r="M28" s="186"/>
      <c r="N28" s="186"/>
      <c r="O28" s="186"/>
      <c r="P28" s="186"/>
    </row>
    <row r="29" spans="1:16" ht="16.5" customHeight="1" x14ac:dyDescent="0.15">
      <c r="A29" s="186"/>
      <c r="B29" s="186"/>
      <c r="C29" s="186"/>
      <c r="D29" s="186"/>
      <c r="E29" s="186"/>
      <c r="F29" s="186"/>
      <c r="G29" s="186"/>
      <c r="H29" s="186"/>
      <c r="I29" s="186"/>
      <c r="J29" s="186"/>
      <c r="K29" s="186"/>
      <c r="L29" s="186"/>
      <c r="M29" s="186"/>
      <c r="N29" s="186"/>
      <c r="O29" s="186"/>
      <c r="P29" s="186"/>
    </row>
    <row r="30" spans="1:16" ht="16.5" customHeight="1" x14ac:dyDescent="0.15">
      <c r="A30" s="186"/>
      <c r="B30" s="186"/>
      <c r="C30" s="186"/>
      <c r="D30" s="186"/>
      <c r="E30" s="186"/>
      <c r="F30" s="186"/>
      <c r="G30" s="186"/>
      <c r="H30" s="186"/>
      <c r="I30" s="186"/>
      <c r="J30" s="186"/>
      <c r="K30" s="186"/>
      <c r="L30" s="186"/>
      <c r="M30" s="186"/>
      <c r="N30" s="186"/>
      <c r="O30" s="186"/>
      <c r="P30" s="186"/>
    </row>
    <row r="31" spans="1:16" ht="16.5" customHeight="1" x14ac:dyDescent="0.15">
      <c r="A31" s="186"/>
      <c r="B31" s="186"/>
      <c r="C31" s="186"/>
      <c r="D31" s="186"/>
      <c r="E31" s="186"/>
      <c r="F31" s="186"/>
      <c r="G31" s="186"/>
      <c r="H31" s="186"/>
      <c r="I31" s="186"/>
      <c r="J31" s="186"/>
      <c r="K31" s="186"/>
      <c r="L31" s="186"/>
      <c r="M31" s="186"/>
      <c r="N31" s="186"/>
      <c r="O31" s="186"/>
      <c r="P31" s="186"/>
    </row>
    <row r="32" spans="1:16" ht="31.5" customHeight="1" x14ac:dyDescent="0.15">
      <c r="A32" s="186"/>
      <c r="B32" s="186"/>
      <c r="C32" s="186"/>
      <c r="D32" s="186"/>
      <c r="E32" s="186"/>
      <c r="F32" s="186"/>
      <c r="G32" s="186"/>
      <c r="H32" s="186"/>
      <c r="I32" s="186"/>
      <c r="J32" s="181" t="s">
        <v>4</v>
      </c>
      <c r="K32" s="186"/>
      <c r="L32" s="186"/>
      <c r="M32" s="186"/>
      <c r="N32" s="186"/>
      <c r="O32" s="186"/>
      <c r="P32" s="186"/>
    </row>
    <row r="33" spans="1:16" ht="39" customHeight="1" x14ac:dyDescent="0.2">
      <c r="A33" s="186"/>
      <c r="B33" s="187" t="s">
        <v>13</v>
      </c>
      <c r="C33" s="193"/>
      <c r="D33" s="193"/>
      <c r="E33" s="195" t="s">
        <v>17</v>
      </c>
      <c r="F33" s="196" t="s">
        <v>449</v>
      </c>
      <c r="G33" s="200" t="s">
        <v>528</v>
      </c>
      <c r="H33" s="200" t="s">
        <v>529</v>
      </c>
      <c r="I33" s="200" t="s">
        <v>530</v>
      </c>
      <c r="J33" s="204" t="s">
        <v>531</v>
      </c>
      <c r="K33" s="186"/>
      <c r="L33" s="186"/>
      <c r="M33" s="186"/>
      <c r="N33" s="186"/>
      <c r="O33" s="186"/>
      <c r="P33" s="186"/>
    </row>
    <row r="34" spans="1:16" ht="39" customHeight="1" x14ac:dyDescent="0.15">
      <c r="A34" s="186"/>
      <c r="B34" s="188"/>
      <c r="C34" s="1025" t="s">
        <v>262</v>
      </c>
      <c r="D34" s="1025"/>
      <c r="E34" s="1026"/>
      <c r="F34" s="197">
        <v>7.4</v>
      </c>
      <c r="G34" s="201">
        <v>8.36</v>
      </c>
      <c r="H34" s="201">
        <v>9.74</v>
      </c>
      <c r="I34" s="201">
        <v>12.23</v>
      </c>
      <c r="J34" s="205">
        <v>12.26</v>
      </c>
      <c r="K34" s="186"/>
      <c r="L34" s="186"/>
      <c r="M34" s="186"/>
      <c r="N34" s="186"/>
      <c r="O34" s="186"/>
      <c r="P34" s="186"/>
    </row>
    <row r="35" spans="1:16" ht="39" customHeight="1" x14ac:dyDescent="0.15">
      <c r="A35" s="186"/>
      <c r="B35" s="189"/>
      <c r="C35" s="1021" t="s">
        <v>462</v>
      </c>
      <c r="D35" s="1021"/>
      <c r="E35" s="1022"/>
      <c r="F35" s="198">
        <v>1.65</v>
      </c>
      <c r="G35" s="202">
        <v>1.72</v>
      </c>
      <c r="H35" s="202">
        <v>1.94</v>
      </c>
      <c r="I35" s="202">
        <v>2.58</v>
      </c>
      <c r="J35" s="206">
        <v>3.08</v>
      </c>
      <c r="K35" s="186"/>
      <c r="L35" s="186"/>
      <c r="M35" s="186"/>
      <c r="N35" s="186"/>
      <c r="O35" s="186"/>
      <c r="P35" s="186"/>
    </row>
    <row r="36" spans="1:16" ht="39" customHeight="1" x14ac:dyDescent="0.15">
      <c r="A36" s="186"/>
      <c r="B36" s="189"/>
      <c r="C36" s="1021" t="s">
        <v>27</v>
      </c>
      <c r="D36" s="1021"/>
      <c r="E36" s="1022"/>
      <c r="F36" s="198">
        <v>0</v>
      </c>
      <c r="G36" s="202">
        <v>0</v>
      </c>
      <c r="H36" s="202">
        <v>0</v>
      </c>
      <c r="I36" s="202">
        <v>0.31</v>
      </c>
      <c r="J36" s="206">
        <v>0.5</v>
      </c>
      <c r="K36" s="186"/>
      <c r="L36" s="186"/>
      <c r="M36" s="186"/>
      <c r="N36" s="186"/>
      <c r="O36" s="186"/>
      <c r="P36" s="186"/>
    </row>
    <row r="37" spans="1:16" ht="39" customHeight="1" x14ac:dyDescent="0.15">
      <c r="A37" s="186"/>
      <c r="B37" s="189"/>
      <c r="C37" s="1021" t="s">
        <v>228</v>
      </c>
      <c r="D37" s="1021"/>
      <c r="E37" s="1022"/>
      <c r="F37" s="198">
        <v>0.09</v>
      </c>
      <c r="G37" s="202">
        <v>7.0000000000000007E-2</v>
      </c>
      <c r="H37" s="202">
        <v>0.08</v>
      </c>
      <c r="I37" s="202">
        <v>0.1</v>
      </c>
      <c r="J37" s="206">
        <v>0.09</v>
      </c>
      <c r="K37" s="186"/>
      <c r="L37" s="186"/>
      <c r="M37" s="186"/>
      <c r="N37" s="186"/>
      <c r="O37" s="186"/>
      <c r="P37" s="186"/>
    </row>
    <row r="38" spans="1:16" ht="39" customHeight="1" x14ac:dyDescent="0.15">
      <c r="A38" s="186"/>
      <c r="B38" s="189"/>
      <c r="C38" s="1021" t="s">
        <v>454</v>
      </c>
      <c r="D38" s="1021"/>
      <c r="E38" s="1022"/>
      <c r="F38" s="198">
        <v>0</v>
      </c>
      <c r="G38" s="202">
        <v>0</v>
      </c>
      <c r="H38" s="202">
        <v>0</v>
      </c>
      <c r="I38" s="202">
        <v>0.02</v>
      </c>
      <c r="J38" s="206">
        <v>0.05</v>
      </c>
      <c r="K38" s="186"/>
      <c r="L38" s="186"/>
      <c r="M38" s="186"/>
      <c r="N38" s="186"/>
      <c r="O38" s="186"/>
      <c r="P38" s="186"/>
    </row>
    <row r="39" spans="1:16" ht="39" customHeight="1" x14ac:dyDescent="0.15">
      <c r="A39" s="186"/>
      <c r="B39" s="189"/>
      <c r="C39" s="1021" t="s">
        <v>464</v>
      </c>
      <c r="D39" s="1021"/>
      <c r="E39" s="1022"/>
      <c r="F39" s="198">
        <v>0</v>
      </c>
      <c r="G39" s="202">
        <v>0.01</v>
      </c>
      <c r="H39" s="202">
        <v>0</v>
      </c>
      <c r="I39" s="202">
        <v>0</v>
      </c>
      <c r="J39" s="206">
        <v>0</v>
      </c>
      <c r="K39" s="186"/>
      <c r="L39" s="186"/>
      <c r="M39" s="186"/>
      <c r="N39" s="186"/>
      <c r="O39" s="186"/>
      <c r="P39" s="186"/>
    </row>
    <row r="40" spans="1:16" ht="39" customHeight="1" x14ac:dyDescent="0.15">
      <c r="A40" s="186"/>
      <c r="B40" s="189"/>
      <c r="C40" s="1021" t="s">
        <v>238</v>
      </c>
      <c r="D40" s="1021"/>
      <c r="E40" s="1022"/>
      <c r="F40" s="198">
        <v>0</v>
      </c>
      <c r="G40" s="202">
        <v>0</v>
      </c>
      <c r="H40" s="202">
        <v>0</v>
      </c>
      <c r="I40" s="202">
        <v>0</v>
      </c>
      <c r="J40" s="206">
        <v>0</v>
      </c>
      <c r="K40" s="186"/>
      <c r="L40" s="186"/>
      <c r="M40" s="186"/>
      <c r="N40" s="186"/>
      <c r="O40" s="186"/>
      <c r="P40" s="186"/>
    </row>
    <row r="41" spans="1:16" ht="39" customHeight="1" x14ac:dyDescent="0.15">
      <c r="A41" s="186"/>
      <c r="B41" s="189"/>
      <c r="C41" s="1021"/>
      <c r="D41" s="1021"/>
      <c r="E41" s="1022"/>
      <c r="F41" s="198"/>
      <c r="G41" s="202"/>
      <c r="H41" s="202"/>
      <c r="I41" s="202"/>
      <c r="J41" s="206"/>
      <c r="K41" s="186"/>
      <c r="L41" s="186"/>
      <c r="M41" s="186"/>
      <c r="N41" s="186"/>
      <c r="O41" s="186"/>
      <c r="P41" s="186"/>
    </row>
    <row r="42" spans="1:16" ht="39" customHeight="1" x14ac:dyDescent="0.15">
      <c r="A42" s="186"/>
      <c r="B42" s="190"/>
      <c r="C42" s="1021" t="s">
        <v>534</v>
      </c>
      <c r="D42" s="1021"/>
      <c r="E42" s="1022"/>
      <c r="F42" s="198" t="s">
        <v>202</v>
      </c>
      <c r="G42" s="202" t="s">
        <v>202</v>
      </c>
      <c r="H42" s="202" t="s">
        <v>202</v>
      </c>
      <c r="I42" s="202" t="s">
        <v>202</v>
      </c>
      <c r="J42" s="206" t="s">
        <v>202</v>
      </c>
      <c r="K42" s="186"/>
      <c r="L42" s="186"/>
      <c r="M42" s="186"/>
      <c r="N42" s="186"/>
      <c r="O42" s="186"/>
      <c r="P42" s="186"/>
    </row>
    <row r="43" spans="1:16" ht="39" customHeight="1" x14ac:dyDescent="0.15">
      <c r="A43" s="186"/>
      <c r="B43" s="191"/>
      <c r="C43" s="1023" t="s">
        <v>492</v>
      </c>
      <c r="D43" s="1023"/>
      <c r="E43" s="1024"/>
      <c r="F43" s="199" t="s">
        <v>202</v>
      </c>
      <c r="G43" s="203" t="s">
        <v>202</v>
      </c>
      <c r="H43" s="203" t="s">
        <v>202</v>
      </c>
      <c r="I43" s="203" t="s">
        <v>202</v>
      </c>
      <c r="J43" s="207" t="s">
        <v>202</v>
      </c>
      <c r="K43" s="186"/>
      <c r="L43" s="186"/>
      <c r="M43" s="186"/>
      <c r="N43" s="186"/>
      <c r="O43" s="186"/>
      <c r="P43" s="186"/>
    </row>
    <row r="44" spans="1:16" ht="39" customHeight="1" x14ac:dyDescent="0.15">
      <c r="A44" s="186"/>
      <c r="B44" s="192" t="s">
        <v>19</v>
      </c>
      <c r="C44" s="194"/>
      <c r="D44" s="194"/>
      <c r="E44" s="194"/>
      <c r="F44" s="186"/>
      <c r="G44" s="186"/>
      <c r="H44" s="186"/>
      <c r="I44" s="186"/>
      <c r="J44" s="186"/>
      <c r="K44" s="186"/>
      <c r="L44" s="186"/>
      <c r="M44" s="186"/>
      <c r="N44" s="186"/>
      <c r="O44" s="186"/>
      <c r="P44" s="186"/>
    </row>
    <row r="45" spans="1:16" ht="17.25" x14ac:dyDescent="0.15">
      <c r="A45" s="186"/>
      <c r="B45" s="186"/>
      <c r="C45" s="186"/>
      <c r="D45" s="186"/>
      <c r="E45" s="186"/>
      <c r="F45" s="186"/>
      <c r="G45" s="186"/>
      <c r="H45" s="186"/>
      <c r="I45" s="186"/>
      <c r="J45" s="186"/>
      <c r="K45" s="186"/>
      <c r="L45" s="186"/>
      <c r="M45" s="186"/>
      <c r="N45" s="186"/>
      <c r="O45" s="186"/>
      <c r="P45" s="186"/>
    </row>
  </sheetData>
  <sheetProtection algorithmName="SHA-512" hashValue="yalQREN8cru2Xtv17be6uFyRzF1iBmsXHtZlIsezzgQXJkRziNgU63HJ/WO0uk0HSoAS1pjca76GdF8kW5sHEw==" saltValue="Y8OP1cfmoHHheg9U5N2CVA==" spinCount="100000" sheet="1" objects="1" scenarios="1"/>
  <mergeCells count="10">
    <mergeCell ref="C34:E34"/>
    <mergeCell ref="C35:E35"/>
    <mergeCell ref="C36:E36"/>
    <mergeCell ref="C37:E37"/>
    <mergeCell ref="C38:E38"/>
    <mergeCell ref="C39:E39"/>
    <mergeCell ref="C40:E40"/>
    <mergeCell ref="C41:E41"/>
    <mergeCell ref="C42:E42"/>
    <mergeCell ref="C43:E43"/>
  </mergeCells>
  <phoneticPr fontId="5"/>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2"/>
  <sheetViews>
    <sheetView showGridLines="0" zoomScaleSheetLayoutView="55" workbookViewId="0"/>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22" width="0" style="47" hidden="1" customWidth="1"/>
    <col min="23" max="16384" width="0" style="47" hidden="1"/>
  </cols>
  <sheetData>
    <row r="1" spans="1:21" ht="13.5" customHeight="1" x14ac:dyDescent="0.15">
      <c r="A1" s="86"/>
      <c r="B1" s="86"/>
      <c r="C1" s="86"/>
      <c r="D1" s="86"/>
      <c r="E1" s="86"/>
      <c r="F1" s="86"/>
      <c r="G1" s="86"/>
      <c r="H1" s="86"/>
      <c r="I1" s="86"/>
      <c r="J1" s="86"/>
      <c r="K1" s="86"/>
      <c r="L1" s="86"/>
      <c r="M1" s="86"/>
      <c r="N1" s="86"/>
      <c r="O1" s="86"/>
      <c r="P1" s="86"/>
      <c r="Q1" s="86"/>
      <c r="R1" s="86"/>
      <c r="S1" s="86"/>
      <c r="T1" s="86"/>
      <c r="U1" s="86"/>
    </row>
    <row r="2" spans="1:21" ht="13.5" customHeight="1" x14ac:dyDescent="0.15">
      <c r="A2" s="86"/>
      <c r="B2" s="86"/>
      <c r="C2" s="86"/>
      <c r="D2" s="86"/>
      <c r="E2" s="86"/>
      <c r="F2" s="86"/>
      <c r="G2" s="86"/>
      <c r="H2" s="86"/>
      <c r="I2" s="86"/>
      <c r="J2" s="86"/>
      <c r="K2" s="86"/>
      <c r="L2" s="86"/>
      <c r="M2" s="86"/>
      <c r="N2" s="86"/>
      <c r="O2" s="86"/>
      <c r="P2" s="86"/>
      <c r="Q2" s="86"/>
      <c r="R2" s="86"/>
      <c r="S2" s="86"/>
      <c r="T2" s="86"/>
      <c r="U2" s="86"/>
    </row>
    <row r="3" spans="1:21" ht="13.5" customHeight="1" x14ac:dyDescent="0.15">
      <c r="A3" s="86"/>
      <c r="B3" s="86"/>
      <c r="C3" s="86"/>
      <c r="D3" s="86"/>
      <c r="E3" s="86"/>
      <c r="F3" s="86"/>
      <c r="G3" s="86"/>
      <c r="H3" s="86"/>
      <c r="I3" s="86"/>
      <c r="J3" s="86"/>
      <c r="K3" s="86"/>
      <c r="L3" s="86"/>
      <c r="M3" s="86"/>
      <c r="N3" s="86"/>
      <c r="O3" s="86"/>
      <c r="P3" s="86"/>
      <c r="Q3" s="86"/>
      <c r="R3" s="86"/>
      <c r="S3" s="86"/>
      <c r="T3" s="86"/>
      <c r="U3" s="86"/>
    </row>
    <row r="4" spans="1:21" ht="13.5" customHeight="1" x14ac:dyDescent="0.15">
      <c r="A4" s="86"/>
      <c r="B4" s="86"/>
      <c r="C4" s="86"/>
      <c r="D4" s="86"/>
      <c r="E4" s="86"/>
      <c r="F4" s="86"/>
      <c r="G4" s="86"/>
      <c r="H4" s="86"/>
      <c r="I4" s="86"/>
      <c r="J4" s="86"/>
      <c r="K4" s="86"/>
      <c r="L4" s="86"/>
      <c r="M4" s="86"/>
      <c r="N4" s="86"/>
      <c r="O4" s="86"/>
      <c r="P4" s="86"/>
      <c r="Q4" s="86"/>
      <c r="R4" s="86"/>
      <c r="S4" s="86"/>
      <c r="T4" s="86"/>
      <c r="U4" s="86"/>
    </row>
    <row r="5" spans="1:21" ht="13.5" customHeight="1" x14ac:dyDescent="0.15">
      <c r="A5" s="86"/>
      <c r="B5" s="86"/>
      <c r="C5" s="86"/>
      <c r="D5" s="86"/>
      <c r="E5" s="86"/>
      <c r="F5" s="86"/>
      <c r="G5" s="86"/>
      <c r="H5" s="86"/>
      <c r="I5" s="86"/>
      <c r="J5" s="86"/>
      <c r="K5" s="86"/>
      <c r="L5" s="86"/>
      <c r="M5" s="86"/>
      <c r="N5" s="86"/>
      <c r="O5" s="86"/>
      <c r="P5" s="86"/>
      <c r="Q5" s="86"/>
      <c r="R5" s="86"/>
      <c r="S5" s="86"/>
      <c r="T5" s="86"/>
      <c r="U5" s="86"/>
    </row>
    <row r="6" spans="1:21" ht="13.5" customHeight="1" x14ac:dyDescent="0.15">
      <c r="A6" s="86"/>
      <c r="B6" s="86"/>
      <c r="C6" s="86"/>
      <c r="D6" s="86"/>
      <c r="E6" s="86"/>
      <c r="F6" s="86"/>
      <c r="G6" s="86"/>
      <c r="H6" s="86"/>
      <c r="I6" s="86"/>
      <c r="J6" s="86"/>
      <c r="K6" s="86"/>
      <c r="L6" s="86"/>
      <c r="M6" s="86"/>
      <c r="N6" s="86"/>
      <c r="O6" s="86"/>
      <c r="P6" s="86"/>
      <c r="Q6" s="86"/>
      <c r="R6" s="86"/>
      <c r="S6" s="86"/>
      <c r="T6" s="86"/>
      <c r="U6" s="86"/>
    </row>
    <row r="7" spans="1:21" ht="13.5" customHeight="1" x14ac:dyDescent="0.15">
      <c r="A7" s="86"/>
      <c r="B7" s="86"/>
      <c r="C7" s="86"/>
      <c r="D7" s="86"/>
      <c r="E7" s="86"/>
      <c r="F7" s="86"/>
      <c r="G7" s="86"/>
      <c r="H7" s="86"/>
      <c r="I7" s="86"/>
      <c r="J7" s="86"/>
      <c r="K7" s="86"/>
      <c r="L7" s="86"/>
      <c r="M7" s="86"/>
      <c r="N7" s="86"/>
      <c r="O7" s="86"/>
      <c r="P7" s="86"/>
      <c r="Q7" s="86"/>
      <c r="R7" s="86"/>
      <c r="S7" s="86"/>
      <c r="T7" s="86"/>
      <c r="U7" s="86"/>
    </row>
    <row r="8" spans="1:21" ht="13.5" customHeight="1" x14ac:dyDescent="0.15">
      <c r="A8" s="86"/>
      <c r="B8" s="86"/>
      <c r="C8" s="86"/>
      <c r="D8" s="86"/>
      <c r="E8" s="86"/>
      <c r="F8" s="86"/>
      <c r="G8" s="86"/>
      <c r="H8" s="86"/>
      <c r="I8" s="86"/>
      <c r="J8" s="86"/>
      <c r="K8" s="86"/>
      <c r="L8" s="86"/>
      <c r="M8" s="86"/>
      <c r="N8" s="86"/>
      <c r="O8" s="86"/>
      <c r="P8" s="86"/>
      <c r="Q8" s="86"/>
      <c r="R8" s="86"/>
      <c r="S8" s="86"/>
      <c r="T8" s="86"/>
      <c r="U8" s="86"/>
    </row>
    <row r="9" spans="1:21" ht="13.5" customHeight="1" x14ac:dyDescent="0.15">
      <c r="A9" s="86"/>
      <c r="B9" s="86"/>
      <c r="C9" s="86"/>
      <c r="D9" s="86"/>
      <c r="E9" s="86"/>
      <c r="F9" s="86"/>
      <c r="G9" s="86"/>
      <c r="H9" s="86"/>
      <c r="I9" s="86"/>
      <c r="J9" s="86"/>
      <c r="K9" s="86"/>
      <c r="L9" s="86"/>
      <c r="M9" s="86"/>
      <c r="N9" s="86"/>
      <c r="O9" s="86"/>
      <c r="P9" s="86"/>
      <c r="Q9" s="86"/>
      <c r="R9" s="86"/>
      <c r="S9" s="86"/>
      <c r="T9" s="86"/>
      <c r="U9" s="86"/>
    </row>
    <row r="10" spans="1:21" ht="13.5" customHeight="1" x14ac:dyDescent="0.15">
      <c r="A10" s="86"/>
      <c r="B10" s="86"/>
      <c r="C10" s="86"/>
      <c r="D10" s="86"/>
      <c r="E10" s="86"/>
      <c r="F10" s="86"/>
      <c r="G10" s="86"/>
      <c r="H10" s="86"/>
      <c r="I10" s="86"/>
      <c r="J10" s="86"/>
      <c r="K10" s="86"/>
      <c r="L10" s="86"/>
      <c r="M10" s="86"/>
      <c r="N10" s="86"/>
      <c r="O10" s="86"/>
      <c r="P10" s="86"/>
      <c r="Q10" s="86"/>
      <c r="R10" s="86"/>
      <c r="S10" s="86"/>
      <c r="T10" s="86"/>
      <c r="U10" s="86"/>
    </row>
    <row r="11" spans="1:21" ht="13.5" customHeight="1" x14ac:dyDescent="0.15">
      <c r="A11" s="86"/>
      <c r="B11" s="86"/>
      <c r="C11" s="86"/>
      <c r="D11" s="86"/>
      <c r="E11" s="86"/>
      <c r="F11" s="86"/>
      <c r="G11" s="86"/>
      <c r="H11" s="86"/>
      <c r="I11" s="86"/>
      <c r="J11" s="86"/>
      <c r="K11" s="86"/>
      <c r="L11" s="86"/>
      <c r="M11" s="86"/>
      <c r="N11" s="86"/>
      <c r="O11" s="86"/>
      <c r="P11" s="86"/>
      <c r="Q11" s="86"/>
      <c r="R11" s="86"/>
      <c r="S11" s="86"/>
      <c r="T11" s="86"/>
      <c r="U11" s="86"/>
    </row>
    <row r="12" spans="1:21" ht="13.5" customHeight="1" x14ac:dyDescent="0.15">
      <c r="A12" s="86"/>
      <c r="B12" s="86"/>
      <c r="C12" s="86"/>
      <c r="D12" s="86"/>
      <c r="E12" s="86"/>
      <c r="F12" s="86"/>
      <c r="G12" s="86"/>
      <c r="H12" s="86"/>
      <c r="I12" s="86"/>
      <c r="J12" s="86"/>
      <c r="K12" s="86"/>
      <c r="L12" s="86"/>
      <c r="M12" s="86"/>
      <c r="N12" s="86"/>
      <c r="O12" s="86"/>
      <c r="P12" s="86"/>
      <c r="Q12" s="86"/>
      <c r="R12" s="86"/>
      <c r="S12" s="86"/>
      <c r="T12" s="86"/>
      <c r="U12" s="86"/>
    </row>
    <row r="13" spans="1:21" ht="13.5" customHeight="1" x14ac:dyDescent="0.15">
      <c r="A13" s="86"/>
      <c r="B13" s="86"/>
      <c r="C13" s="86"/>
      <c r="D13" s="86"/>
      <c r="E13" s="86"/>
      <c r="F13" s="86"/>
      <c r="G13" s="86"/>
      <c r="H13" s="86"/>
      <c r="I13" s="86"/>
      <c r="J13" s="86"/>
      <c r="K13" s="86"/>
      <c r="L13" s="86"/>
      <c r="M13" s="86"/>
      <c r="N13" s="86"/>
      <c r="O13" s="86"/>
      <c r="P13" s="86"/>
      <c r="Q13" s="86"/>
      <c r="R13" s="86"/>
      <c r="S13" s="86"/>
      <c r="T13" s="86"/>
      <c r="U13" s="86"/>
    </row>
    <row r="14" spans="1:21" ht="13.5" customHeight="1" x14ac:dyDescent="0.15">
      <c r="A14" s="86"/>
      <c r="B14" s="86"/>
      <c r="C14" s="86"/>
      <c r="D14" s="86"/>
      <c r="E14" s="86"/>
      <c r="F14" s="86"/>
      <c r="G14" s="86"/>
      <c r="H14" s="86"/>
      <c r="I14" s="86"/>
      <c r="J14" s="86"/>
      <c r="K14" s="86"/>
      <c r="L14" s="86"/>
      <c r="M14" s="86"/>
      <c r="N14" s="86"/>
      <c r="O14" s="86"/>
      <c r="P14" s="86"/>
      <c r="Q14" s="86"/>
      <c r="R14" s="86"/>
      <c r="S14" s="86"/>
      <c r="T14" s="86"/>
      <c r="U14" s="86"/>
    </row>
    <row r="15" spans="1:21" ht="13.5" customHeight="1" x14ac:dyDescent="0.15">
      <c r="A15" s="86"/>
      <c r="B15" s="86"/>
      <c r="C15" s="86"/>
      <c r="D15" s="86"/>
      <c r="E15" s="86"/>
      <c r="F15" s="86"/>
      <c r="G15" s="86"/>
      <c r="H15" s="86"/>
      <c r="I15" s="86"/>
      <c r="J15" s="86"/>
      <c r="K15" s="86"/>
      <c r="L15" s="86"/>
      <c r="M15" s="86"/>
      <c r="N15" s="86"/>
      <c r="O15" s="86"/>
      <c r="P15" s="86"/>
      <c r="Q15" s="86"/>
      <c r="R15" s="86"/>
      <c r="S15" s="86"/>
      <c r="T15" s="86"/>
      <c r="U15" s="86"/>
    </row>
    <row r="16" spans="1:21" ht="13.5" customHeight="1" x14ac:dyDescent="0.15">
      <c r="A16" s="86"/>
      <c r="B16" s="86"/>
      <c r="C16" s="86"/>
      <c r="D16" s="86"/>
      <c r="E16" s="86"/>
      <c r="F16" s="86"/>
      <c r="G16" s="86"/>
      <c r="H16" s="86"/>
      <c r="I16" s="86"/>
      <c r="J16" s="86"/>
      <c r="K16" s="86"/>
      <c r="L16" s="86"/>
      <c r="M16" s="86"/>
      <c r="N16" s="86"/>
      <c r="O16" s="86"/>
      <c r="P16" s="86"/>
      <c r="Q16" s="86"/>
      <c r="R16" s="86"/>
      <c r="S16" s="86"/>
      <c r="T16" s="86"/>
      <c r="U16" s="86"/>
    </row>
    <row r="17" spans="1:21" ht="13.5" customHeight="1" x14ac:dyDescent="0.15">
      <c r="A17" s="86"/>
      <c r="B17" s="86"/>
      <c r="C17" s="86"/>
      <c r="D17" s="86"/>
      <c r="E17" s="86"/>
      <c r="F17" s="86"/>
      <c r="G17" s="86"/>
      <c r="H17" s="86"/>
      <c r="I17" s="86"/>
      <c r="J17" s="86"/>
      <c r="K17" s="86"/>
      <c r="L17" s="86"/>
      <c r="M17" s="86"/>
      <c r="N17" s="86"/>
      <c r="O17" s="86"/>
      <c r="P17" s="86"/>
      <c r="Q17" s="86"/>
      <c r="R17" s="86"/>
      <c r="S17" s="86"/>
      <c r="T17" s="86"/>
      <c r="U17" s="86"/>
    </row>
    <row r="18" spans="1:21" ht="13.5" customHeight="1" x14ac:dyDescent="0.15">
      <c r="A18" s="86"/>
      <c r="B18" s="86"/>
      <c r="C18" s="86"/>
      <c r="D18" s="86"/>
      <c r="E18" s="86"/>
      <c r="F18" s="86"/>
      <c r="G18" s="86"/>
      <c r="H18" s="86"/>
      <c r="I18" s="86"/>
      <c r="J18" s="86"/>
      <c r="K18" s="86"/>
      <c r="L18" s="86"/>
      <c r="M18" s="86"/>
      <c r="N18" s="86"/>
      <c r="O18" s="86"/>
      <c r="P18" s="86"/>
      <c r="Q18" s="86"/>
      <c r="R18" s="86"/>
      <c r="S18" s="86"/>
      <c r="T18" s="86"/>
      <c r="U18" s="86"/>
    </row>
    <row r="19" spans="1:21" ht="13.5" customHeight="1" x14ac:dyDescent="0.15">
      <c r="A19" s="86"/>
      <c r="B19" s="86"/>
      <c r="C19" s="86"/>
      <c r="D19" s="86"/>
      <c r="E19" s="86"/>
      <c r="F19" s="86"/>
      <c r="G19" s="86"/>
      <c r="H19" s="86"/>
      <c r="I19" s="86"/>
      <c r="J19" s="86"/>
      <c r="K19" s="86"/>
      <c r="L19" s="86"/>
      <c r="M19" s="86"/>
      <c r="N19" s="86"/>
      <c r="O19" s="86"/>
      <c r="P19" s="86"/>
      <c r="Q19" s="86"/>
      <c r="R19" s="86"/>
      <c r="S19" s="86"/>
      <c r="T19" s="86"/>
      <c r="U19" s="86"/>
    </row>
    <row r="20" spans="1:21" ht="13.5" customHeight="1" x14ac:dyDescent="0.15">
      <c r="A20" s="86"/>
      <c r="B20" s="86"/>
      <c r="C20" s="86"/>
      <c r="D20" s="86"/>
      <c r="E20" s="86"/>
      <c r="F20" s="86"/>
      <c r="G20" s="86"/>
      <c r="H20" s="86"/>
      <c r="I20" s="86"/>
      <c r="J20" s="86"/>
      <c r="K20" s="86"/>
      <c r="L20" s="86"/>
      <c r="M20" s="86"/>
      <c r="N20" s="86"/>
      <c r="O20" s="86"/>
      <c r="P20" s="86"/>
      <c r="Q20" s="86"/>
      <c r="R20" s="86"/>
      <c r="S20" s="86"/>
      <c r="T20" s="86"/>
      <c r="U20" s="86"/>
    </row>
    <row r="21" spans="1:21" ht="13.5" customHeight="1" x14ac:dyDescent="0.15">
      <c r="A21" s="86"/>
      <c r="B21" s="86"/>
      <c r="C21" s="86"/>
      <c r="D21" s="86"/>
      <c r="E21" s="86"/>
      <c r="F21" s="86"/>
      <c r="G21" s="86"/>
      <c r="H21" s="86"/>
      <c r="I21" s="86"/>
      <c r="J21" s="86"/>
      <c r="K21" s="86"/>
      <c r="L21" s="86"/>
      <c r="M21" s="86"/>
      <c r="N21" s="86"/>
      <c r="O21" s="86"/>
      <c r="P21" s="86"/>
      <c r="Q21" s="86"/>
      <c r="R21" s="86"/>
      <c r="S21" s="86"/>
      <c r="T21" s="86"/>
      <c r="U21" s="86"/>
    </row>
    <row r="22" spans="1:21" ht="13.5" customHeight="1" x14ac:dyDescent="0.15">
      <c r="A22" s="86"/>
      <c r="B22" s="86"/>
      <c r="C22" s="86"/>
      <c r="D22" s="86"/>
      <c r="E22" s="86"/>
      <c r="F22" s="86"/>
      <c r="G22" s="86"/>
      <c r="H22" s="86"/>
      <c r="I22" s="86"/>
      <c r="J22" s="86"/>
      <c r="K22" s="86"/>
      <c r="L22" s="86"/>
      <c r="M22" s="86"/>
      <c r="N22" s="86"/>
      <c r="O22" s="86"/>
      <c r="P22" s="86"/>
      <c r="Q22" s="86"/>
      <c r="R22" s="86"/>
      <c r="S22" s="86"/>
      <c r="T22" s="86"/>
      <c r="U22" s="86"/>
    </row>
    <row r="23" spans="1:21" ht="13.5" customHeight="1" x14ac:dyDescent="0.15">
      <c r="A23" s="86"/>
      <c r="B23" s="86"/>
      <c r="C23" s="86"/>
      <c r="D23" s="86"/>
      <c r="E23" s="86"/>
      <c r="F23" s="86"/>
      <c r="G23" s="86"/>
      <c r="H23" s="86"/>
      <c r="I23" s="86"/>
      <c r="J23" s="86"/>
      <c r="K23" s="86"/>
      <c r="L23" s="86"/>
      <c r="M23" s="86"/>
      <c r="N23" s="86"/>
      <c r="O23" s="86"/>
      <c r="P23" s="86"/>
      <c r="Q23" s="86"/>
      <c r="R23" s="86"/>
      <c r="S23" s="86"/>
      <c r="T23" s="86"/>
      <c r="U23" s="86"/>
    </row>
    <row r="24" spans="1:21" ht="13.5" customHeight="1" x14ac:dyDescent="0.15">
      <c r="A24" s="86"/>
      <c r="B24" s="86"/>
      <c r="C24" s="86"/>
      <c r="D24" s="86"/>
      <c r="E24" s="86"/>
      <c r="F24" s="86"/>
      <c r="G24" s="86"/>
      <c r="H24" s="86"/>
      <c r="I24" s="86"/>
      <c r="J24" s="86"/>
      <c r="K24" s="86"/>
      <c r="L24" s="86"/>
      <c r="M24" s="86"/>
      <c r="N24" s="86"/>
      <c r="O24" s="86"/>
      <c r="P24" s="86"/>
      <c r="Q24" s="86"/>
      <c r="R24" s="86"/>
      <c r="S24" s="86"/>
      <c r="T24" s="86"/>
      <c r="U24" s="86"/>
    </row>
    <row r="25" spans="1:21" ht="13.5" customHeight="1" x14ac:dyDescent="0.15">
      <c r="A25" s="86"/>
      <c r="B25" s="86"/>
      <c r="C25" s="86"/>
      <c r="D25" s="86"/>
      <c r="E25" s="86"/>
      <c r="F25" s="86"/>
      <c r="G25" s="86"/>
      <c r="H25" s="86"/>
      <c r="I25" s="86"/>
      <c r="J25" s="86"/>
      <c r="K25" s="86"/>
      <c r="L25" s="86"/>
      <c r="M25" s="86"/>
      <c r="N25" s="86"/>
      <c r="O25" s="86"/>
      <c r="P25" s="86"/>
      <c r="Q25" s="86"/>
      <c r="R25" s="86"/>
      <c r="S25" s="86"/>
      <c r="T25" s="86"/>
      <c r="U25" s="86"/>
    </row>
    <row r="26" spans="1:21" ht="13.5" customHeight="1" x14ac:dyDescent="0.15">
      <c r="A26" s="86"/>
      <c r="B26" s="86"/>
      <c r="C26" s="86"/>
      <c r="D26" s="86"/>
      <c r="E26" s="86"/>
      <c r="F26" s="86"/>
      <c r="G26" s="86"/>
      <c r="H26" s="86"/>
      <c r="I26" s="86"/>
      <c r="J26" s="86"/>
      <c r="K26" s="86"/>
      <c r="L26" s="86"/>
      <c r="M26" s="86"/>
      <c r="N26" s="86"/>
      <c r="O26" s="86"/>
      <c r="P26" s="86"/>
      <c r="Q26" s="86"/>
      <c r="R26" s="86"/>
      <c r="S26" s="86"/>
      <c r="T26" s="86"/>
      <c r="U26" s="86"/>
    </row>
    <row r="27" spans="1:21" ht="13.5" customHeight="1" x14ac:dyDescent="0.15">
      <c r="A27" s="86"/>
      <c r="B27" s="86"/>
      <c r="C27" s="86"/>
      <c r="D27" s="86"/>
      <c r="E27" s="86"/>
      <c r="F27" s="86"/>
      <c r="G27" s="86"/>
      <c r="H27" s="86"/>
      <c r="I27" s="86"/>
      <c r="J27" s="86"/>
      <c r="K27" s="86"/>
      <c r="L27" s="86"/>
      <c r="M27" s="86"/>
      <c r="N27" s="86"/>
      <c r="O27" s="86"/>
      <c r="P27" s="86"/>
      <c r="Q27" s="86"/>
      <c r="R27" s="86"/>
      <c r="S27" s="86"/>
      <c r="T27" s="86"/>
      <c r="U27" s="86"/>
    </row>
    <row r="28" spans="1:21" ht="13.5" customHeight="1" x14ac:dyDescent="0.15">
      <c r="A28" s="86"/>
      <c r="B28" s="86"/>
      <c r="C28" s="86"/>
      <c r="D28" s="86"/>
      <c r="E28" s="86"/>
      <c r="F28" s="86"/>
      <c r="G28" s="86"/>
      <c r="H28" s="86"/>
      <c r="I28" s="86"/>
      <c r="J28" s="86"/>
      <c r="K28" s="86"/>
      <c r="L28" s="86"/>
      <c r="M28" s="86"/>
      <c r="N28" s="86"/>
      <c r="O28" s="86"/>
      <c r="P28" s="86"/>
      <c r="Q28" s="86"/>
      <c r="R28" s="86"/>
      <c r="S28" s="86"/>
      <c r="T28" s="86"/>
      <c r="U28" s="86"/>
    </row>
    <row r="29" spans="1:21" ht="13.5" customHeight="1" x14ac:dyDescent="0.15">
      <c r="A29" s="86"/>
      <c r="B29" s="86"/>
      <c r="C29" s="86"/>
      <c r="D29" s="86"/>
      <c r="E29" s="86"/>
      <c r="F29" s="86"/>
      <c r="G29" s="86"/>
      <c r="H29" s="86"/>
      <c r="I29" s="86"/>
      <c r="J29" s="86"/>
      <c r="K29" s="86"/>
      <c r="L29" s="86"/>
      <c r="M29" s="86"/>
      <c r="N29" s="86"/>
      <c r="O29" s="86"/>
      <c r="P29" s="86"/>
      <c r="Q29" s="86"/>
      <c r="R29" s="86"/>
      <c r="S29" s="86"/>
      <c r="T29" s="86"/>
      <c r="U29" s="86"/>
    </row>
    <row r="30" spans="1:21" ht="13.5" customHeight="1" x14ac:dyDescent="0.15">
      <c r="A30" s="86"/>
      <c r="B30" s="86"/>
      <c r="C30" s="86"/>
      <c r="D30" s="86"/>
      <c r="E30" s="86"/>
      <c r="F30" s="86"/>
      <c r="G30" s="86"/>
      <c r="H30" s="86"/>
      <c r="I30" s="86"/>
      <c r="J30" s="86"/>
      <c r="K30" s="86"/>
      <c r="L30" s="86"/>
      <c r="M30" s="86"/>
      <c r="N30" s="86"/>
      <c r="O30" s="86"/>
      <c r="P30" s="86"/>
      <c r="Q30" s="86"/>
      <c r="R30" s="86"/>
      <c r="S30" s="86"/>
      <c r="T30" s="86"/>
      <c r="U30" s="86"/>
    </row>
    <row r="31" spans="1:21" ht="13.5" customHeight="1" x14ac:dyDescent="0.15">
      <c r="A31" s="86"/>
      <c r="B31" s="86"/>
      <c r="C31" s="86"/>
      <c r="D31" s="86"/>
      <c r="E31" s="86"/>
      <c r="F31" s="86"/>
      <c r="G31" s="86"/>
      <c r="H31" s="86"/>
      <c r="I31" s="86"/>
      <c r="J31" s="86"/>
      <c r="K31" s="86"/>
      <c r="L31" s="86"/>
      <c r="M31" s="86"/>
      <c r="N31" s="86"/>
      <c r="O31" s="86"/>
      <c r="P31" s="86"/>
      <c r="Q31" s="86"/>
      <c r="R31" s="86"/>
      <c r="S31" s="86"/>
      <c r="T31" s="86"/>
      <c r="U31" s="86"/>
    </row>
    <row r="32" spans="1:21" ht="13.5" customHeight="1" x14ac:dyDescent="0.15">
      <c r="A32" s="86"/>
      <c r="B32" s="86"/>
      <c r="C32" s="86"/>
      <c r="D32" s="86"/>
      <c r="E32" s="86"/>
      <c r="F32" s="86"/>
      <c r="G32" s="86"/>
      <c r="H32" s="86"/>
      <c r="I32" s="86"/>
      <c r="J32" s="86"/>
      <c r="K32" s="86"/>
      <c r="L32" s="86"/>
      <c r="M32" s="86"/>
      <c r="N32" s="86"/>
      <c r="O32" s="86"/>
      <c r="P32" s="86"/>
      <c r="Q32" s="86"/>
      <c r="R32" s="86"/>
      <c r="S32" s="86"/>
      <c r="T32" s="86"/>
      <c r="U32" s="86"/>
    </row>
    <row r="33" spans="1:21" ht="13.5" customHeight="1" x14ac:dyDescent="0.15">
      <c r="A33" s="86"/>
      <c r="B33" s="86"/>
      <c r="C33" s="86"/>
      <c r="D33" s="86"/>
      <c r="E33" s="86"/>
      <c r="F33" s="86"/>
      <c r="G33" s="86"/>
      <c r="H33" s="86"/>
      <c r="I33" s="86"/>
      <c r="J33" s="86"/>
      <c r="K33" s="86"/>
      <c r="L33" s="86"/>
      <c r="M33" s="86"/>
      <c r="N33" s="86"/>
      <c r="O33" s="86"/>
      <c r="P33" s="86"/>
      <c r="Q33" s="86"/>
      <c r="R33" s="86"/>
      <c r="S33" s="86"/>
      <c r="T33" s="86"/>
      <c r="U33" s="86"/>
    </row>
    <row r="34" spans="1:21" ht="13.5" customHeight="1" x14ac:dyDescent="0.15">
      <c r="A34" s="86"/>
      <c r="B34" s="86"/>
      <c r="C34" s="86"/>
      <c r="D34" s="86"/>
      <c r="E34" s="86"/>
      <c r="F34" s="86"/>
      <c r="G34" s="86"/>
      <c r="H34" s="86"/>
      <c r="I34" s="86"/>
      <c r="J34" s="86"/>
      <c r="K34" s="86"/>
      <c r="L34" s="86"/>
      <c r="M34" s="86"/>
      <c r="N34" s="86"/>
      <c r="O34" s="86"/>
      <c r="P34" s="86"/>
      <c r="Q34" s="86"/>
      <c r="R34" s="86"/>
      <c r="S34" s="86"/>
      <c r="T34" s="86"/>
      <c r="U34" s="86"/>
    </row>
    <row r="35" spans="1:21" ht="13.5" customHeight="1" x14ac:dyDescent="0.15">
      <c r="A35" s="86"/>
      <c r="B35" s="86"/>
      <c r="C35" s="86"/>
      <c r="D35" s="86"/>
      <c r="E35" s="86"/>
      <c r="F35" s="86"/>
      <c r="G35" s="86"/>
      <c r="H35" s="86"/>
      <c r="I35" s="86"/>
      <c r="J35" s="86"/>
      <c r="K35" s="86"/>
      <c r="L35" s="86"/>
      <c r="M35" s="86"/>
      <c r="N35" s="86"/>
      <c r="O35" s="86"/>
      <c r="P35" s="86"/>
      <c r="Q35" s="86"/>
      <c r="R35" s="86"/>
      <c r="S35" s="86"/>
      <c r="T35" s="86"/>
      <c r="U35" s="86"/>
    </row>
    <row r="36" spans="1:21" ht="13.5" customHeight="1" x14ac:dyDescent="0.15">
      <c r="A36" s="86"/>
      <c r="B36" s="86"/>
      <c r="C36" s="86"/>
      <c r="D36" s="86"/>
      <c r="E36" s="86"/>
      <c r="F36" s="86"/>
      <c r="G36" s="86"/>
      <c r="H36" s="86"/>
      <c r="I36" s="86"/>
      <c r="J36" s="86"/>
      <c r="K36" s="86"/>
      <c r="L36" s="86"/>
      <c r="M36" s="86"/>
      <c r="N36" s="86"/>
      <c r="O36" s="86"/>
      <c r="P36" s="86"/>
      <c r="Q36" s="86"/>
      <c r="R36" s="86"/>
      <c r="S36" s="86"/>
      <c r="T36" s="86"/>
      <c r="U36" s="86"/>
    </row>
    <row r="37" spans="1:21" ht="13.5" customHeight="1" x14ac:dyDescent="0.15">
      <c r="A37" s="86"/>
      <c r="B37" s="86"/>
      <c r="C37" s="86"/>
      <c r="D37" s="86"/>
      <c r="E37" s="86"/>
      <c r="F37" s="86"/>
      <c r="G37" s="86"/>
      <c r="H37" s="86"/>
      <c r="I37" s="86"/>
      <c r="J37" s="86"/>
      <c r="K37" s="86"/>
      <c r="L37" s="86"/>
      <c r="M37" s="86"/>
      <c r="N37" s="86"/>
      <c r="O37" s="86"/>
      <c r="P37" s="86"/>
      <c r="Q37" s="86"/>
      <c r="R37" s="86"/>
      <c r="S37" s="86"/>
      <c r="T37" s="86"/>
      <c r="U37" s="86"/>
    </row>
    <row r="38" spans="1:21" ht="13.5" customHeight="1" x14ac:dyDescent="0.15">
      <c r="A38" s="86"/>
      <c r="B38" s="86"/>
      <c r="C38" s="86"/>
      <c r="D38" s="86"/>
      <c r="E38" s="86"/>
      <c r="F38" s="86"/>
      <c r="G38" s="86"/>
      <c r="H38" s="86"/>
      <c r="I38" s="86"/>
      <c r="J38" s="86"/>
      <c r="K38" s="86"/>
      <c r="L38" s="86"/>
      <c r="M38" s="86"/>
      <c r="N38" s="86"/>
      <c r="O38" s="86"/>
      <c r="P38" s="86"/>
      <c r="Q38" s="86"/>
      <c r="R38" s="86"/>
      <c r="S38" s="86"/>
      <c r="T38" s="86"/>
      <c r="U38" s="86"/>
    </row>
    <row r="39" spans="1:21" ht="13.5" customHeight="1" x14ac:dyDescent="0.15">
      <c r="A39" s="86"/>
      <c r="B39" s="86"/>
      <c r="C39" s="86"/>
      <c r="D39" s="86"/>
      <c r="E39" s="86"/>
      <c r="F39" s="86"/>
      <c r="G39" s="86"/>
      <c r="H39" s="86"/>
      <c r="I39" s="86"/>
      <c r="J39" s="86"/>
      <c r="K39" s="86"/>
      <c r="L39" s="86"/>
      <c r="M39" s="86"/>
      <c r="N39" s="86"/>
      <c r="O39" s="86"/>
      <c r="P39" s="86"/>
      <c r="Q39" s="86"/>
      <c r="R39" s="86"/>
      <c r="S39" s="86"/>
      <c r="T39" s="86"/>
      <c r="U39" s="86"/>
    </row>
    <row r="40" spans="1:21" ht="13.5" customHeight="1" x14ac:dyDescent="0.15">
      <c r="A40" s="86"/>
      <c r="B40" s="86"/>
      <c r="C40" s="86"/>
      <c r="D40" s="86"/>
      <c r="E40" s="86"/>
      <c r="F40" s="86"/>
      <c r="G40" s="86"/>
      <c r="H40" s="86"/>
      <c r="I40" s="86"/>
      <c r="J40" s="86"/>
      <c r="K40" s="86"/>
      <c r="L40" s="86"/>
      <c r="M40" s="86"/>
      <c r="N40" s="86"/>
      <c r="O40" s="86"/>
      <c r="P40" s="86"/>
      <c r="Q40" s="86"/>
      <c r="R40" s="86"/>
      <c r="S40" s="86"/>
      <c r="T40" s="86"/>
      <c r="U40" s="86"/>
    </row>
    <row r="41" spans="1:21" ht="13.5" customHeight="1" x14ac:dyDescent="0.15">
      <c r="A41" s="86"/>
      <c r="B41" s="86"/>
      <c r="C41" s="86"/>
      <c r="D41" s="86"/>
      <c r="E41" s="86"/>
      <c r="F41" s="86"/>
      <c r="G41" s="86"/>
      <c r="H41" s="86"/>
      <c r="I41" s="86"/>
      <c r="J41" s="86"/>
      <c r="K41" s="86"/>
      <c r="L41" s="86"/>
      <c r="M41" s="86"/>
      <c r="N41" s="86"/>
      <c r="O41" s="86"/>
      <c r="P41" s="86"/>
      <c r="Q41" s="86"/>
      <c r="R41" s="86"/>
      <c r="S41" s="86"/>
      <c r="T41" s="86"/>
      <c r="U41" s="86"/>
    </row>
    <row r="42" spans="1:21" ht="13.5" customHeight="1" x14ac:dyDescent="0.15">
      <c r="A42" s="86"/>
      <c r="B42" s="86"/>
      <c r="C42" s="86"/>
      <c r="D42" s="86"/>
      <c r="E42" s="86"/>
      <c r="F42" s="86"/>
      <c r="G42" s="86"/>
      <c r="H42" s="86"/>
      <c r="I42" s="86"/>
      <c r="J42" s="86"/>
      <c r="K42" s="86"/>
      <c r="L42" s="86"/>
      <c r="M42" s="86"/>
      <c r="N42" s="86"/>
      <c r="O42" s="86"/>
      <c r="P42" s="86"/>
      <c r="Q42" s="86"/>
      <c r="R42" s="86"/>
      <c r="S42" s="86"/>
      <c r="T42" s="86"/>
      <c r="U42" s="86"/>
    </row>
    <row r="43" spans="1:21" ht="30.75" customHeight="1" x14ac:dyDescent="0.15">
      <c r="A43" s="86"/>
      <c r="B43" s="86"/>
      <c r="C43" s="86"/>
      <c r="D43" s="86"/>
      <c r="E43" s="86"/>
      <c r="F43" s="86"/>
      <c r="G43" s="86"/>
      <c r="H43" s="86"/>
      <c r="I43" s="86"/>
      <c r="J43" s="86"/>
      <c r="K43" s="86"/>
      <c r="L43" s="86"/>
      <c r="M43" s="86"/>
      <c r="N43" s="86"/>
      <c r="O43" s="242" t="s">
        <v>22</v>
      </c>
      <c r="P43" s="86"/>
      <c r="Q43" s="86"/>
      <c r="R43" s="86"/>
      <c r="S43" s="86"/>
      <c r="T43" s="86"/>
      <c r="U43" s="86"/>
    </row>
    <row r="44" spans="1:21" ht="30.75" customHeight="1" x14ac:dyDescent="0.15">
      <c r="A44" s="86"/>
      <c r="B44" s="208" t="s">
        <v>23</v>
      </c>
      <c r="C44" s="214"/>
      <c r="D44" s="214"/>
      <c r="E44" s="222"/>
      <c r="F44" s="222"/>
      <c r="G44" s="222"/>
      <c r="H44" s="222"/>
      <c r="I44" s="222"/>
      <c r="J44" s="225" t="s">
        <v>17</v>
      </c>
      <c r="K44" s="227" t="s">
        <v>449</v>
      </c>
      <c r="L44" s="235" t="s">
        <v>528</v>
      </c>
      <c r="M44" s="235" t="s">
        <v>529</v>
      </c>
      <c r="N44" s="235" t="s">
        <v>530</v>
      </c>
      <c r="O44" s="243" t="s">
        <v>531</v>
      </c>
      <c r="P44" s="86"/>
      <c r="Q44" s="86"/>
      <c r="R44" s="86"/>
      <c r="S44" s="86"/>
      <c r="T44" s="86"/>
      <c r="U44" s="86"/>
    </row>
    <row r="45" spans="1:21" ht="30.75" customHeight="1" x14ac:dyDescent="0.15">
      <c r="A45" s="86"/>
      <c r="B45" s="1037" t="s">
        <v>28</v>
      </c>
      <c r="C45" s="1038"/>
      <c r="D45" s="217"/>
      <c r="E45" s="1051" t="s">
        <v>25</v>
      </c>
      <c r="F45" s="1051"/>
      <c r="G45" s="1051"/>
      <c r="H45" s="1051"/>
      <c r="I45" s="1051"/>
      <c r="J45" s="1052"/>
      <c r="K45" s="228">
        <v>962</v>
      </c>
      <c r="L45" s="236">
        <v>1095</v>
      </c>
      <c r="M45" s="236">
        <v>1155</v>
      </c>
      <c r="N45" s="236">
        <v>1068</v>
      </c>
      <c r="O45" s="244">
        <v>1135</v>
      </c>
      <c r="P45" s="86"/>
      <c r="Q45" s="86"/>
      <c r="R45" s="86"/>
      <c r="S45" s="86"/>
      <c r="T45" s="86"/>
      <c r="U45" s="86"/>
    </row>
    <row r="46" spans="1:21" ht="30.75" customHeight="1" x14ac:dyDescent="0.15">
      <c r="A46" s="86"/>
      <c r="B46" s="1039"/>
      <c r="C46" s="1040"/>
      <c r="D46" s="218"/>
      <c r="E46" s="1043" t="s">
        <v>30</v>
      </c>
      <c r="F46" s="1043"/>
      <c r="G46" s="1043"/>
      <c r="H46" s="1043"/>
      <c r="I46" s="1043"/>
      <c r="J46" s="1044"/>
      <c r="K46" s="229" t="s">
        <v>202</v>
      </c>
      <c r="L46" s="237" t="s">
        <v>202</v>
      </c>
      <c r="M46" s="237" t="s">
        <v>202</v>
      </c>
      <c r="N46" s="237" t="s">
        <v>202</v>
      </c>
      <c r="O46" s="245" t="s">
        <v>202</v>
      </c>
      <c r="P46" s="86"/>
      <c r="Q46" s="86"/>
      <c r="R46" s="86"/>
      <c r="S46" s="86"/>
      <c r="T46" s="86"/>
      <c r="U46" s="86"/>
    </row>
    <row r="47" spans="1:21" ht="30.75" customHeight="1" x14ac:dyDescent="0.15">
      <c r="A47" s="86"/>
      <c r="B47" s="1039"/>
      <c r="C47" s="1040"/>
      <c r="D47" s="218"/>
      <c r="E47" s="1043" t="s">
        <v>34</v>
      </c>
      <c r="F47" s="1043"/>
      <c r="G47" s="1043"/>
      <c r="H47" s="1043"/>
      <c r="I47" s="1043"/>
      <c r="J47" s="1044"/>
      <c r="K47" s="229" t="s">
        <v>202</v>
      </c>
      <c r="L47" s="237" t="s">
        <v>202</v>
      </c>
      <c r="M47" s="237" t="s">
        <v>202</v>
      </c>
      <c r="N47" s="237" t="s">
        <v>202</v>
      </c>
      <c r="O47" s="245" t="s">
        <v>202</v>
      </c>
      <c r="P47" s="86"/>
      <c r="Q47" s="86"/>
      <c r="R47" s="86"/>
      <c r="S47" s="86"/>
      <c r="T47" s="86"/>
      <c r="U47" s="86"/>
    </row>
    <row r="48" spans="1:21" ht="30.75" customHeight="1" x14ac:dyDescent="0.15">
      <c r="A48" s="86"/>
      <c r="B48" s="1039"/>
      <c r="C48" s="1040"/>
      <c r="D48" s="218"/>
      <c r="E48" s="1043" t="s">
        <v>37</v>
      </c>
      <c r="F48" s="1043"/>
      <c r="G48" s="1043"/>
      <c r="H48" s="1043"/>
      <c r="I48" s="1043"/>
      <c r="J48" s="1044"/>
      <c r="K48" s="229">
        <v>49</v>
      </c>
      <c r="L48" s="237">
        <v>43</v>
      </c>
      <c r="M48" s="237">
        <v>42</v>
      </c>
      <c r="N48" s="237">
        <v>50</v>
      </c>
      <c r="O48" s="245">
        <v>53</v>
      </c>
      <c r="P48" s="86"/>
      <c r="Q48" s="86"/>
      <c r="R48" s="86"/>
      <c r="S48" s="86"/>
      <c r="T48" s="86"/>
      <c r="U48" s="86"/>
    </row>
    <row r="49" spans="1:21" ht="30.75" customHeight="1" x14ac:dyDescent="0.15">
      <c r="A49" s="86"/>
      <c r="B49" s="1039"/>
      <c r="C49" s="1040"/>
      <c r="D49" s="218"/>
      <c r="E49" s="1043" t="s">
        <v>2</v>
      </c>
      <c r="F49" s="1043"/>
      <c r="G49" s="1043"/>
      <c r="H49" s="1043"/>
      <c r="I49" s="1043"/>
      <c r="J49" s="1044"/>
      <c r="K49" s="229">
        <v>35</v>
      </c>
      <c r="L49" s="237">
        <v>2</v>
      </c>
      <c r="M49" s="237">
        <v>1</v>
      </c>
      <c r="N49" s="237">
        <v>1</v>
      </c>
      <c r="O49" s="245">
        <v>1</v>
      </c>
      <c r="P49" s="86"/>
      <c r="Q49" s="86"/>
      <c r="R49" s="86"/>
      <c r="S49" s="86"/>
      <c r="T49" s="86"/>
      <c r="U49" s="86"/>
    </row>
    <row r="50" spans="1:21" ht="30.75" customHeight="1" x14ac:dyDescent="0.15">
      <c r="A50" s="86"/>
      <c r="B50" s="1039"/>
      <c r="C50" s="1040"/>
      <c r="D50" s="218"/>
      <c r="E50" s="1043" t="s">
        <v>42</v>
      </c>
      <c r="F50" s="1043"/>
      <c r="G50" s="1043"/>
      <c r="H50" s="1043"/>
      <c r="I50" s="1043"/>
      <c r="J50" s="1044"/>
      <c r="K50" s="229" t="s">
        <v>202</v>
      </c>
      <c r="L50" s="237" t="s">
        <v>202</v>
      </c>
      <c r="M50" s="237" t="s">
        <v>202</v>
      </c>
      <c r="N50" s="237" t="s">
        <v>202</v>
      </c>
      <c r="O50" s="245" t="s">
        <v>202</v>
      </c>
      <c r="P50" s="86"/>
      <c r="Q50" s="86"/>
      <c r="R50" s="86"/>
      <c r="S50" s="86"/>
      <c r="T50" s="86"/>
      <c r="U50" s="86"/>
    </row>
    <row r="51" spans="1:21" ht="30.75" customHeight="1" x14ac:dyDescent="0.15">
      <c r="A51" s="86"/>
      <c r="B51" s="1041"/>
      <c r="C51" s="1042"/>
      <c r="D51" s="219"/>
      <c r="E51" s="1043" t="s">
        <v>44</v>
      </c>
      <c r="F51" s="1043"/>
      <c r="G51" s="1043"/>
      <c r="H51" s="1043"/>
      <c r="I51" s="1043"/>
      <c r="J51" s="1044"/>
      <c r="K51" s="229">
        <v>0</v>
      </c>
      <c r="L51" s="237">
        <v>0</v>
      </c>
      <c r="M51" s="237">
        <v>0</v>
      </c>
      <c r="N51" s="237">
        <v>0</v>
      </c>
      <c r="O51" s="245">
        <v>0</v>
      </c>
      <c r="P51" s="86"/>
      <c r="Q51" s="86"/>
      <c r="R51" s="86"/>
      <c r="S51" s="86"/>
      <c r="T51" s="86"/>
      <c r="U51" s="86"/>
    </row>
    <row r="52" spans="1:21" ht="30.75" customHeight="1" x14ac:dyDescent="0.15">
      <c r="A52" s="86"/>
      <c r="B52" s="1045" t="s">
        <v>50</v>
      </c>
      <c r="C52" s="1046"/>
      <c r="D52" s="219"/>
      <c r="E52" s="1043" t="s">
        <v>52</v>
      </c>
      <c r="F52" s="1043"/>
      <c r="G52" s="1043"/>
      <c r="H52" s="1043"/>
      <c r="I52" s="1043"/>
      <c r="J52" s="1044"/>
      <c r="K52" s="229">
        <v>824</v>
      </c>
      <c r="L52" s="237">
        <v>862</v>
      </c>
      <c r="M52" s="237">
        <v>876</v>
      </c>
      <c r="N52" s="237">
        <v>806</v>
      </c>
      <c r="O52" s="245">
        <v>814</v>
      </c>
      <c r="P52" s="86"/>
      <c r="Q52" s="86"/>
      <c r="R52" s="86"/>
      <c r="S52" s="86"/>
      <c r="T52" s="86"/>
      <c r="U52" s="86"/>
    </row>
    <row r="53" spans="1:21" ht="30.75" customHeight="1" x14ac:dyDescent="0.15">
      <c r="A53" s="86"/>
      <c r="B53" s="1047" t="s">
        <v>54</v>
      </c>
      <c r="C53" s="1048"/>
      <c r="D53" s="220"/>
      <c r="E53" s="1049" t="s">
        <v>57</v>
      </c>
      <c r="F53" s="1049"/>
      <c r="G53" s="1049"/>
      <c r="H53" s="1049"/>
      <c r="I53" s="1049"/>
      <c r="J53" s="1050"/>
      <c r="K53" s="230">
        <v>222</v>
      </c>
      <c r="L53" s="238">
        <v>278</v>
      </c>
      <c r="M53" s="238">
        <v>322</v>
      </c>
      <c r="N53" s="238">
        <v>313</v>
      </c>
      <c r="O53" s="246">
        <v>375</v>
      </c>
      <c r="P53" s="86"/>
      <c r="Q53" s="86"/>
      <c r="R53" s="86"/>
      <c r="S53" s="86"/>
      <c r="T53" s="86"/>
      <c r="U53" s="86"/>
    </row>
    <row r="54" spans="1:21" ht="24" customHeight="1" x14ac:dyDescent="0.15">
      <c r="A54" s="86"/>
      <c r="B54" s="209" t="s">
        <v>60</v>
      </c>
      <c r="C54" s="86"/>
      <c r="D54" s="86"/>
      <c r="E54" s="86"/>
      <c r="F54" s="86"/>
      <c r="G54" s="86"/>
      <c r="H54" s="86"/>
      <c r="I54" s="86"/>
      <c r="J54" s="86"/>
      <c r="K54" s="86"/>
      <c r="L54" s="86"/>
      <c r="M54" s="86"/>
      <c r="N54" s="86"/>
      <c r="O54" s="86"/>
      <c r="P54" s="86"/>
      <c r="Q54" s="86"/>
      <c r="R54" s="86"/>
      <c r="S54" s="86"/>
      <c r="T54" s="86"/>
      <c r="U54" s="86"/>
    </row>
    <row r="55" spans="1:21" ht="24" customHeight="1" x14ac:dyDescent="0.15">
      <c r="A55" s="86"/>
      <c r="B55" s="210" t="s">
        <v>8</v>
      </c>
      <c r="C55" s="215"/>
      <c r="D55" s="215"/>
      <c r="E55" s="215"/>
      <c r="F55" s="215"/>
      <c r="G55" s="215"/>
      <c r="H55" s="215"/>
      <c r="I55" s="215"/>
      <c r="J55" s="215"/>
      <c r="K55" s="231"/>
      <c r="L55" s="231"/>
      <c r="M55" s="231"/>
      <c r="N55" s="231"/>
      <c r="O55" s="247" t="s">
        <v>535</v>
      </c>
      <c r="P55" s="86"/>
      <c r="Q55" s="86"/>
      <c r="R55" s="86"/>
      <c r="S55" s="86"/>
      <c r="T55" s="86"/>
      <c r="U55" s="86"/>
    </row>
    <row r="56" spans="1:21" ht="31.5" customHeight="1" x14ac:dyDescent="0.15">
      <c r="A56" s="86"/>
      <c r="B56" s="211"/>
      <c r="C56" s="216"/>
      <c r="D56" s="216"/>
      <c r="E56" s="223"/>
      <c r="F56" s="223"/>
      <c r="G56" s="223"/>
      <c r="H56" s="223"/>
      <c r="I56" s="223"/>
      <c r="J56" s="226" t="s">
        <v>17</v>
      </c>
      <c r="K56" s="232" t="s">
        <v>536</v>
      </c>
      <c r="L56" s="239" t="s">
        <v>537</v>
      </c>
      <c r="M56" s="239" t="s">
        <v>539</v>
      </c>
      <c r="N56" s="239" t="s">
        <v>540</v>
      </c>
      <c r="O56" s="248" t="s">
        <v>541</v>
      </c>
      <c r="P56" s="86"/>
      <c r="Q56" s="86"/>
      <c r="R56" s="86"/>
      <c r="S56" s="86"/>
      <c r="T56" s="86"/>
      <c r="U56" s="86"/>
    </row>
    <row r="57" spans="1:21" ht="31.5" customHeight="1" x14ac:dyDescent="0.15">
      <c r="B57" s="1033" t="s">
        <v>51</v>
      </c>
      <c r="C57" s="1034"/>
      <c r="D57" s="1027" t="s">
        <v>65</v>
      </c>
      <c r="E57" s="1028"/>
      <c r="F57" s="1028"/>
      <c r="G57" s="1028"/>
      <c r="H57" s="1028"/>
      <c r="I57" s="1028"/>
      <c r="J57" s="1029"/>
      <c r="K57" s="233"/>
      <c r="L57" s="240"/>
      <c r="M57" s="240"/>
      <c r="N57" s="240"/>
      <c r="O57" s="249"/>
    </row>
    <row r="58" spans="1:21" ht="31.5" customHeight="1" x14ac:dyDescent="0.15">
      <c r="B58" s="1035"/>
      <c r="C58" s="1036"/>
      <c r="D58" s="1030" t="s">
        <v>66</v>
      </c>
      <c r="E58" s="1031"/>
      <c r="F58" s="1031"/>
      <c r="G58" s="1031"/>
      <c r="H58" s="1031"/>
      <c r="I58" s="1031"/>
      <c r="J58" s="1032"/>
      <c r="K58" s="234"/>
      <c r="L58" s="241"/>
      <c r="M58" s="241"/>
      <c r="N58" s="241"/>
      <c r="O58" s="250"/>
    </row>
    <row r="59" spans="1:21" ht="24" customHeight="1" x14ac:dyDescent="0.15">
      <c r="B59" s="212"/>
      <c r="C59" s="212"/>
      <c r="D59" s="221" t="s">
        <v>47</v>
      </c>
      <c r="E59" s="224"/>
      <c r="F59" s="224"/>
      <c r="G59" s="224"/>
      <c r="H59" s="224"/>
      <c r="I59" s="224"/>
      <c r="J59" s="224"/>
      <c r="K59" s="224"/>
      <c r="L59" s="224"/>
      <c r="M59" s="224"/>
      <c r="N59" s="224"/>
      <c r="O59" s="224"/>
    </row>
    <row r="60" spans="1:21" ht="24" customHeight="1" x14ac:dyDescent="0.15">
      <c r="B60" s="213"/>
      <c r="C60" s="213"/>
      <c r="D60" s="221" t="s">
        <v>43</v>
      </c>
      <c r="E60" s="224"/>
      <c r="F60" s="224"/>
      <c r="G60" s="224"/>
      <c r="H60" s="224"/>
      <c r="I60" s="224"/>
      <c r="J60" s="224"/>
      <c r="K60" s="224"/>
      <c r="L60" s="224"/>
      <c r="M60" s="224"/>
      <c r="N60" s="224"/>
      <c r="O60" s="224"/>
    </row>
    <row r="61" spans="1:21" ht="24" customHeight="1" x14ac:dyDescent="0.15">
      <c r="A61" s="86"/>
      <c r="B61" s="209"/>
      <c r="C61" s="86"/>
      <c r="D61" s="86"/>
      <c r="E61" s="86"/>
      <c r="F61" s="86"/>
      <c r="G61" s="86"/>
      <c r="H61" s="86"/>
      <c r="I61" s="86"/>
      <c r="J61" s="86"/>
      <c r="K61" s="86"/>
      <c r="L61" s="86"/>
      <c r="M61" s="86"/>
      <c r="N61" s="86"/>
      <c r="O61" s="86"/>
      <c r="P61" s="86"/>
      <c r="Q61" s="86"/>
      <c r="R61" s="86"/>
      <c r="S61" s="86"/>
      <c r="T61" s="86"/>
      <c r="U61" s="86"/>
    </row>
    <row r="62" spans="1:21" ht="24" customHeight="1" x14ac:dyDescent="0.15">
      <c r="A62" s="86"/>
      <c r="B62" s="209"/>
      <c r="C62" s="86"/>
      <c r="D62" s="86"/>
      <c r="E62" s="86"/>
      <c r="F62" s="86"/>
      <c r="G62" s="86"/>
      <c r="H62" s="86"/>
      <c r="I62" s="86"/>
      <c r="J62" s="86"/>
      <c r="K62" s="86"/>
      <c r="L62" s="86"/>
      <c r="M62" s="86"/>
      <c r="N62" s="86"/>
      <c r="O62" s="86"/>
      <c r="P62" s="86"/>
      <c r="Q62" s="86"/>
      <c r="R62" s="86"/>
      <c r="S62" s="86"/>
      <c r="T62" s="86"/>
      <c r="U62" s="86"/>
    </row>
  </sheetData>
  <sheetProtection algorithmName="SHA-512" hashValue="e+Kw3a9DncGAxUickT/Cw25qJkBb95hDhJrpKxtZ0Vvo/CvI9HDniBYIVpCJ9T3up6Gwu0765owybxZXWSehyQ==" saltValue="kVS9mtw8Nzt7RGqya5DYfw==" spinCount="100000" sheet="1" objects="1" scenarios="1"/>
  <mergeCells count="15">
    <mergeCell ref="D57:J57"/>
    <mergeCell ref="D58:J58"/>
    <mergeCell ref="B57:C58"/>
    <mergeCell ref="B45:C51"/>
    <mergeCell ref="E50:J50"/>
    <mergeCell ref="E51:J51"/>
    <mergeCell ref="B52:C52"/>
    <mergeCell ref="E52:J52"/>
    <mergeCell ref="B53:C53"/>
    <mergeCell ref="E53:J53"/>
    <mergeCell ref="E45:J45"/>
    <mergeCell ref="E46:J46"/>
    <mergeCell ref="E47:J47"/>
    <mergeCell ref="E48:J48"/>
    <mergeCell ref="E49:J49"/>
  </mergeCells>
  <phoneticPr fontId="5"/>
  <printOptions horizontalCentered="1"/>
  <pageMargins left="0" right="0" top="0.19685039370078741" bottom="0.23622047244094488" header="0" footer="0"/>
  <pageSetup paperSize="9" scale="55"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80" zoomScaleNormal="80" zoomScaleSheetLayoutView="100" workbookViewId="0"/>
  </sheetViews>
  <sheetFormatPr defaultColWidth="0" defaultRowHeight="13.5" customHeight="1" zeroHeight="1" x14ac:dyDescent="0.15"/>
  <cols>
    <col min="1" max="1" width="6.625" style="47" customWidth="1"/>
    <col min="2" max="3" width="12.625" style="47" customWidth="1"/>
    <col min="4" max="4" width="11.625" style="47" customWidth="1"/>
    <col min="5" max="8" width="10.375" style="47" customWidth="1"/>
    <col min="9" max="13" width="16.375" style="47" customWidth="1"/>
    <col min="14" max="19" width="12.625" style="47" customWidth="1"/>
    <col min="20" max="20" width="0" style="47" hidden="1" customWidth="1"/>
    <col min="21" max="16384" width="0" style="47"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x14ac:dyDescent="0.15">
      <c r="M39" s="242" t="s">
        <v>22</v>
      </c>
    </row>
    <row r="40" spans="2:13" ht="27.75" customHeight="1" x14ac:dyDescent="0.15">
      <c r="B40" s="208" t="s">
        <v>23</v>
      </c>
      <c r="C40" s="214"/>
      <c r="D40" s="214"/>
      <c r="E40" s="222"/>
      <c r="F40" s="222"/>
      <c r="G40" s="222"/>
      <c r="H40" s="225" t="s">
        <v>17</v>
      </c>
      <c r="I40" s="227" t="s">
        <v>449</v>
      </c>
      <c r="J40" s="235" t="s">
        <v>528</v>
      </c>
      <c r="K40" s="235" t="s">
        <v>529</v>
      </c>
      <c r="L40" s="235" t="s">
        <v>530</v>
      </c>
      <c r="M40" s="262" t="s">
        <v>531</v>
      </c>
    </row>
    <row r="41" spans="2:13" ht="27.75" customHeight="1" x14ac:dyDescent="0.15">
      <c r="B41" s="1037" t="s">
        <v>39</v>
      </c>
      <c r="C41" s="1038"/>
      <c r="D41" s="217"/>
      <c r="E41" s="1062" t="s">
        <v>68</v>
      </c>
      <c r="F41" s="1062"/>
      <c r="G41" s="1062"/>
      <c r="H41" s="1063"/>
      <c r="I41" s="255">
        <v>9800</v>
      </c>
      <c r="J41" s="259">
        <v>11299</v>
      </c>
      <c r="K41" s="259">
        <v>11412</v>
      </c>
      <c r="L41" s="259">
        <v>14460</v>
      </c>
      <c r="M41" s="263">
        <v>13737</v>
      </c>
    </row>
    <row r="42" spans="2:13" ht="27.75" customHeight="1" x14ac:dyDescent="0.15">
      <c r="B42" s="1039"/>
      <c r="C42" s="1040"/>
      <c r="D42" s="218"/>
      <c r="E42" s="1053" t="s">
        <v>74</v>
      </c>
      <c r="F42" s="1053"/>
      <c r="G42" s="1053"/>
      <c r="H42" s="1054"/>
      <c r="I42" s="256" t="s">
        <v>202</v>
      </c>
      <c r="J42" s="260" t="s">
        <v>202</v>
      </c>
      <c r="K42" s="260" t="s">
        <v>202</v>
      </c>
      <c r="L42" s="260">
        <v>18</v>
      </c>
      <c r="M42" s="264">
        <v>18</v>
      </c>
    </row>
    <row r="43" spans="2:13" ht="27.75" customHeight="1" x14ac:dyDescent="0.15">
      <c r="B43" s="1039"/>
      <c r="C43" s="1040"/>
      <c r="D43" s="218"/>
      <c r="E43" s="1053" t="s">
        <v>76</v>
      </c>
      <c r="F43" s="1053"/>
      <c r="G43" s="1053"/>
      <c r="H43" s="1054"/>
      <c r="I43" s="256">
        <v>567</v>
      </c>
      <c r="J43" s="260">
        <v>478</v>
      </c>
      <c r="K43" s="260">
        <v>450</v>
      </c>
      <c r="L43" s="260">
        <v>482</v>
      </c>
      <c r="M43" s="264">
        <v>580</v>
      </c>
    </row>
    <row r="44" spans="2:13" ht="27.75" customHeight="1" x14ac:dyDescent="0.15">
      <c r="B44" s="1039"/>
      <c r="C44" s="1040"/>
      <c r="D44" s="218"/>
      <c r="E44" s="1053" t="s">
        <v>78</v>
      </c>
      <c r="F44" s="1053"/>
      <c r="G44" s="1053"/>
      <c r="H44" s="1054"/>
      <c r="I44" s="256">
        <v>5</v>
      </c>
      <c r="J44" s="260">
        <v>4</v>
      </c>
      <c r="K44" s="260">
        <v>3</v>
      </c>
      <c r="L44" s="260">
        <v>2</v>
      </c>
      <c r="M44" s="264">
        <v>2</v>
      </c>
    </row>
    <row r="45" spans="2:13" ht="27.75" customHeight="1" x14ac:dyDescent="0.15">
      <c r="B45" s="1039"/>
      <c r="C45" s="1040"/>
      <c r="D45" s="218"/>
      <c r="E45" s="1053" t="s">
        <v>80</v>
      </c>
      <c r="F45" s="1053"/>
      <c r="G45" s="1053"/>
      <c r="H45" s="1054"/>
      <c r="I45" s="256">
        <v>914</v>
      </c>
      <c r="J45" s="260">
        <v>878</v>
      </c>
      <c r="K45" s="260">
        <v>789</v>
      </c>
      <c r="L45" s="260">
        <v>920</v>
      </c>
      <c r="M45" s="264">
        <v>827</v>
      </c>
    </row>
    <row r="46" spans="2:13" ht="27.75" customHeight="1" x14ac:dyDescent="0.15">
      <c r="B46" s="1039"/>
      <c r="C46" s="1040"/>
      <c r="D46" s="219"/>
      <c r="E46" s="1053" t="s">
        <v>79</v>
      </c>
      <c r="F46" s="1053"/>
      <c r="G46" s="1053"/>
      <c r="H46" s="1054"/>
      <c r="I46" s="256" t="s">
        <v>202</v>
      </c>
      <c r="J46" s="260" t="s">
        <v>202</v>
      </c>
      <c r="K46" s="260" t="s">
        <v>202</v>
      </c>
      <c r="L46" s="260" t="s">
        <v>202</v>
      </c>
      <c r="M46" s="264" t="s">
        <v>202</v>
      </c>
    </row>
    <row r="47" spans="2:13" ht="27.75" customHeight="1" x14ac:dyDescent="0.15">
      <c r="B47" s="1039"/>
      <c r="C47" s="1040"/>
      <c r="D47" s="252"/>
      <c r="E47" s="1059" t="s">
        <v>83</v>
      </c>
      <c r="F47" s="1060"/>
      <c r="G47" s="1060"/>
      <c r="H47" s="1061"/>
      <c r="I47" s="256" t="s">
        <v>202</v>
      </c>
      <c r="J47" s="260" t="s">
        <v>202</v>
      </c>
      <c r="K47" s="260" t="s">
        <v>202</v>
      </c>
      <c r="L47" s="260" t="s">
        <v>202</v>
      </c>
      <c r="M47" s="264" t="s">
        <v>202</v>
      </c>
    </row>
    <row r="48" spans="2:13" ht="27.75" customHeight="1" x14ac:dyDescent="0.15">
      <c r="B48" s="1039"/>
      <c r="C48" s="1040"/>
      <c r="D48" s="218"/>
      <c r="E48" s="1053" t="s">
        <v>89</v>
      </c>
      <c r="F48" s="1053"/>
      <c r="G48" s="1053"/>
      <c r="H48" s="1054"/>
      <c r="I48" s="256" t="s">
        <v>202</v>
      </c>
      <c r="J48" s="260" t="s">
        <v>202</v>
      </c>
      <c r="K48" s="260" t="s">
        <v>202</v>
      </c>
      <c r="L48" s="260" t="s">
        <v>202</v>
      </c>
      <c r="M48" s="264" t="s">
        <v>202</v>
      </c>
    </row>
    <row r="49" spans="2:13" ht="27.75" customHeight="1" x14ac:dyDescent="0.15">
      <c r="B49" s="1041"/>
      <c r="C49" s="1042"/>
      <c r="D49" s="218"/>
      <c r="E49" s="1053" t="s">
        <v>93</v>
      </c>
      <c r="F49" s="1053"/>
      <c r="G49" s="1053"/>
      <c r="H49" s="1054"/>
      <c r="I49" s="256" t="s">
        <v>202</v>
      </c>
      <c r="J49" s="260" t="s">
        <v>202</v>
      </c>
      <c r="K49" s="260" t="s">
        <v>202</v>
      </c>
      <c r="L49" s="260" t="s">
        <v>202</v>
      </c>
      <c r="M49" s="264" t="s">
        <v>202</v>
      </c>
    </row>
    <row r="50" spans="2:13" ht="27.75" customHeight="1" x14ac:dyDescent="0.15">
      <c r="B50" s="1057" t="s">
        <v>95</v>
      </c>
      <c r="C50" s="1058"/>
      <c r="D50" s="253"/>
      <c r="E50" s="1053" t="s">
        <v>96</v>
      </c>
      <c r="F50" s="1053"/>
      <c r="G50" s="1053"/>
      <c r="H50" s="1054"/>
      <c r="I50" s="256">
        <v>6602</v>
      </c>
      <c r="J50" s="260">
        <v>6371</v>
      </c>
      <c r="K50" s="260">
        <v>6008</v>
      </c>
      <c r="L50" s="260">
        <v>5453</v>
      </c>
      <c r="M50" s="264">
        <v>4863</v>
      </c>
    </row>
    <row r="51" spans="2:13" ht="27.75" customHeight="1" x14ac:dyDescent="0.15">
      <c r="B51" s="1039"/>
      <c r="C51" s="1040"/>
      <c r="D51" s="218"/>
      <c r="E51" s="1053" t="s">
        <v>98</v>
      </c>
      <c r="F51" s="1053"/>
      <c r="G51" s="1053"/>
      <c r="H51" s="1054"/>
      <c r="I51" s="256">
        <v>247</v>
      </c>
      <c r="J51" s="260">
        <v>189</v>
      </c>
      <c r="K51" s="260">
        <v>144</v>
      </c>
      <c r="L51" s="260">
        <v>97</v>
      </c>
      <c r="M51" s="264">
        <v>77</v>
      </c>
    </row>
    <row r="52" spans="2:13" ht="27.75" customHeight="1" x14ac:dyDescent="0.15">
      <c r="B52" s="1041"/>
      <c r="C52" s="1042"/>
      <c r="D52" s="218"/>
      <c r="E52" s="1053" t="s">
        <v>49</v>
      </c>
      <c r="F52" s="1053"/>
      <c r="G52" s="1053"/>
      <c r="H52" s="1054"/>
      <c r="I52" s="256">
        <v>8419</v>
      </c>
      <c r="J52" s="260">
        <v>9146</v>
      </c>
      <c r="K52" s="260">
        <v>9950</v>
      </c>
      <c r="L52" s="260">
        <v>11202</v>
      </c>
      <c r="M52" s="264">
        <v>11128</v>
      </c>
    </row>
    <row r="53" spans="2:13" ht="27.75" customHeight="1" x14ac:dyDescent="0.15">
      <c r="B53" s="1047" t="s">
        <v>54</v>
      </c>
      <c r="C53" s="1048"/>
      <c r="D53" s="220"/>
      <c r="E53" s="1055" t="s">
        <v>102</v>
      </c>
      <c r="F53" s="1055"/>
      <c r="G53" s="1055"/>
      <c r="H53" s="1056"/>
      <c r="I53" s="257">
        <v>-3982</v>
      </c>
      <c r="J53" s="261">
        <v>-3048</v>
      </c>
      <c r="K53" s="261">
        <v>-3448</v>
      </c>
      <c r="L53" s="261">
        <v>-869</v>
      </c>
      <c r="M53" s="265">
        <v>-905</v>
      </c>
    </row>
    <row r="54" spans="2:13" ht="27.75" customHeight="1" x14ac:dyDescent="0.15">
      <c r="B54" s="251" t="s">
        <v>0</v>
      </c>
      <c r="C54" s="192"/>
      <c r="D54" s="192"/>
      <c r="E54" s="254"/>
      <c r="F54" s="254"/>
      <c r="G54" s="254"/>
      <c r="H54" s="254"/>
      <c r="I54" s="258"/>
      <c r="J54" s="258"/>
      <c r="K54" s="258"/>
      <c r="L54" s="258"/>
      <c r="M54" s="258"/>
    </row>
    <row r="55" spans="2:13" x14ac:dyDescent="0.15"/>
  </sheetData>
  <sheetProtection algorithmName="SHA-512" hashValue="yKzxbzo+6zNQcDTI/OZAaDjvfSwgOZcMsZTWkBhPMBbhkvgTTUEo5t4UszwtjVWy3cIraqESzbDXJWXKDdO9uQ==" saltValue="NHknAGaaOPl8JqKGbB3ZCw==" spinCount="100000" sheet="1" objects="1" scenarios="1"/>
  <mergeCells count="16">
    <mergeCell ref="B41:C49"/>
    <mergeCell ref="E51:H51"/>
    <mergeCell ref="E52:H52"/>
    <mergeCell ref="B53:C53"/>
    <mergeCell ref="E53:H53"/>
    <mergeCell ref="B50:C52"/>
    <mergeCell ref="E46:H46"/>
    <mergeCell ref="E47:H47"/>
    <mergeCell ref="E48:H48"/>
    <mergeCell ref="E49:H49"/>
    <mergeCell ref="E50:H50"/>
    <mergeCell ref="E41:H41"/>
    <mergeCell ref="E42:H42"/>
    <mergeCell ref="E43:H43"/>
    <mergeCell ref="E44:H44"/>
    <mergeCell ref="E45:H45"/>
  </mergeCells>
  <phoneticPr fontId="5"/>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heetViews>
  <sheetFormatPr defaultColWidth="0" defaultRowHeight="13.5" customHeight="1" zeroHeight="1" x14ac:dyDescent="0.15"/>
  <cols>
    <col min="1" max="1" width="8.25" style="47" customWidth="1"/>
    <col min="2" max="2" width="16.375" style="47" customWidth="1"/>
    <col min="3" max="5" width="26.25" style="47" customWidth="1"/>
    <col min="6" max="8" width="24.25" style="47" customWidth="1"/>
    <col min="9" max="14" width="26" style="47" customWidth="1"/>
    <col min="15" max="15" width="6.125" style="47" customWidth="1"/>
    <col min="16" max="16" width="9" style="47" hidden="1" customWidth="1"/>
    <col min="17" max="20" width="0" style="47" hidden="1" customWidth="1"/>
    <col min="21" max="21" width="9" style="47" hidden="1" customWidth="1"/>
    <col min="22" max="22" width="0" style="47" hidden="1" customWidth="1"/>
    <col min="23" max="23" width="9" style="47" hidden="1" customWidth="1"/>
    <col min="24" max="24" width="0" style="47" hidden="1" customWidth="1"/>
    <col min="25" max="16384" width="0" style="47"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x14ac:dyDescent="0.2">
      <c r="B53" s="86"/>
      <c r="C53" s="86"/>
      <c r="D53" s="86"/>
      <c r="E53" s="86"/>
      <c r="F53" s="86"/>
      <c r="G53" s="86"/>
      <c r="H53" s="281" t="s">
        <v>100</v>
      </c>
    </row>
    <row r="54" spans="2:8" ht="29.25" customHeight="1" x14ac:dyDescent="0.2">
      <c r="B54" s="266" t="s">
        <v>6</v>
      </c>
      <c r="C54" s="272"/>
      <c r="D54" s="272"/>
      <c r="E54" s="273" t="s">
        <v>17</v>
      </c>
      <c r="F54" s="274" t="s">
        <v>529</v>
      </c>
      <c r="G54" s="274" t="s">
        <v>530</v>
      </c>
      <c r="H54" s="282" t="s">
        <v>531</v>
      </c>
    </row>
    <row r="55" spans="2:8" ht="52.5" customHeight="1" x14ac:dyDescent="0.15">
      <c r="B55" s="267"/>
      <c r="C55" s="1072" t="s">
        <v>106</v>
      </c>
      <c r="D55" s="1072"/>
      <c r="E55" s="1073"/>
      <c r="F55" s="275">
        <v>2334</v>
      </c>
      <c r="G55" s="275">
        <v>1988</v>
      </c>
      <c r="H55" s="283">
        <v>1990</v>
      </c>
    </row>
    <row r="56" spans="2:8" ht="52.5" customHeight="1" x14ac:dyDescent="0.15">
      <c r="B56" s="268"/>
      <c r="C56" s="1074" t="s">
        <v>109</v>
      </c>
      <c r="D56" s="1074"/>
      <c r="E56" s="1075"/>
      <c r="F56" s="276">
        <v>1428</v>
      </c>
      <c r="G56" s="276">
        <v>1604</v>
      </c>
      <c r="H56" s="284">
        <v>992</v>
      </c>
    </row>
    <row r="57" spans="2:8" ht="53.25" customHeight="1" x14ac:dyDescent="0.15">
      <c r="B57" s="268"/>
      <c r="C57" s="1076" t="s">
        <v>72</v>
      </c>
      <c r="D57" s="1076"/>
      <c r="E57" s="1077"/>
      <c r="F57" s="277">
        <v>2903</v>
      </c>
      <c r="G57" s="277">
        <v>2519</v>
      </c>
      <c r="H57" s="285">
        <v>2567</v>
      </c>
    </row>
    <row r="58" spans="2:8" ht="45.75" customHeight="1" x14ac:dyDescent="0.15">
      <c r="B58" s="269"/>
      <c r="C58" s="1064" t="s">
        <v>550</v>
      </c>
      <c r="D58" s="1065"/>
      <c r="E58" s="1066"/>
      <c r="F58" s="278">
        <v>972</v>
      </c>
      <c r="G58" s="278">
        <v>927</v>
      </c>
      <c r="H58" s="286">
        <v>931</v>
      </c>
    </row>
    <row r="59" spans="2:8" ht="45.75" customHeight="1" x14ac:dyDescent="0.15">
      <c r="B59" s="269"/>
      <c r="C59" s="1064" t="s">
        <v>551</v>
      </c>
      <c r="D59" s="1065"/>
      <c r="E59" s="1066"/>
      <c r="F59" s="278">
        <v>677</v>
      </c>
      <c r="G59" s="278">
        <v>647</v>
      </c>
      <c r="H59" s="286">
        <v>651</v>
      </c>
    </row>
    <row r="60" spans="2:8" ht="45.75" customHeight="1" x14ac:dyDescent="0.15">
      <c r="B60" s="269"/>
      <c r="C60" s="1064" t="s">
        <v>552</v>
      </c>
      <c r="D60" s="1065"/>
      <c r="E60" s="1066"/>
      <c r="F60" s="278">
        <v>413</v>
      </c>
      <c r="G60" s="278">
        <v>357</v>
      </c>
      <c r="H60" s="286">
        <v>302</v>
      </c>
    </row>
    <row r="61" spans="2:8" ht="45.75" customHeight="1" x14ac:dyDescent="0.15">
      <c r="B61" s="269"/>
      <c r="C61" s="1064" t="s">
        <v>553</v>
      </c>
      <c r="D61" s="1065"/>
      <c r="E61" s="1066"/>
      <c r="F61" s="278">
        <v>265</v>
      </c>
      <c r="G61" s="278">
        <v>255</v>
      </c>
      <c r="H61" s="286">
        <v>255</v>
      </c>
    </row>
    <row r="62" spans="2:8" ht="45.75" customHeight="1" x14ac:dyDescent="0.15">
      <c r="B62" s="270"/>
      <c r="C62" s="1067" t="s">
        <v>371</v>
      </c>
      <c r="D62" s="1068"/>
      <c r="E62" s="1069"/>
      <c r="F62" s="279">
        <v>6</v>
      </c>
      <c r="G62" s="279">
        <v>6</v>
      </c>
      <c r="H62" s="287">
        <v>105</v>
      </c>
    </row>
    <row r="63" spans="2:8" ht="52.5" customHeight="1" x14ac:dyDescent="0.15">
      <c r="B63" s="271"/>
      <c r="C63" s="1070" t="s">
        <v>114</v>
      </c>
      <c r="D63" s="1070"/>
      <c r="E63" s="1071"/>
      <c r="F63" s="280">
        <v>6666</v>
      </c>
      <c r="G63" s="280">
        <v>6111</v>
      </c>
      <c r="H63" s="288">
        <v>5549</v>
      </c>
    </row>
    <row r="64" spans="2:8" x14ac:dyDescent="0.15"/>
  </sheetData>
  <sheetProtection algorithmName="SHA-512" hashValue="l4md1Kdqo23m3LLq8tQ/bxBQyyZk1SESRujyTGCYKelxA6uXQL3SpogN3sf+ePqY4CkBJbLIn5Tl0CzDAKcjaw==" saltValue="8d4GVJvTfMHQU6nShdBqrg==" spinCount="100000" sheet="1" objects="1" scenarios="1"/>
  <mergeCells count="9">
    <mergeCell ref="C60:E60"/>
    <mergeCell ref="C61:E61"/>
    <mergeCell ref="C62:E62"/>
    <mergeCell ref="C63:E63"/>
    <mergeCell ref="C55:E55"/>
    <mergeCell ref="C56:E56"/>
    <mergeCell ref="C57:E57"/>
    <mergeCell ref="C58:E58"/>
    <mergeCell ref="C59:E59"/>
  </mergeCells>
  <phoneticPr fontId="5"/>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69E0B-650E-4E96-A6EB-DEBF2A983CF4}">
  <sheetPr>
    <pageSetUpPr fitToPage="1"/>
  </sheetPr>
  <dimension ref="A1:DE85"/>
  <sheetViews>
    <sheetView showGridLines="0" zoomScale="80" zoomScaleNormal="80" zoomScaleSheetLayoutView="55" workbookViewId="0"/>
  </sheetViews>
  <sheetFormatPr defaultColWidth="0" defaultRowHeight="13.5" customHeight="1" zeroHeight="1" x14ac:dyDescent="0.15"/>
  <cols>
    <col min="1" max="1" width="6.375" style="1080" customWidth="1"/>
    <col min="2" max="107" width="2.5" style="1080" customWidth="1"/>
    <col min="108" max="108" width="6.125" style="1088" customWidth="1"/>
    <col min="109" max="109" width="5.875" style="1087" customWidth="1"/>
    <col min="110" max="16384" width="8.625" style="1080" hidden="1"/>
  </cols>
  <sheetData>
    <row r="1" spans="1:109" ht="42.75" customHeight="1" x14ac:dyDescent="0.15">
      <c r="A1" s="1078"/>
      <c r="B1" s="1079"/>
      <c r="DD1" s="1080"/>
      <c r="DE1" s="1080"/>
    </row>
    <row r="2" spans="1:109" ht="25.5" customHeight="1" x14ac:dyDescent="0.15">
      <c r="A2" s="1081"/>
      <c r="C2" s="1081"/>
      <c r="O2" s="1081"/>
      <c r="P2" s="1081"/>
      <c r="Q2" s="1081"/>
      <c r="R2" s="1081"/>
      <c r="S2" s="1081"/>
      <c r="T2" s="1081"/>
      <c r="U2" s="1081"/>
      <c r="V2" s="1081"/>
      <c r="W2" s="1081"/>
      <c r="X2" s="1081"/>
      <c r="Y2" s="1081"/>
      <c r="Z2" s="1081"/>
      <c r="AA2" s="1081"/>
      <c r="AB2" s="1081"/>
      <c r="AC2" s="1081"/>
      <c r="AD2" s="1081"/>
      <c r="AE2" s="1081"/>
      <c r="AF2" s="1081"/>
      <c r="AG2" s="1081"/>
      <c r="AH2" s="1081"/>
      <c r="AI2" s="1081"/>
      <c r="AU2" s="1081"/>
      <c r="BG2" s="1081"/>
      <c r="BS2" s="1081"/>
      <c r="CE2" s="1081"/>
      <c r="CQ2" s="1081"/>
      <c r="DD2" s="1080"/>
      <c r="DE2" s="1080"/>
    </row>
    <row r="3" spans="1:109" ht="25.5" customHeight="1" x14ac:dyDescent="0.15">
      <c r="A3" s="1081"/>
      <c r="C3" s="1081"/>
      <c r="O3" s="1081"/>
      <c r="P3" s="1081"/>
      <c r="Q3" s="1081"/>
      <c r="R3" s="1081"/>
      <c r="S3" s="1081"/>
      <c r="T3" s="1081"/>
      <c r="U3" s="1081"/>
      <c r="V3" s="1081"/>
      <c r="W3" s="1081"/>
      <c r="X3" s="1081"/>
      <c r="Y3" s="1081"/>
      <c r="Z3" s="1081"/>
      <c r="AA3" s="1081"/>
      <c r="AB3" s="1081"/>
      <c r="AC3" s="1081"/>
      <c r="AD3" s="1081"/>
      <c r="AE3" s="1081"/>
      <c r="AF3" s="1081"/>
      <c r="AG3" s="1081"/>
      <c r="AH3" s="1081"/>
      <c r="AI3" s="1081"/>
      <c r="AU3" s="1081"/>
      <c r="BG3" s="1081"/>
      <c r="BS3" s="1081"/>
      <c r="CE3" s="1081"/>
      <c r="CQ3" s="1081"/>
      <c r="DD3" s="1080"/>
      <c r="DE3" s="1080"/>
    </row>
    <row r="4" spans="1:109" s="1082" customFormat="1" x14ac:dyDescent="0.15">
      <c r="A4" s="1081"/>
      <c r="B4" s="1081"/>
      <c r="C4" s="1081"/>
      <c r="D4" s="1081"/>
      <c r="E4" s="1081"/>
      <c r="F4" s="1081"/>
      <c r="G4" s="1081"/>
      <c r="H4" s="1081"/>
      <c r="I4" s="1081"/>
      <c r="J4" s="1081"/>
      <c r="K4" s="1081"/>
      <c r="L4" s="1081"/>
      <c r="M4" s="1081"/>
      <c r="N4" s="1081"/>
      <c r="O4" s="1081"/>
      <c r="P4" s="1081"/>
      <c r="Q4" s="1081"/>
      <c r="R4" s="1081"/>
      <c r="S4" s="1081"/>
      <c r="T4" s="1081"/>
      <c r="U4" s="1081"/>
      <c r="V4" s="1081"/>
      <c r="W4" s="1081"/>
      <c r="X4" s="1081"/>
      <c r="Y4" s="1081"/>
      <c r="Z4" s="1081"/>
      <c r="AA4" s="1081"/>
      <c r="AB4" s="1081"/>
      <c r="AC4" s="1081"/>
      <c r="AD4" s="1081"/>
      <c r="AE4" s="1081"/>
      <c r="AF4" s="1081"/>
      <c r="AG4" s="1081"/>
      <c r="AH4" s="1081"/>
      <c r="AI4" s="1081"/>
      <c r="AJ4" s="1081"/>
      <c r="AK4" s="1081"/>
      <c r="AL4" s="1081"/>
      <c r="AM4" s="1081"/>
      <c r="AN4" s="1081"/>
      <c r="AO4" s="1081"/>
      <c r="AP4" s="1081"/>
      <c r="AQ4" s="1081"/>
      <c r="AR4" s="1081"/>
      <c r="AS4" s="1081"/>
      <c r="AT4" s="1081"/>
      <c r="AU4" s="1081"/>
      <c r="AV4" s="1081"/>
      <c r="AW4" s="1081"/>
      <c r="AX4" s="1081"/>
      <c r="AY4" s="1081"/>
      <c r="AZ4" s="1081"/>
      <c r="BA4" s="1081"/>
      <c r="BB4" s="1081"/>
      <c r="BC4" s="1081"/>
      <c r="BD4" s="1081"/>
      <c r="BE4" s="1081"/>
      <c r="BF4" s="1081"/>
      <c r="BG4" s="1081"/>
      <c r="BH4" s="1081"/>
      <c r="BI4" s="1081"/>
      <c r="BJ4" s="1081"/>
      <c r="BK4" s="1081"/>
      <c r="BL4" s="1081"/>
      <c r="BM4" s="1081"/>
      <c r="BN4" s="1081"/>
      <c r="BO4" s="1081"/>
      <c r="BP4" s="1081"/>
      <c r="BQ4" s="1081"/>
      <c r="BR4" s="1081"/>
      <c r="BS4" s="1081"/>
      <c r="BT4" s="1081"/>
      <c r="BU4" s="1081"/>
      <c r="BV4" s="1081"/>
      <c r="BW4" s="1081"/>
      <c r="BX4" s="1081"/>
      <c r="BY4" s="1081"/>
      <c r="BZ4" s="1081"/>
      <c r="CA4" s="1081"/>
      <c r="CB4" s="1081"/>
      <c r="CC4" s="1081"/>
      <c r="CD4" s="1081"/>
      <c r="CE4" s="1081"/>
      <c r="CF4" s="1081"/>
      <c r="CG4" s="1081"/>
      <c r="CH4" s="1081"/>
      <c r="CI4" s="1081"/>
      <c r="CJ4" s="1081"/>
      <c r="CK4" s="1081"/>
      <c r="CL4" s="1081"/>
      <c r="CM4" s="1081"/>
      <c r="CN4" s="1081"/>
      <c r="CO4" s="1081"/>
      <c r="CP4" s="1081"/>
      <c r="CQ4" s="1081"/>
      <c r="CR4" s="1081"/>
      <c r="CS4" s="1081"/>
      <c r="CT4" s="1081"/>
      <c r="CU4" s="1081"/>
      <c r="CV4" s="1081"/>
      <c r="CW4" s="1081"/>
      <c r="CX4" s="1081"/>
      <c r="CY4" s="1081"/>
      <c r="CZ4" s="1081"/>
      <c r="DA4" s="1081"/>
      <c r="DB4" s="1081"/>
      <c r="DC4" s="1081"/>
      <c r="DD4" s="1081"/>
      <c r="DE4" s="1081"/>
    </row>
    <row r="5" spans="1:109" s="1082" customFormat="1" x14ac:dyDescent="0.15">
      <c r="A5" s="1081"/>
      <c r="B5" s="1081"/>
      <c r="C5" s="1081"/>
      <c r="D5" s="1081"/>
      <c r="E5" s="1081"/>
      <c r="F5" s="1081"/>
      <c r="G5" s="1081"/>
      <c r="H5" s="1081"/>
      <c r="I5" s="1081"/>
      <c r="J5" s="1081"/>
      <c r="K5" s="1081"/>
      <c r="L5" s="1081"/>
      <c r="M5" s="1081"/>
      <c r="N5" s="1081"/>
      <c r="O5" s="1081"/>
      <c r="P5" s="1081"/>
      <c r="Q5" s="1081"/>
      <c r="R5" s="1081"/>
      <c r="S5" s="1081"/>
      <c r="T5" s="1081"/>
      <c r="U5" s="1081"/>
      <c r="V5" s="1081"/>
      <c r="W5" s="1081"/>
      <c r="X5" s="1081"/>
      <c r="Y5" s="1081"/>
      <c r="Z5" s="1081"/>
      <c r="AA5" s="1081"/>
      <c r="AB5" s="1081"/>
      <c r="AC5" s="1081"/>
      <c r="AD5" s="1081"/>
      <c r="AE5" s="1081"/>
      <c r="AF5" s="1081"/>
      <c r="AG5" s="1081"/>
      <c r="AH5" s="1081"/>
      <c r="AI5" s="1081"/>
      <c r="AJ5" s="1081"/>
      <c r="AK5" s="1081"/>
      <c r="AL5" s="1081"/>
      <c r="AM5" s="1081"/>
      <c r="AN5" s="1081"/>
      <c r="AO5" s="1081"/>
      <c r="AP5" s="1081"/>
      <c r="AQ5" s="1081"/>
      <c r="AR5" s="1081"/>
      <c r="AS5" s="1081"/>
      <c r="AT5" s="1081"/>
      <c r="AU5" s="1081"/>
      <c r="AV5" s="1081"/>
      <c r="AW5" s="1081"/>
      <c r="AX5" s="1081"/>
      <c r="AY5" s="1081"/>
      <c r="AZ5" s="1081"/>
      <c r="BA5" s="1081"/>
      <c r="BB5" s="1081"/>
      <c r="BC5" s="1081"/>
      <c r="BD5" s="1081"/>
      <c r="BE5" s="1081"/>
      <c r="BF5" s="1081"/>
      <c r="BG5" s="1081"/>
      <c r="BH5" s="1081"/>
      <c r="BI5" s="1081"/>
      <c r="BJ5" s="1081"/>
      <c r="BK5" s="1081"/>
      <c r="BL5" s="1081"/>
      <c r="BM5" s="1081"/>
      <c r="BN5" s="1081"/>
      <c r="BO5" s="1081"/>
      <c r="BP5" s="1081"/>
      <c r="BQ5" s="1081"/>
      <c r="BR5" s="1081"/>
      <c r="BS5" s="1081"/>
      <c r="BT5" s="1081"/>
      <c r="BU5" s="1081"/>
      <c r="BV5" s="1081"/>
      <c r="BW5" s="1081"/>
      <c r="BX5" s="1081"/>
      <c r="BY5" s="1081"/>
      <c r="BZ5" s="1081"/>
      <c r="CA5" s="1081"/>
      <c r="CB5" s="1081"/>
      <c r="CC5" s="1081"/>
      <c r="CD5" s="1081"/>
      <c r="CE5" s="1081"/>
      <c r="CF5" s="1081"/>
      <c r="CG5" s="1081"/>
      <c r="CH5" s="1081"/>
      <c r="CI5" s="1081"/>
      <c r="CJ5" s="1081"/>
      <c r="CK5" s="1081"/>
      <c r="CL5" s="1081"/>
      <c r="CM5" s="1081"/>
      <c r="CN5" s="1081"/>
      <c r="CO5" s="1081"/>
      <c r="CP5" s="1081"/>
      <c r="CQ5" s="1081"/>
      <c r="CR5" s="1081"/>
      <c r="CS5" s="1081"/>
      <c r="CT5" s="1081"/>
      <c r="CU5" s="1081"/>
      <c r="CV5" s="1081"/>
      <c r="CW5" s="1081"/>
      <c r="CX5" s="1081"/>
      <c r="CY5" s="1081"/>
      <c r="CZ5" s="1081"/>
      <c r="DA5" s="1081"/>
      <c r="DB5" s="1081"/>
      <c r="DC5" s="1081"/>
      <c r="DD5" s="1081"/>
      <c r="DE5" s="1081"/>
    </row>
    <row r="6" spans="1:109" s="1082" customFormat="1" x14ac:dyDescent="0.15">
      <c r="A6" s="1081"/>
      <c r="B6" s="1081"/>
      <c r="C6" s="1081"/>
      <c r="D6" s="1081"/>
      <c r="E6" s="1081"/>
      <c r="F6" s="1081"/>
      <c r="G6" s="1081"/>
      <c r="H6" s="1081"/>
      <c r="I6" s="1081"/>
      <c r="J6" s="1081"/>
      <c r="K6" s="1081"/>
      <c r="L6" s="1081"/>
      <c r="M6" s="1081"/>
      <c r="N6" s="1081"/>
      <c r="O6" s="1081"/>
      <c r="P6" s="1081"/>
      <c r="Q6" s="1081"/>
      <c r="R6" s="1081"/>
      <c r="S6" s="1081"/>
      <c r="T6" s="1081"/>
      <c r="U6" s="1081"/>
      <c r="V6" s="1081"/>
      <c r="W6" s="1081"/>
      <c r="X6" s="1081"/>
      <c r="Y6" s="1081"/>
      <c r="Z6" s="1081"/>
      <c r="AA6" s="1081"/>
      <c r="AB6" s="1081"/>
      <c r="AC6" s="1081"/>
      <c r="AD6" s="1081"/>
      <c r="AE6" s="1081"/>
      <c r="AF6" s="1081"/>
      <c r="AG6" s="1081"/>
      <c r="AH6" s="1081"/>
      <c r="AI6" s="1081"/>
      <c r="AJ6" s="1081"/>
      <c r="AK6" s="1081"/>
      <c r="AL6" s="1081"/>
      <c r="AM6" s="1081"/>
      <c r="AN6" s="1081"/>
      <c r="AO6" s="1081"/>
      <c r="AP6" s="1081"/>
      <c r="AQ6" s="1081"/>
      <c r="AR6" s="1081"/>
      <c r="AS6" s="1081"/>
      <c r="AT6" s="1081"/>
      <c r="AU6" s="1081"/>
      <c r="AV6" s="1081"/>
      <c r="AW6" s="1081"/>
      <c r="AX6" s="1081"/>
      <c r="AY6" s="1081"/>
      <c r="AZ6" s="1081"/>
      <c r="BA6" s="1081"/>
      <c r="BB6" s="1081"/>
      <c r="BC6" s="1081"/>
      <c r="BD6" s="1081"/>
      <c r="BE6" s="1081"/>
      <c r="BF6" s="1081"/>
      <c r="BG6" s="1081"/>
      <c r="BH6" s="1081"/>
      <c r="BI6" s="1081"/>
      <c r="BJ6" s="1081"/>
      <c r="BK6" s="1081"/>
      <c r="BL6" s="1081"/>
      <c r="BM6" s="1081"/>
      <c r="BN6" s="1081"/>
      <c r="BO6" s="1081"/>
      <c r="BP6" s="1081"/>
      <c r="BQ6" s="1081"/>
      <c r="BR6" s="1081"/>
      <c r="BS6" s="1081"/>
      <c r="BT6" s="1081"/>
      <c r="BU6" s="1081"/>
      <c r="BV6" s="1081"/>
      <c r="BW6" s="1081"/>
      <c r="BX6" s="1081"/>
      <c r="BY6" s="1081"/>
      <c r="BZ6" s="1081"/>
      <c r="CA6" s="1081"/>
      <c r="CB6" s="1081"/>
      <c r="CC6" s="1081"/>
      <c r="CD6" s="1081"/>
      <c r="CE6" s="1081"/>
      <c r="CF6" s="1081"/>
      <c r="CG6" s="1081"/>
      <c r="CH6" s="1081"/>
      <c r="CI6" s="1081"/>
      <c r="CJ6" s="1081"/>
      <c r="CK6" s="1081"/>
      <c r="CL6" s="1081"/>
      <c r="CM6" s="1081"/>
      <c r="CN6" s="1081"/>
      <c r="CO6" s="1081"/>
      <c r="CP6" s="1081"/>
      <c r="CQ6" s="1081"/>
      <c r="CR6" s="1081"/>
      <c r="CS6" s="1081"/>
      <c r="CT6" s="1081"/>
      <c r="CU6" s="1081"/>
      <c r="CV6" s="1081"/>
      <c r="CW6" s="1081"/>
      <c r="CX6" s="1081"/>
      <c r="CY6" s="1081"/>
      <c r="CZ6" s="1081"/>
      <c r="DA6" s="1081"/>
      <c r="DB6" s="1081"/>
      <c r="DC6" s="1081"/>
      <c r="DD6" s="1081"/>
      <c r="DE6" s="1081"/>
    </row>
    <row r="7" spans="1:109" s="1082" customFormat="1" x14ac:dyDescent="0.15">
      <c r="A7" s="1081"/>
      <c r="B7" s="1081"/>
      <c r="C7" s="1081"/>
      <c r="D7" s="1081"/>
      <c r="E7" s="1081"/>
      <c r="F7" s="1081"/>
      <c r="G7" s="1081"/>
      <c r="H7" s="1081"/>
      <c r="I7" s="1081"/>
      <c r="J7" s="1081"/>
      <c r="K7" s="1081"/>
      <c r="L7" s="1081"/>
      <c r="M7" s="1081"/>
      <c r="N7" s="1081"/>
      <c r="O7" s="1081"/>
      <c r="P7" s="1081"/>
      <c r="Q7" s="1081"/>
      <c r="R7" s="1081"/>
      <c r="S7" s="1081"/>
      <c r="T7" s="1081"/>
      <c r="U7" s="1081"/>
      <c r="V7" s="1081"/>
      <c r="W7" s="1081"/>
      <c r="X7" s="1081"/>
      <c r="Y7" s="1081"/>
      <c r="Z7" s="1081"/>
      <c r="AA7" s="1081"/>
      <c r="AB7" s="1081"/>
      <c r="AC7" s="1081"/>
      <c r="AD7" s="1081"/>
      <c r="AE7" s="1081"/>
      <c r="AF7" s="1081"/>
      <c r="AG7" s="1081"/>
      <c r="AH7" s="1081"/>
      <c r="AI7" s="1081"/>
      <c r="AJ7" s="1081"/>
      <c r="AK7" s="1081"/>
      <c r="AL7" s="1081"/>
      <c r="AM7" s="1081"/>
      <c r="AN7" s="1081"/>
      <c r="AO7" s="1081"/>
      <c r="AP7" s="1081"/>
      <c r="AQ7" s="1081"/>
      <c r="AR7" s="1081"/>
      <c r="AS7" s="1081"/>
      <c r="AT7" s="1081"/>
      <c r="AU7" s="1081"/>
      <c r="AV7" s="1081"/>
      <c r="AW7" s="1081"/>
      <c r="AX7" s="1081"/>
      <c r="AY7" s="1081"/>
      <c r="AZ7" s="1081"/>
      <c r="BA7" s="1081"/>
      <c r="BB7" s="1081"/>
      <c r="BC7" s="1081"/>
      <c r="BD7" s="1081"/>
      <c r="BE7" s="1081"/>
      <c r="BF7" s="1081"/>
      <c r="BG7" s="1081"/>
      <c r="BH7" s="1081"/>
      <c r="BI7" s="1081"/>
      <c r="BJ7" s="1081"/>
      <c r="BK7" s="1081"/>
      <c r="BL7" s="1081"/>
      <c r="BM7" s="1081"/>
      <c r="BN7" s="1081"/>
      <c r="BO7" s="1081"/>
      <c r="BP7" s="1081"/>
      <c r="BQ7" s="1081"/>
      <c r="BR7" s="1081"/>
      <c r="BS7" s="1081"/>
      <c r="BT7" s="1081"/>
      <c r="BU7" s="1081"/>
      <c r="BV7" s="1081"/>
      <c r="BW7" s="1081"/>
      <c r="BX7" s="1081"/>
      <c r="BY7" s="1081"/>
      <c r="BZ7" s="1081"/>
      <c r="CA7" s="1081"/>
      <c r="CB7" s="1081"/>
      <c r="CC7" s="1081"/>
      <c r="CD7" s="1081"/>
      <c r="CE7" s="1081"/>
      <c r="CF7" s="1081"/>
      <c r="CG7" s="1081"/>
      <c r="CH7" s="1081"/>
      <c r="CI7" s="1081"/>
      <c r="CJ7" s="1081"/>
      <c r="CK7" s="1081"/>
      <c r="CL7" s="1081"/>
      <c r="CM7" s="1081"/>
      <c r="CN7" s="1081"/>
      <c r="CO7" s="1081"/>
      <c r="CP7" s="1081"/>
      <c r="CQ7" s="1081"/>
      <c r="CR7" s="1081"/>
      <c r="CS7" s="1081"/>
      <c r="CT7" s="1081"/>
      <c r="CU7" s="1081"/>
      <c r="CV7" s="1081"/>
      <c r="CW7" s="1081"/>
      <c r="CX7" s="1081"/>
      <c r="CY7" s="1081"/>
      <c r="CZ7" s="1081"/>
      <c r="DA7" s="1081"/>
      <c r="DB7" s="1081"/>
      <c r="DC7" s="1081"/>
      <c r="DD7" s="1081"/>
      <c r="DE7" s="1081"/>
    </row>
    <row r="8" spans="1:109" s="1082" customFormat="1" x14ac:dyDescent="0.15">
      <c r="A8" s="1081"/>
      <c r="B8" s="1081"/>
      <c r="C8" s="1081"/>
      <c r="D8" s="1081"/>
      <c r="E8" s="1081"/>
      <c r="F8" s="1081"/>
      <c r="G8" s="1081"/>
      <c r="H8" s="1081"/>
      <c r="I8" s="1081"/>
      <c r="J8" s="1081"/>
      <c r="K8" s="1081"/>
      <c r="L8" s="1081"/>
      <c r="M8" s="1081"/>
      <c r="N8" s="1081"/>
      <c r="O8" s="1081"/>
      <c r="P8" s="1081"/>
      <c r="Q8" s="1081"/>
      <c r="R8" s="1081"/>
      <c r="S8" s="1081"/>
      <c r="T8" s="1081"/>
      <c r="U8" s="1081"/>
      <c r="V8" s="1081"/>
      <c r="W8" s="1081"/>
      <c r="X8" s="1081"/>
      <c r="Y8" s="1081"/>
      <c r="Z8" s="1081"/>
      <c r="AA8" s="1081"/>
      <c r="AB8" s="1081"/>
      <c r="AC8" s="1081"/>
      <c r="AD8" s="1081"/>
      <c r="AE8" s="1081"/>
      <c r="AF8" s="1081"/>
      <c r="AG8" s="1081"/>
      <c r="AH8" s="1081"/>
      <c r="AI8" s="1081"/>
      <c r="AJ8" s="1081"/>
      <c r="AK8" s="1081"/>
      <c r="AL8" s="1081"/>
      <c r="AM8" s="1081"/>
      <c r="AN8" s="1081"/>
      <c r="AO8" s="1081"/>
      <c r="AP8" s="1081"/>
      <c r="AQ8" s="1081"/>
      <c r="AR8" s="1081"/>
      <c r="AS8" s="1081"/>
      <c r="AT8" s="1081"/>
      <c r="AU8" s="1081"/>
      <c r="AV8" s="1081"/>
      <c r="AW8" s="1081"/>
      <c r="AX8" s="1081"/>
      <c r="AY8" s="1081"/>
      <c r="AZ8" s="1081"/>
      <c r="BA8" s="1081"/>
      <c r="BB8" s="1081"/>
      <c r="BC8" s="1081"/>
      <c r="BD8" s="1081"/>
      <c r="BE8" s="1081"/>
      <c r="BF8" s="1081"/>
      <c r="BG8" s="1081"/>
      <c r="BH8" s="1081"/>
      <c r="BI8" s="1081"/>
      <c r="BJ8" s="1081"/>
      <c r="BK8" s="1081"/>
      <c r="BL8" s="1081"/>
      <c r="BM8" s="1081"/>
      <c r="BN8" s="1081"/>
      <c r="BO8" s="1081"/>
      <c r="BP8" s="1081"/>
      <c r="BQ8" s="1081"/>
      <c r="BR8" s="1081"/>
      <c r="BS8" s="1081"/>
      <c r="BT8" s="1081"/>
      <c r="BU8" s="1081"/>
      <c r="BV8" s="1081"/>
      <c r="BW8" s="1081"/>
      <c r="BX8" s="1081"/>
      <c r="BY8" s="1081"/>
      <c r="BZ8" s="1081"/>
      <c r="CA8" s="1081"/>
      <c r="CB8" s="1081"/>
      <c r="CC8" s="1081"/>
      <c r="CD8" s="1081"/>
      <c r="CE8" s="1081"/>
      <c r="CF8" s="1081"/>
      <c r="CG8" s="1081"/>
      <c r="CH8" s="1081"/>
      <c r="CI8" s="1081"/>
      <c r="CJ8" s="1081"/>
      <c r="CK8" s="1081"/>
      <c r="CL8" s="1081"/>
      <c r="CM8" s="1081"/>
      <c r="CN8" s="1081"/>
      <c r="CO8" s="1081"/>
      <c r="CP8" s="1081"/>
      <c r="CQ8" s="1081"/>
      <c r="CR8" s="1081"/>
      <c r="CS8" s="1081"/>
      <c r="CT8" s="1081"/>
      <c r="CU8" s="1081"/>
      <c r="CV8" s="1081"/>
      <c r="CW8" s="1081"/>
      <c r="CX8" s="1081"/>
      <c r="CY8" s="1081"/>
      <c r="CZ8" s="1081"/>
      <c r="DA8" s="1081"/>
      <c r="DB8" s="1081"/>
      <c r="DC8" s="1081"/>
      <c r="DD8" s="1081"/>
      <c r="DE8" s="1081"/>
    </row>
    <row r="9" spans="1:109" s="1082" customFormat="1" x14ac:dyDescent="0.15">
      <c r="A9" s="1081"/>
      <c r="B9" s="1081"/>
      <c r="C9" s="1081"/>
      <c r="D9" s="1081"/>
      <c r="E9" s="1081"/>
      <c r="F9" s="1081"/>
      <c r="G9" s="1081"/>
      <c r="H9" s="1081"/>
      <c r="I9" s="1081"/>
      <c r="J9" s="1081"/>
      <c r="K9" s="1081"/>
      <c r="L9" s="1081"/>
      <c r="M9" s="1081"/>
      <c r="N9" s="1081"/>
      <c r="O9" s="1081"/>
      <c r="P9" s="1081"/>
      <c r="Q9" s="1081"/>
      <c r="R9" s="1081"/>
      <c r="S9" s="1081"/>
      <c r="T9" s="1081"/>
      <c r="U9" s="1081"/>
      <c r="V9" s="1081"/>
      <c r="W9" s="1081"/>
      <c r="X9" s="1081"/>
      <c r="Y9" s="1081"/>
      <c r="Z9" s="1081"/>
      <c r="AA9" s="1081"/>
      <c r="AB9" s="1081"/>
      <c r="AC9" s="1081"/>
      <c r="AD9" s="1081"/>
      <c r="AE9" s="1081"/>
      <c r="AF9" s="1081"/>
      <c r="AG9" s="1081"/>
      <c r="AH9" s="1081"/>
      <c r="AI9" s="1081"/>
      <c r="AJ9" s="1081"/>
      <c r="AK9" s="1081"/>
      <c r="AL9" s="1081"/>
      <c r="AM9" s="1081"/>
      <c r="AN9" s="1081"/>
      <c r="AO9" s="1081"/>
      <c r="AP9" s="1081"/>
      <c r="AQ9" s="1081"/>
      <c r="AR9" s="1081"/>
      <c r="AS9" s="1081"/>
      <c r="AT9" s="1081"/>
      <c r="AU9" s="1081"/>
      <c r="AV9" s="1081"/>
      <c r="AW9" s="1081"/>
      <c r="AX9" s="1081"/>
      <c r="AY9" s="1081"/>
      <c r="AZ9" s="1081"/>
      <c r="BA9" s="1081"/>
      <c r="BB9" s="1081"/>
      <c r="BC9" s="1081"/>
      <c r="BD9" s="1081"/>
      <c r="BE9" s="1081"/>
      <c r="BF9" s="1081"/>
      <c r="BG9" s="1081"/>
      <c r="BH9" s="1081"/>
      <c r="BI9" s="1081"/>
      <c r="BJ9" s="1081"/>
      <c r="BK9" s="1081"/>
      <c r="BL9" s="1081"/>
      <c r="BM9" s="1081"/>
      <c r="BN9" s="1081"/>
      <c r="BO9" s="1081"/>
      <c r="BP9" s="1081"/>
      <c r="BQ9" s="1081"/>
      <c r="BR9" s="1081"/>
      <c r="BS9" s="1081"/>
      <c r="BT9" s="1081"/>
      <c r="BU9" s="1081"/>
      <c r="BV9" s="1081"/>
      <c r="BW9" s="1081"/>
      <c r="BX9" s="1081"/>
      <c r="BY9" s="1081"/>
      <c r="BZ9" s="1081"/>
      <c r="CA9" s="1081"/>
      <c r="CB9" s="1081"/>
      <c r="CC9" s="1081"/>
      <c r="CD9" s="1081"/>
      <c r="CE9" s="1081"/>
      <c r="CF9" s="1081"/>
      <c r="CG9" s="1081"/>
      <c r="CH9" s="1081"/>
      <c r="CI9" s="1081"/>
      <c r="CJ9" s="1081"/>
      <c r="CK9" s="1081"/>
      <c r="CL9" s="1081"/>
      <c r="CM9" s="1081"/>
      <c r="CN9" s="1081"/>
      <c r="CO9" s="1081"/>
      <c r="CP9" s="1081"/>
      <c r="CQ9" s="1081"/>
      <c r="CR9" s="1081"/>
      <c r="CS9" s="1081"/>
      <c r="CT9" s="1081"/>
      <c r="CU9" s="1081"/>
      <c r="CV9" s="1081"/>
      <c r="CW9" s="1081"/>
      <c r="CX9" s="1081"/>
      <c r="CY9" s="1081"/>
      <c r="CZ9" s="1081"/>
      <c r="DA9" s="1081"/>
      <c r="DB9" s="1081"/>
      <c r="DC9" s="1081"/>
      <c r="DD9" s="1081"/>
      <c r="DE9" s="1081"/>
    </row>
    <row r="10" spans="1:109" s="1082" customFormat="1" x14ac:dyDescent="0.15">
      <c r="A10" s="1081"/>
      <c r="B10" s="1081"/>
      <c r="C10" s="1081"/>
      <c r="D10" s="1081"/>
      <c r="E10" s="1081"/>
      <c r="F10" s="1081"/>
      <c r="G10" s="1081"/>
      <c r="H10" s="1081"/>
      <c r="I10" s="1081"/>
      <c r="J10" s="1081"/>
      <c r="K10" s="1081"/>
      <c r="L10" s="1081"/>
      <c r="M10" s="1081"/>
      <c r="N10" s="1081"/>
      <c r="O10" s="1081"/>
      <c r="P10" s="1081"/>
      <c r="Q10" s="1081"/>
      <c r="R10" s="1081"/>
      <c r="S10" s="1081"/>
      <c r="T10" s="1081"/>
      <c r="U10" s="1081"/>
      <c r="V10" s="1081"/>
      <c r="W10" s="1081"/>
      <c r="X10" s="1081"/>
      <c r="Y10" s="1081"/>
      <c r="Z10" s="1081"/>
      <c r="AA10" s="1081"/>
      <c r="AB10" s="1081"/>
      <c r="AC10" s="1081"/>
      <c r="AD10" s="1081"/>
      <c r="AE10" s="1081"/>
      <c r="AF10" s="1081"/>
      <c r="AG10" s="1081"/>
      <c r="AH10" s="1081"/>
      <c r="AI10" s="1081"/>
      <c r="AJ10" s="1081"/>
      <c r="AK10" s="1081"/>
      <c r="AL10" s="1081"/>
      <c r="AM10" s="1081"/>
      <c r="AN10" s="1081"/>
      <c r="AO10" s="1081"/>
      <c r="AP10" s="1081"/>
      <c r="AQ10" s="1081"/>
      <c r="AR10" s="1081"/>
      <c r="AS10" s="1081"/>
      <c r="AT10" s="1081"/>
      <c r="AU10" s="1081"/>
      <c r="AV10" s="1081"/>
      <c r="AW10" s="1081"/>
      <c r="AX10" s="1081"/>
      <c r="AY10" s="1081"/>
      <c r="AZ10" s="1081"/>
      <c r="BA10" s="1081"/>
      <c r="BB10" s="1081"/>
      <c r="BC10" s="1081"/>
      <c r="BD10" s="1081"/>
      <c r="BE10" s="1081"/>
      <c r="BF10" s="1081"/>
      <c r="BG10" s="1081"/>
      <c r="BH10" s="1081"/>
      <c r="BI10" s="1081"/>
      <c r="BJ10" s="1081"/>
      <c r="BK10" s="1081"/>
      <c r="BL10" s="1081"/>
      <c r="BM10" s="1081"/>
      <c r="BN10" s="1081"/>
      <c r="BO10" s="1081"/>
      <c r="BP10" s="1081"/>
      <c r="BQ10" s="1081"/>
      <c r="BR10" s="1081"/>
      <c r="BS10" s="1081"/>
      <c r="BT10" s="1081"/>
      <c r="BU10" s="1081"/>
      <c r="BV10" s="1081"/>
      <c r="BW10" s="1081"/>
      <c r="BX10" s="1081"/>
      <c r="BY10" s="1081"/>
      <c r="BZ10" s="1081"/>
      <c r="CA10" s="1081"/>
      <c r="CB10" s="1081"/>
      <c r="CC10" s="1081"/>
      <c r="CD10" s="1081"/>
      <c r="CE10" s="1081"/>
      <c r="CF10" s="1081"/>
      <c r="CG10" s="1081"/>
      <c r="CH10" s="1081"/>
      <c r="CI10" s="1081"/>
      <c r="CJ10" s="1081"/>
      <c r="CK10" s="1081"/>
      <c r="CL10" s="1081"/>
      <c r="CM10" s="1081"/>
      <c r="CN10" s="1081"/>
      <c r="CO10" s="1081"/>
      <c r="CP10" s="1081"/>
      <c r="CQ10" s="1081"/>
      <c r="CR10" s="1081"/>
      <c r="CS10" s="1081"/>
      <c r="CT10" s="1081"/>
      <c r="CU10" s="1081"/>
      <c r="CV10" s="1081"/>
      <c r="CW10" s="1081"/>
      <c r="CX10" s="1081"/>
      <c r="CY10" s="1081"/>
      <c r="CZ10" s="1081"/>
      <c r="DA10" s="1081"/>
      <c r="DB10" s="1081"/>
      <c r="DC10" s="1081"/>
      <c r="DD10" s="1081"/>
      <c r="DE10" s="1081"/>
    </row>
    <row r="11" spans="1:109" s="1082" customFormat="1" x14ac:dyDescent="0.15">
      <c r="A11" s="1081"/>
      <c r="B11" s="1081"/>
      <c r="C11" s="1081"/>
      <c r="D11" s="1081"/>
      <c r="E11" s="1081"/>
      <c r="F11" s="1081"/>
      <c r="G11" s="1081"/>
      <c r="H11" s="1081"/>
      <c r="I11" s="1081"/>
      <c r="J11" s="1081"/>
      <c r="K11" s="1081"/>
      <c r="L11" s="1081"/>
      <c r="M11" s="1081"/>
      <c r="N11" s="1081"/>
      <c r="O11" s="1081"/>
      <c r="P11" s="1081"/>
      <c r="Q11" s="1081"/>
      <c r="R11" s="1081"/>
      <c r="S11" s="1081"/>
      <c r="T11" s="1081"/>
      <c r="U11" s="1081"/>
      <c r="V11" s="1081"/>
      <c r="W11" s="1081"/>
      <c r="X11" s="1081"/>
      <c r="Y11" s="1081"/>
      <c r="Z11" s="1081"/>
      <c r="AA11" s="1081"/>
      <c r="AB11" s="1081"/>
      <c r="AC11" s="1081"/>
      <c r="AD11" s="1081"/>
      <c r="AE11" s="1081"/>
      <c r="AF11" s="1081"/>
      <c r="AG11" s="1081"/>
      <c r="AH11" s="1081"/>
      <c r="AI11" s="1081"/>
      <c r="AJ11" s="1081"/>
      <c r="AK11" s="1081"/>
      <c r="AL11" s="1081"/>
      <c r="AM11" s="1081"/>
      <c r="AN11" s="1081"/>
      <c r="AO11" s="1081"/>
      <c r="AP11" s="1081"/>
      <c r="AQ11" s="1081"/>
      <c r="AR11" s="1081"/>
      <c r="AS11" s="1081"/>
      <c r="AT11" s="1081"/>
      <c r="AU11" s="1081"/>
      <c r="AV11" s="1081"/>
      <c r="AW11" s="1081"/>
      <c r="AX11" s="1081"/>
      <c r="AY11" s="1081"/>
      <c r="AZ11" s="1081"/>
      <c r="BA11" s="1081"/>
      <c r="BB11" s="1081"/>
      <c r="BC11" s="1081"/>
      <c r="BD11" s="1081"/>
      <c r="BE11" s="1081"/>
      <c r="BF11" s="1081"/>
      <c r="BG11" s="1081"/>
      <c r="BH11" s="1081"/>
      <c r="BI11" s="1081"/>
      <c r="BJ11" s="1081"/>
      <c r="BK11" s="1081"/>
      <c r="BL11" s="1081"/>
      <c r="BM11" s="1081"/>
      <c r="BN11" s="1081"/>
      <c r="BO11" s="1081"/>
      <c r="BP11" s="1081"/>
      <c r="BQ11" s="1081"/>
      <c r="BR11" s="1081"/>
      <c r="BS11" s="1081"/>
      <c r="BT11" s="1081"/>
      <c r="BU11" s="1081"/>
      <c r="BV11" s="1081"/>
      <c r="BW11" s="1081"/>
      <c r="BX11" s="1081"/>
      <c r="BY11" s="1081"/>
      <c r="BZ11" s="1081"/>
      <c r="CA11" s="1081"/>
      <c r="CB11" s="1081"/>
      <c r="CC11" s="1081"/>
      <c r="CD11" s="1081"/>
      <c r="CE11" s="1081"/>
      <c r="CF11" s="1081"/>
      <c r="CG11" s="1081"/>
      <c r="CH11" s="1081"/>
      <c r="CI11" s="1081"/>
      <c r="CJ11" s="1081"/>
      <c r="CK11" s="1081"/>
      <c r="CL11" s="1081"/>
      <c r="CM11" s="1081"/>
      <c r="CN11" s="1081"/>
      <c r="CO11" s="1081"/>
      <c r="CP11" s="1081"/>
      <c r="CQ11" s="1081"/>
      <c r="CR11" s="1081"/>
      <c r="CS11" s="1081"/>
      <c r="CT11" s="1081"/>
      <c r="CU11" s="1081"/>
      <c r="CV11" s="1081"/>
      <c r="CW11" s="1081"/>
      <c r="CX11" s="1081"/>
      <c r="CY11" s="1081"/>
      <c r="CZ11" s="1081"/>
      <c r="DA11" s="1081"/>
      <c r="DB11" s="1081"/>
      <c r="DC11" s="1081"/>
      <c r="DD11" s="1081"/>
      <c r="DE11" s="1081"/>
    </row>
    <row r="12" spans="1:109" s="1082" customFormat="1" x14ac:dyDescent="0.15">
      <c r="A12" s="1081"/>
      <c r="B12" s="1081"/>
      <c r="C12" s="1081"/>
      <c r="D12" s="1081"/>
      <c r="E12" s="1081"/>
      <c r="F12" s="1081"/>
      <c r="G12" s="1081"/>
      <c r="H12" s="1081"/>
      <c r="I12" s="1081"/>
      <c r="J12" s="1081"/>
      <c r="K12" s="1081"/>
      <c r="L12" s="1081"/>
      <c r="M12" s="1081"/>
      <c r="N12" s="1081"/>
      <c r="O12" s="1081"/>
      <c r="P12" s="1081"/>
      <c r="Q12" s="1081"/>
      <c r="R12" s="1081"/>
      <c r="S12" s="1081"/>
      <c r="T12" s="1081"/>
      <c r="U12" s="1081"/>
      <c r="V12" s="1081"/>
      <c r="W12" s="1081"/>
      <c r="X12" s="1081"/>
      <c r="Y12" s="1081"/>
      <c r="Z12" s="1081"/>
      <c r="AA12" s="1081"/>
      <c r="AB12" s="1081"/>
      <c r="AC12" s="1081"/>
      <c r="AD12" s="1081"/>
      <c r="AE12" s="1081"/>
      <c r="AF12" s="1081"/>
      <c r="AG12" s="1081"/>
      <c r="AH12" s="1081"/>
      <c r="AI12" s="1081"/>
      <c r="AJ12" s="1081"/>
      <c r="AK12" s="1081"/>
      <c r="AL12" s="1081"/>
      <c r="AM12" s="1081"/>
      <c r="AN12" s="1081"/>
      <c r="AO12" s="1081"/>
      <c r="AP12" s="1081"/>
      <c r="AQ12" s="1081"/>
      <c r="AR12" s="1081"/>
      <c r="AS12" s="1081"/>
      <c r="AT12" s="1081"/>
      <c r="AU12" s="1081"/>
      <c r="AV12" s="1081"/>
      <c r="AW12" s="1081"/>
      <c r="AX12" s="1081"/>
      <c r="AY12" s="1081"/>
      <c r="AZ12" s="1081"/>
      <c r="BA12" s="1081"/>
      <c r="BB12" s="1081"/>
      <c r="BC12" s="1081"/>
      <c r="BD12" s="1081"/>
      <c r="BE12" s="1081"/>
      <c r="BF12" s="1081"/>
      <c r="BG12" s="1081"/>
      <c r="BH12" s="1081"/>
      <c r="BI12" s="1081"/>
      <c r="BJ12" s="1081"/>
      <c r="BK12" s="1081"/>
      <c r="BL12" s="1081"/>
      <c r="BM12" s="1081"/>
      <c r="BN12" s="1081"/>
      <c r="BO12" s="1081"/>
      <c r="BP12" s="1081"/>
      <c r="BQ12" s="1081"/>
      <c r="BR12" s="1081"/>
      <c r="BS12" s="1081"/>
      <c r="BT12" s="1081"/>
      <c r="BU12" s="1081"/>
      <c r="BV12" s="1081"/>
      <c r="BW12" s="1081"/>
      <c r="BX12" s="1081"/>
      <c r="BY12" s="1081"/>
      <c r="BZ12" s="1081"/>
      <c r="CA12" s="1081"/>
      <c r="CB12" s="1081"/>
      <c r="CC12" s="1081"/>
      <c r="CD12" s="1081"/>
      <c r="CE12" s="1081"/>
      <c r="CF12" s="1081"/>
      <c r="CG12" s="1081"/>
      <c r="CH12" s="1081"/>
      <c r="CI12" s="1081"/>
      <c r="CJ12" s="1081"/>
      <c r="CK12" s="1081"/>
      <c r="CL12" s="1081"/>
      <c r="CM12" s="1081"/>
      <c r="CN12" s="1081"/>
      <c r="CO12" s="1081"/>
      <c r="CP12" s="1081"/>
      <c r="CQ12" s="1081"/>
      <c r="CR12" s="1081"/>
      <c r="CS12" s="1081"/>
      <c r="CT12" s="1081"/>
      <c r="CU12" s="1081"/>
      <c r="CV12" s="1081"/>
      <c r="CW12" s="1081"/>
      <c r="CX12" s="1081"/>
      <c r="CY12" s="1081"/>
      <c r="CZ12" s="1081"/>
      <c r="DA12" s="1081"/>
      <c r="DB12" s="1081"/>
      <c r="DC12" s="1081"/>
      <c r="DD12" s="1081"/>
      <c r="DE12" s="1081"/>
    </row>
    <row r="13" spans="1:109" s="1082" customFormat="1" x14ac:dyDescent="0.15">
      <c r="A13" s="1081"/>
      <c r="B13" s="1081"/>
      <c r="C13" s="1081"/>
      <c r="D13" s="1081"/>
      <c r="E13" s="1081"/>
      <c r="F13" s="1081"/>
      <c r="G13" s="1081"/>
      <c r="H13" s="1081"/>
      <c r="I13" s="1081"/>
      <c r="J13" s="1081"/>
      <c r="K13" s="1081"/>
      <c r="L13" s="1081"/>
      <c r="M13" s="1081"/>
      <c r="N13" s="1081"/>
      <c r="O13" s="1081"/>
      <c r="P13" s="1081"/>
      <c r="Q13" s="1081"/>
      <c r="R13" s="1081"/>
      <c r="S13" s="1081"/>
      <c r="T13" s="1081"/>
      <c r="U13" s="1081"/>
      <c r="V13" s="1081"/>
      <c r="W13" s="1081"/>
      <c r="X13" s="1081"/>
      <c r="Y13" s="1081"/>
      <c r="Z13" s="1081"/>
      <c r="AA13" s="1081"/>
      <c r="AB13" s="1081"/>
      <c r="AC13" s="1081"/>
      <c r="AD13" s="1081"/>
      <c r="AE13" s="1081"/>
      <c r="AF13" s="1081"/>
      <c r="AG13" s="1081"/>
      <c r="AH13" s="1081"/>
      <c r="AI13" s="1081"/>
      <c r="AJ13" s="1081"/>
      <c r="AK13" s="1081"/>
      <c r="AL13" s="1081"/>
      <c r="AM13" s="1081"/>
      <c r="AN13" s="1081"/>
      <c r="AO13" s="1081"/>
      <c r="AP13" s="1081"/>
      <c r="AQ13" s="1081"/>
      <c r="AR13" s="1081"/>
      <c r="AS13" s="1081"/>
      <c r="AT13" s="1081"/>
      <c r="AU13" s="1081"/>
      <c r="AV13" s="1081"/>
      <c r="AW13" s="1081"/>
      <c r="AX13" s="1081"/>
      <c r="AY13" s="1081"/>
      <c r="AZ13" s="1081"/>
      <c r="BA13" s="1081"/>
      <c r="BB13" s="1081"/>
      <c r="BC13" s="1081"/>
      <c r="BD13" s="1081"/>
      <c r="BE13" s="1081"/>
      <c r="BF13" s="1081"/>
      <c r="BG13" s="1081"/>
      <c r="BH13" s="1081"/>
      <c r="BI13" s="1081"/>
      <c r="BJ13" s="1081"/>
      <c r="BK13" s="1081"/>
      <c r="BL13" s="1081"/>
      <c r="BM13" s="1081"/>
      <c r="BN13" s="1081"/>
      <c r="BO13" s="1081"/>
      <c r="BP13" s="1081"/>
      <c r="BQ13" s="1081"/>
      <c r="BR13" s="1081"/>
      <c r="BS13" s="1081"/>
      <c r="BT13" s="1081"/>
      <c r="BU13" s="1081"/>
      <c r="BV13" s="1081"/>
      <c r="BW13" s="1081"/>
      <c r="BX13" s="1081"/>
      <c r="BY13" s="1081"/>
      <c r="BZ13" s="1081"/>
      <c r="CA13" s="1081"/>
      <c r="CB13" s="1081"/>
      <c r="CC13" s="1081"/>
      <c r="CD13" s="1081"/>
      <c r="CE13" s="1081"/>
      <c r="CF13" s="1081"/>
      <c r="CG13" s="1081"/>
      <c r="CH13" s="1081"/>
      <c r="CI13" s="1081"/>
      <c r="CJ13" s="1081"/>
      <c r="CK13" s="1081"/>
      <c r="CL13" s="1081"/>
      <c r="CM13" s="1081"/>
      <c r="CN13" s="1081"/>
      <c r="CO13" s="1081"/>
      <c r="CP13" s="1081"/>
      <c r="CQ13" s="1081"/>
      <c r="CR13" s="1081"/>
      <c r="CS13" s="1081"/>
      <c r="CT13" s="1081"/>
      <c r="CU13" s="1081"/>
      <c r="CV13" s="1081"/>
      <c r="CW13" s="1081"/>
      <c r="CX13" s="1081"/>
      <c r="CY13" s="1081"/>
      <c r="CZ13" s="1081"/>
      <c r="DA13" s="1081"/>
      <c r="DB13" s="1081"/>
      <c r="DC13" s="1081"/>
      <c r="DD13" s="1081"/>
      <c r="DE13" s="1081"/>
    </row>
    <row r="14" spans="1:109" s="1082" customFormat="1" x14ac:dyDescent="0.15">
      <c r="A14" s="1081"/>
      <c r="B14" s="1081"/>
      <c r="C14" s="1081"/>
      <c r="D14" s="1081"/>
      <c r="E14" s="1081"/>
      <c r="F14" s="1081"/>
      <c r="G14" s="1081"/>
      <c r="H14" s="1081"/>
      <c r="I14" s="1081"/>
      <c r="J14" s="1081"/>
      <c r="K14" s="1081"/>
      <c r="L14" s="1081"/>
      <c r="M14" s="1081"/>
      <c r="N14" s="1081"/>
      <c r="O14" s="1081"/>
      <c r="P14" s="1081"/>
      <c r="Q14" s="1081"/>
      <c r="R14" s="1081"/>
      <c r="S14" s="1081"/>
      <c r="T14" s="1081"/>
      <c r="U14" s="1081"/>
      <c r="V14" s="1081"/>
      <c r="W14" s="1081"/>
      <c r="X14" s="1081"/>
      <c r="Y14" s="1081"/>
      <c r="Z14" s="1081"/>
      <c r="AA14" s="1081"/>
      <c r="AB14" s="1081"/>
      <c r="AC14" s="1081"/>
      <c r="AD14" s="1081"/>
      <c r="AE14" s="1081"/>
      <c r="AF14" s="1081"/>
      <c r="AG14" s="1081"/>
      <c r="AH14" s="1081"/>
      <c r="AI14" s="1081"/>
      <c r="AJ14" s="1081"/>
      <c r="AK14" s="1081"/>
      <c r="AL14" s="1081"/>
      <c r="AM14" s="1081"/>
      <c r="AN14" s="1081"/>
      <c r="AO14" s="1081"/>
      <c r="AP14" s="1081"/>
      <c r="AQ14" s="1081"/>
      <c r="AR14" s="1081"/>
      <c r="AS14" s="1081"/>
      <c r="AT14" s="1081"/>
      <c r="AU14" s="1081"/>
      <c r="AV14" s="1081"/>
      <c r="AW14" s="1081"/>
      <c r="AX14" s="1081"/>
      <c r="AY14" s="1081"/>
      <c r="AZ14" s="1081"/>
      <c r="BA14" s="1081"/>
      <c r="BB14" s="1081"/>
      <c r="BC14" s="1081"/>
      <c r="BD14" s="1081"/>
      <c r="BE14" s="1081"/>
      <c r="BF14" s="1081"/>
      <c r="BG14" s="1081"/>
      <c r="BH14" s="1081"/>
      <c r="BI14" s="1081"/>
      <c r="BJ14" s="1081"/>
      <c r="BK14" s="1081"/>
      <c r="BL14" s="1081"/>
      <c r="BM14" s="1081"/>
      <c r="BN14" s="1081"/>
      <c r="BO14" s="1081"/>
      <c r="BP14" s="1081"/>
      <c r="BQ14" s="1081"/>
      <c r="BR14" s="1081"/>
      <c r="BS14" s="1081"/>
      <c r="BT14" s="1081"/>
      <c r="BU14" s="1081"/>
      <c r="BV14" s="1081"/>
      <c r="BW14" s="1081"/>
      <c r="BX14" s="1081"/>
      <c r="BY14" s="1081"/>
      <c r="BZ14" s="1081"/>
      <c r="CA14" s="1081"/>
      <c r="CB14" s="1081"/>
      <c r="CC14" s="1081"/>
      <c r="CD14" s="1081"/>
      <c r="CE14" s="1081"/>
      <c r="CF14" s="1081"/>
      <c r="CG14" s="1081"/>
      <c r="CH14" s="1081"/>
      <c r="CI14" s="1081"/>
      <c r="CJ14" s="1081"/>
      <c r="CK14" s="1081"/>
      <c r="CL14" s="1081"/>
      <c r="CM14" s="1081"/>
      <c r="CN14" s="1081"/>
      <c r="CO14" s="1081"/>
      <c r="CP14" s="1081"/>
      <c r="CQ14" s="1081"/>
      <c r="CR14" s="1081"/>
      <c r="CS14" s="1081"/>
      <c r="CT14" s="1081"/>
      <c r="CU14" s="1081"/>
      <c r="CV14" s="1081"/>
      <c r="CW14" s="1081"/>
      <c r="CX14" s="1081"/>
      <c r="CY14" s="1081"/>
      <c r="CZ14" s="1081"/>
      <c r="DA14" s="1081"/>
      <c r="DB14" s="1081"/>
      <c r="DC14" s="1081"/>
      <c r="DD14" s="1081"/>
      <c r="DE14" s="1081"/>
    </row>
    <row r="15" spans="1:109" s="1082" customFormat="1" x14ac:dyDescent="0.15">
      <c r="A15" s="1080"/>
      <c r="B15" s="1081"/>
      <c r="C15" s="1081"/>
      <c r="D15" s="1081"/>
      <c r="E15" s="1081"/>
      <c r="F15" s="1081"/>
      <c r="G15" s="1081"/>
      <c r="H15" s="1081"/>
      <c r="I15" s="1081"/>
      <c r="J15" s="1081"/>
      <c r="K15" s="1081"/>
      <c r="L15" s="1081"/>
      <c r="M15" s="1081"/>
      <c r="N15" s="1081"/>
      <c r="O15" s="1081"/>
      <c r="P15" s="1081"/>
      <c r="Q15" s="1081"/>
      <c r="R15" s="1081"/>
      <c r="S15" s="1081"/>
      <c r="T15" s="1081"/>
      <c r="U15" s="1081"/>
      <c r="V15" s="1081"/>
      <c r="W15" s="1081"/>
      <c r="X15" s="1081"/>
      <c r="Y15" s="1081"/>
      <c r="Z15" s="1081"/>
      <c r="AA15" s="1081"/>
      <c r="AB15" s="1081"/>
      <c r="AC15" s="1081"/>
      <c r="AD15" s="1081"/>
      <c r="AE15" s="1081"/>
      <c r="AF15" s="1081"/>
      <c r="AG15" s="1081"/>
      <c r="AH15" s="1081"/>
      <c r="AI15" s="1081"/>
      <c r="AJ15" s="1081"/>
      <c r="AK15" s="1081"/>
      <c r="AL15" s="1081"/>
      <c r="AM15" s="1081"/>
      <c r="AN15" s="1081"/>
      <c r="AO15" s="1081"/>
      <c r="AP15" s="1081"/>
      <c r="AQ15" s="1081"/>
      <c r="AR15" s="1081"/>
      <c r="AS15" s="1081"/>
      <c r="AT15" s="1081"/>
      <c r="AU15" s="1081"/>
      <c r="AV15" s="1081"/>
      <c r="AW15" s="1081"/>
      <c r="AX15" s="1081"/>
      <c r="AY15" s="1081"/>
      <c r="AZ15" s="1081"/>
      <c r="BA15" s="1081"/>
      <c r="BB15" s="1081"/>
      <c r="BC15" s="1081"/>
      <c r="BD15" s="1081"/>
      <c r="BE15" s="1081"/>
      <c r="BF15" s="1081"/>
      <c r="BG15" s="1081"/>
      <c r="BH15" s="1081"/>
      <c r="BI15" s="1081"/>
      <c r="BJ15" s="1081"/>
      <c r="BK15" s="1081"/>
      <c r="BL15" s="1081"/>
      <c r="BM15" s="1081"/>
      <c r="BN15" s="1081"/>
      <c r="BO15" s="1081"/>
      <c r="BP15" s="1081"/>
      <c r="BQ15" s="1081"/>
      <c r="BR15" s="1081"/>
      <c r="BS15" s="1081"/>
      <c r="BT15" s="1081"/>
      <c r="BU15" s="1081"/>
      <c r="BV15" s="1081"/>
      <c r="BW15" s="1081"/>
      <c r="BX15" s="1081"/>
      <c r="BY15" s="1081"/>
      <c r="BZ15" s="1081"/>
      <c r="CA15" s="1081"/>
      <c r="CB15" s="1081"/>
      <c r="CC15" s="1081"/>
      <c r="CD15" s="1081"/>
      <c r="CE15" s="1081"/>
      <c r="CF15" s="1081"/>
      <c r="CG15" s="1081"/>
      <c r="CH15" s="1081"/>
      <c r="CI15" s="1081"/>
      <c r="CJ15" s="1081"/>
      <c r="CK15" s="1081"/>
      <c r="CL15" s="1081"/>
      <c r="CM15" s="1081"/>
      <c r="CN15" s="1081"/>
      <c r="CO15" s="1081"/>
      <c r="CP15" s="1081"/>
      <c r="CQ15" s="1081"/>
      <c r="CR15" s="1081"/>
      <c r="CS15" s="1081"/>
      <c r="CT15" s="1081"/>
      <c r="CU15" s="1081"/>
      <c r="CV15" s="1081"/>
      <c r="CW15" s="1081"/>
      <c r="CX15" s="1081"/>
      <c r="CY15" s="1081"/>
      <c r="CZ15" s="1081"/>
      <c r="DA15" s="1081"/>
      <c r="DB15" s="1081"/>
      <c r="DC15" s="1081"/>
      <c r="DD15" s="1081"/>
      <c r="DE15" s="1081"/>
    </row>
    <row r="16" spans="1:109" s="1082" customFormat="1" x14ac:dyDescent="0.15">
      <c r="A16" s="1080"/>
      <c r="B16" s="1081"/>
      <c r="C16" s="1081"/>
      <c r="D16" s="1081"/>
      <c r="E16" s="1081"/>
      <c r="F16" s="1081"/>
      <c r="G16" s="1081"/>
      <c r="H16" s="1081"/>
      <c r="I16" s="1081"/>
      <c r="J16" s="1081"/>
      <c r="K16" s="1081"/>
      <c r="L16" s="1081"/>
      <c r="M16" s="1081"/>
      <c r="N16" s="1081"/>
      <c r="O16" s="1081"/>
      <c r="P16" s="1081"/>
      <c r="Q16" s="1081"/>
      <c r="R16" s="1081"/>
      <c r="S16" s="1081"/>
      <c r="T16" s="1081"/>
      <c r="U16" s="1081"/>
      <c r="V16" s="1081"/>
      <c r="W16" s="1081"/>
      <c r="X16" s="1081"/>
      <c r="Y16" s="1081"/>
      <c r="Z16" s="1081"/>
      <c r="AA16" s="1081"/>
      <c r="AB16" s="1081"/>
      <c r="AC16" s="1081"/>
      <c r="AD16" s="1081"/>
      <c r="AE16" s="1081"/>
      <c r="AF16" s="1081"/>
      <c r="AG16" s="1081"/>
      <c r="AH16" s="1081"/>
      <c r="AI16" s="1081"/>
      <c r="AJ16" s="1081"/>
      <c r="AK16" s="1081"/>
      <c r="AL16" s="1081"/>
      <c r="AM16" s="1081"/>
      <c r="AN16" s="1081"/>
      <c r="AO16" s="1081"/>
      <c r="AP16" s="1081"/>
      <c r="AQ16" s="1081"/>
      <c r="AR16" s="1081"/>
      <c r="AS16" s="1081"/>
      <c r="AT16" s="1081"/>
      <c r="AU16" s="1081"/>
      <c r="AV16" s="1081"/>
      <c r="AW16" s="1081"/>
      <c r="AX16" s="1081"/>
      <c r="AY16" s="1081"/>
      <c r="AZ16" s="1081"/>
      <c r="BA16" s="1081"/>
      <c r="BB16" s="1081"/>
      <c r="BC16" s="1081"/>
      <c r="BD16" s="1081"/>
      <c r="BE16" s="1081"/>
      <c r="BF16" s="1081"/>
      <c r="BG16" s="1081"/>
      <c r="BH16" s="1081"/>
      <c r="BI16" s="1081"/>
      <c r="BJ16" s="1081"/>
      <c r="BK16" s="1081"/>
      <c r="BL16" s="1081"/>
      <c r="BM16" s="1081"/>
      <c r="BN16" s="1081"/>
      <c r="BO16" s="1081"/>
      <c r="BP16" s="1081"/>
      <c r="BQ16" s="1081"/>
      <c r="BR16" s="1081"/>
      <c r="BS16" s="1081"/>
      <c r="BT16" s="1081"/>
      <c r="BU16" s="1081"/>
      <c r="BV16" s="1081"/>
      <c r="BW16" s="1081"/>
      <c r="BX16" s="1081"/>
      <c r="BY16" s="1081"/>
      <c r="BZ16" s="1081"/>
      <c r="CA16" s="1081"/>
      <c r="CB16" s="1081"/>
      <c r="CC16" s="1081"/>
      <c r="CD16" s="1081"/>
      <c r="CE16" s="1081"/>
      <c r="CF16" s="1081"/>
      <c r="CG16" s="1081"/>
      <c r="CH16" s="1081"/>
      <c r="CI16" s="1081"/>
      <c r="CJ16" s="1081"/>
      <c r="CK16" s="1081"/>
      <c r="CL16" s="1081"/>
      <c r="CM16" s="1081"/>
      <c r="CN16" s="1081"/>
      <c r="CO16" s="1081"/>
      <c r="CP16" s="1081"/>
      <c r="CQ16" s="1081"/>
      <c r="CR16" s="1081"/>
      <c r="CS16" s="1081"/>
      <c r="CT16" s="1081"/>
      <c r="CU16" s="1081"/>
      <c r="CV16" s="1081"/>
      <c r="CW16" s="1081"/>
      <c r="CX16" s="1081"/>
      <c r="CY16" s="1081"/>
      <c r="CZ16" s="1081"/>
      <c r="DA16" s="1081"/>
      <c r="DB16" s="1081"/>
      <c r="DC16" s="1081"/>
      <c r="DD16" s="1081"/>
      <c r="DE16" s="1081"/>
    </row>
    <row r="17" spans="1:109" s="1082" customFormat="1" x14ac:dyDescent="0.15">
      <c r="A17" s="1080"/>
      <c r="B17" s="1081"/>
      <c r="C17" s="1081"/>
      <c r="D17" s="1081"/>
      <c r="E17" s="1081"/>
      <c r="F17" s="1081"/>
      <c r="G17" s="1081"/>
      <c r="H17" s="1081"/>
      <c r="I17" s="1081"/>
      <c r="J17" s="1081"/>
      <c r="K17" s="1081"/>
      <c r="L17" s="1081"/>
      <c r="M17" s="1081"/>
      <c r="N17" s="1081"/>
      <c r="O17" s="1081"/>
      <c r="P17" s="1081"/>
      <c r="Q17" s="1081"/>
      <c r="R17" s="1081"/>
      <c r="S17" s="1081"/>
      <c r="T17" s="1081"/>
      <c r="U17" s="1081"/>
      <c r="V17" s="1081"/>
      <c r="W17" s="1081"/>
      <c r="X17" s="1081"/>
      <c r="Y17" s="1081"/>
      <c r="Z17" s="1081"/>
      <c r="AA17" s="1081"/>
      <c r="AB17" s="1081"/>
      <c r="AC17" s="1081"/>
      <c r="AD17" s="1081"/>
      <c r="AE17" s="1081"/>
      <c r="AF17" s="1081"/>
      <c r="AG17" s="1081"/>
      <c r="AH17" s="1081"/>
      <c r="AI17" s="1081"/>
      <c r="AJ17" s="1081"/>
      <c r="AK17" s="1081"/>
      <c r="AL17" s="1081"/>
      <c r="AM17" s="1081"/>
      <c r="AN17" s="1081"/>
      <c r="AO17" s="1081"/>
      <c r="AP17" s="1081"/>
      <c r="AQ17" s="1081"/>
      <c r="AR17" s="1081"/>
      <c r="AS17" s="1081"/>
      <c r="AT17" s="1081"/>
      <c r="AU17" s="1081"/>
      <c r="AV17" s="1081"/>
      <c r="AW17" s="1081"/>
      <c r="AX17" s="1081"/>
      <c r="AY17" s="1081"/>
      <c r="AZ17" s="1081"/>
      <c r="BA17" s="1081"/>
      <c r="BB17" s="1081"/>
      <c r="BC17" s="1081"/>
      <c r="BD17" s="1081"/>
      <c r="BE17" s="1081"/>
      <c r="BF17" s="1081"/>
      <c r="BG17" s="1081"/>
      <c r="BH17" s="1081"/>
      <c r="BI17" s="1081"/>
      <c r="BJ17" s="1081"/>
      <c r="BK17" s="1081"/>
      <c r="BL17" s="1081"/>
      <c r="BM17" s="1081"/>
      <c r="BN17" s="1081"/>
      <c r="BO17" s="1081"/>
      <c r="BP17" s="1081"/>
      <c r="BQ17" s="1081"/>
      <c r="BR17" s="1081"/>
      <c r="BS17" s="1081"/>
      <c r="BT17" s="1081"/>
      <c r="BU17" s="1081"/>
      <c r="BV17" s="1081"/>
      <c r="BW17" s="1081"/>
      <c r="BX17" s="1081"/>
      <c r="BY17" s="1081"/>
      <c r="BZ17" s="1081"/>
      <c r="CA17" s="1081"/>
      <c r="CB17" s="1081"/>
      <c r="CC17" s="1081"/>
      <c r="CD17" s="1081"/>
      <c r="CE17" s="1081"/>
      <c r="CF17" s="1081"/>
      <c r="CG17" s="1081"/>
      <c r="CH17" s="1081"/>
      <c r="CI17" s="1081"/>
      <c r="CJ17" s="1081"/>
      <c r="CK17" s="1081"/>
      <c r="CL17" s="1081"/>
      <c r="CM17" s="1081"/>
      <c r="CN17" s="1081"/>
      <c r="CO17" s="1081"/>
      <c r="CP17" s="1081"/>
      <c r="CQ17" s="1081"/>
      <c r="CR17" s="1081"/>
      <c r="CS17" s="1081"/>
      <c r="CT17" s="1081"/>
      <c r="CU17" s="1081"/>
      <c r="CV17" s="1081"/>
      <c r="CW17" s="1081"/>
      <c r="CX17" s="1081"/>
      <c r="CY17" s="1081"/>
      <c r="CZ17" s="1081"/>
      <c r="DA17" s="1081"/>
      <c r="DB17" s="1081"/>
      <c r="DC17" s="1081"/>
      <c r="DD17" s="1081"/>
      <c r="DE17" s="1081"/>
    </row>
    <row r="18" spans="1:109" s="1082" customFormat="1" x14ac:dyDescent="0.15">
      <c r="A18" s="1080"/>
      <c r="B18" s="1081"/>
      <c r="C18" s="1081"/>
      <c r="D18" s="1081"/>
      <c r="E18" s="1081"/>
      <c r="F18" s="1081"/>
      <c r="G18" s="1081"/>
      <c r="H18" s="1081"/>
      <c r="I18" s="1081"/>
      <c r="J18" s="1081"/>
      <c r="K18" s="1081"/>
      <c r="L18" s="1081"/>
      <c r="M18" s="1081"/>
      <c r="N18" s="1081"/>
      <c r="O18" s="1081"/>
      <c r="P18" s="1081"/>
      <c r="Q18" s="1081"/>
      <c r="R18" s="1081"/>
      <c r="S18" s="1081"/>
      <c r="T18" s="1081"/>
      <c r="U18" s="1081"/>
      <c r="V18" s="1081"/>
      <c r="W18" s="1081"/>
      <c r="X18" s="1081"/>
      <c r="Y18" s="1081"/>
      <c r="Z18" s="1081"/>
      <c r="AA18" s="1081"/>
      <c r="AB18" s="1081"/>
      <c r="AC18" s="1081"/>
      <c r="AD18" s="1081"/>
      <c r="AE18" s="1081"/>
      <c r="AF18" s="1081"/>
      <c r="AG18" s="1081"/>
      <c r="AH18" s="1081"/>
      <c r="AI18" s="1081"/>
      <c r="AJ18" s="1081"/>
      <c r="AK18" s="1081"/>
      <c r="AL18" s="1081"/>
      <c r="AM18" s="1081"/>
      <c r="AN18" s="1081"/>
      <c r="AO18" s="1081"/>
      <c r="AP18" s="1081"/>
      <c r="AQ18" s="1081"/>
      <c r="AR18" s="1081"/>
      <c r="AS18" s="1081"/>
      <c r="AT18" s="1081"/>
      <c r="AU18" s="1081"/>
      <c r="AV18" s="1081"/>
      <c r="AW18" s="1081"/>
      <c r="AX18" s="1081"/>
      <c r="AY18" s="1081"/>
      <c r="AZ18" s="1081"/>
      <c r="BA18" s="1081"/>
      <c r="BB18" s="1081"/>
      <c r="BC18" s="1081"/>
      <c r="BD18" s="1081"/>
      <c r="BE18" s="1081"/>
      <c r="BF18" s="1081"/>
      <c r="BG18" s="1081"/>
      <c r="BH18" s="1081"/>
      <c r="BI18" s="1081"/>
      <c r="BJ18" s="1081"/>
      <c r="BK18" s="1081"/>
      <c r="BL18" s="1081"/>
      <c r="BM18" s="1081"/>
      <c r="BN18" s="1081"/>
      <c r="BO18" s="1081"/>
      <c r="BP18" s="1081"/>
      <c r="BQ18" s="1081"/>
      <c r="BR18" s="1081"/>
      <c r="BS18" s="1081"/>
      <c r="BT18" s="1081"/>
      <c r="BU18" s="1081"/>
      <c r="BV18" s="1081"/>
      <c r="BW18" s="1081"/>
      <c r="BX18" s="1081"/>
      <c r="BY18" s="1081"/>
      <c r="BZ18" s="1081"/>
      <c r="CA18" s="1081"/>
      <c r="CB18" s="1081"/>
      <c r="CC18" s="1081"/>
      <c r="CD18" s="1081"/>
      <c r="CE18" s="1081"/>
      <c r="CF18" s="1081"/>
      <c r="CG18" s="1081"/>
      <c r="CH18" s="1081"/>
      <c r="CI18" s="1081"/>
      <c r="CJ18" s="1081"/>
      <c r="CK18" s="1081"/>
      <c r="CL18" s="1081"/>
      <c r="CM18" s="1081"/>
      <c r="CN18" s="1081"/>
      <c r="CO18" s="1081"/>
      <c r="CP18" s="1081"/>
      <c r="CQ18" s="1081"/>
      <c r="CR18" s="1081"/>
      <c r="CS18" s="1081"/>
      <c r="CT18" s="1081"/>
      <c r="CU18" s="1081"/>
      <c r="CV18" s="1081"/>
      <c r="CW18" s="1081"/>
      <c r="CX18" s="1081"/>
      <c r="CY18" s="1081"/>
      <c r="CZ18" s="1081"/>
      <c r="DA18" s="1081"/>
      <c r="DB18" s="1081"/>
      <c r="DC18" s="1081"/>
      <c r="DD18" s="1081"/>
      <c r="DE18" s="1081"/>
    </row>
    <row r="19" spans="1:109" x14ac:dyDescent="0.15">
      <c r="DD19" s="1080"/>
      <c r="DE19" s="1080"/>
    </row>
    <row r="20" spans="1:109" x14ac:dyDescent="0.15">
      <c r="DD20" s="1080"/>
      <c r="DE20" s="1080"/>
    </row>
    <row r="21" spans="1:109" ht="17.25" customHeight="1" x14ac:dyDescent="0.15">
      <c r="B21" s="1083"/>
      <c r="C21" s="1084"/>
      <c r="D21" s="1084"/>
      <c r="E21" s="1084"/>
      <c r="F21" s="1084"/>
      <c r="G21" s="1084"/>
      <c r="H21" s="1084"/>
      <c r="I21" s="1084"/>
      <c r="J21" s="1084"/>
      <c r="K21" s="1084"/>
      <c r="L21" s="1084"/>
      <c r="M21" s="1084"/>
      <c r="N21" s="1085"/>
      <c r="O21" s="1084"/>
      <c r="P21" s="1084"/>
      <c r="Q21" s="1084"/>
      <c r="R21" s="1084"/>
      <c r="S21" s="1084"/>
      <c r="T21" s="1084"/>
      <c r="U21" s="1084"/>
      <c r="V21" s="1084"/>
      <c r="W21" s="1084"/>
      <c r="X21" s="1084"/>
      <c r="Y21" s="1084"/>
      <c r="Z21" s="1084"/>
      <c r="AA21" s="1084"/>
      <c r="AB21" s="1084"/>
      <c r="AC21" s="1084"/>
      <c r="AD21" s="1084"/>
      <c r="AE21" s="1084"/>
      <c r="AF21" s="1084"/>
      <c r="AG21" s="1084"/>
      <c r="AH21" s="1084"/>
      <c r="AI21" s="1084"/>
      <c r="AJ21" s="1084"/>
      <c r="AK21" s="1084"/>
      <c r="AL21" s="1084"/>
      <c r="AM21" s="1084"/>
      <c r="AN21" s="1084"/>
      <c r="AO21" s="1084"/>
      <c r="AP21" s="1084"/>
      <c r="AQ21" s="1084"/>
      <c r="AR21" s="1084"/>
      <c r="AS21" s="1084"/>
      <c r="AT21" s="1085"/>
      <c r="AU21" s="1084"/>
      <c r="AV21" s="1084"/>
      <c r="AW21" s="1084"/>
      <c r="AX21" s="1084"/>
      <c r="AY21" s="1084"/>
      <c r="AZ21" s="1084"/>
      <c r="BA21" s="1084"/>
      <c r="BB21" s="1084"/>
      <c r="BC21" s="1084"/>
      <c r="BD21" s="1084"/>
      <c r="BE21" s="1084"/>
      <c r="BF21" s="1085"/>
      <c r="BG21" s="1084"/>
      <c r="BH21" s="1084"/>
      <c r="BI21" s="1084"/>
      <c r="BJ21" s="1084"/>
      <c r="BK21" s="1084"/>
      <c r="BL21" s="1084"/>
      <c r="BM21" s="1084"/>
      <c r="BN21" s="1084"/>
      <c r="BO21" s="1084"/>
      <c r="BP21" s="1084"/>
      <c r="BQ21" s="1084"/>
      <c r="BR21" s="1085"/>
      <c r="BS21" s="1084"/>
      <c r="BT21" s="1084"/>
      <c r="BU21" s="1084"/>
      <c r="BV21" s="1084"/>
      <c r="BW21" s="1084"/>
      <c r="BX21" s="1084"/>
      <c r="BY21" s="1084"/>
      <c r="BZ21" s="1084"/>
      <c r="CA21" s="1084"/>
      <c r="CB21" s="1084"/>
      <c r="CC21" s="1084"/>
      <c r="CD21" s="1085"/>
      <c r="CE21" s="1084"/>
      <c r="CF21" s="1084"/>
      <c r="CG21" s="1084"/>
      <c r="CH21" s="1084"/>
      <c r="CI21" s="1084"/>
      <c r="CJ21" s="1084"/>
      <c r="CK21" s="1084"/>
      <c r="CL21" s="1084"/>
      <c r="CM21" s="1084"/>
      <c r="CN21" s="1084"/>
      <c r="CO21" s="1084"/>
      <c r="CP21" s="1085"/>
      <c r="CQ21" s="1084"/>
      <c r="CR21" s="1084"/>
      <c r="CS21" s="1084"/>
      <c r="CT21" s="1084"/>
      <c r="CU21" s="1084"/>
      <c r="CV21" s="1084"/>
      <c r="CW21" s="1084"/>
      <c r="CX21" s="1084"/>
      <c r="CY21" s="1084"/>
      <c r="CZ21" s="1084"/>
      <c r="DA21" s="1084"/>
      <c r="DB21" s="1085"/>
      <c r="DC21" s="1084"/>
      <c r="DD21" s="1086"/>
      <c r="DE21" s="1080"/>
    </row>
    <row r="22" spans="1:109" ht="17.25" customHeight="1" x14ac:dyDescent="0.15">
      <c r="B22" s="1087"/>
    </row>
    <row r="23" spans="1:109" x14ac:dyDescent="0.15">
      <c r="B23" s="1087"/>
    </row>
    <row r="24" spans="1:109" x14ac:dyDescent="0.15">
      <c r="B24" s="1087"/>
    </row>
    <row r="25" spans="1:109" x14ac:dyDescent="0.15">
      <c r="B25" s="1087"/>
    </row>
    <row r="26" spans="1:109" x14ac:dyDescent="0.15">
      <c r="B26" s="1087"/>
    </row>
    <row r="27" spans="1:109" x14ac:dyDescent="0.15">
      <c r="B27" s="1087"/>
    </row>
    <row r="28" spans="1:109" x14ac:dyDescent="0.15">
      <c r="B28" s="1087"/>
    </row>
    <row r="29" spans="1:109" x14ac:dyDescent="0.15">
      <c r="B29" s="1087"/>
    </row>
    <row r="30" spans="1:109" x14ac:dyDescent="0.15">
      <c r="B30" s="1087"/>
    </row>
    <row r="31" spans="1:109" x14ac:dyDescent="0.15">
      <c r="B31" s="1087"/>
    </row>
    <row r="32" spans="1:109" x14ac:dyDescent="0.15">
      <c r="B32" s="1087"/>
    </row>
    <row r="33" spans="2:109" x14ac:dyDescent="0.15">
      <c r="B33" s="1087"/>
    </row>
    <row r="34" spans="2:109" x14ac:dyDescent="0.15">
      <c r="B34" s="1087"/>
    </row>
    <row r="35" spans="2:109" x14ac:dyDescent="0.15">
      <c r="B35" s="1087"/>
    </row>
    <row r="36" spans="2:109" x14ac:dyDescent="0.15">
      <c r="B36" s="1087"/>
    </row>
    <row r="37" spans="2:109" x14ac:dyDescent="0.15">
      <c r="B37" s="1087"/>
    </row>
    <row r="38" spans="2:109" x14ac:dyDescent="0.15">
      <c r="B38" s="1087"/>
    </row>
    <row r="39" spans="2:109" x14ac:dyDescent="0.15">
      <c r="B39" s="1089"/>
      <c r="C39" s="1090"/>
      <c r="D39" s="1090"/>
      <c r="E39" s="1090"/>
      <c r="F39" s="1090"/>
      <c r="G39" s="1090"/>
      <c r="H39" s="1090"/>
      <c r="I39" s="1090"/>
      <c r="J39" s="1090"/>
      <c r="K39" s="1090"/>
      <c r="L39" s="1090"/>
      <c r="M39" s="1090"/>
      <c r="N39" s="1090"/>
      <c r="O39" s="1090"/>
      <c r="P39" s="1090"/>
      <c r="Q39" s="1090"/>
      <c r="R39" s="1090"/>
      <c r="S39" s="1090"/>
      <c r="T39" s="1090"/>
      <c r="U39" s="1090"/>
      <c r="V39" s="1090"/>
      <c r="W39" s="1090"/>
      <c r="X39" s="1090"/>
      <c r="Y39" s="1090"/>
      <c r="Z39" s="1090"/>
      <c r="AA39" s="1090"/>
      <c r="AB39" s="1090"/>
      <c r="AC39" s="1090"/>
      <c r="AD39" s="1090"/>
      <c r="AE39" s="1090"/>
      <c r="AF39" s="1090"/>
      <c r="AG39" s="1090"/>
      <c r="AH39" s="1090"/>
      <c r="AI39" s="1090"/>
      <c r="AJ39" s="1090"/>
      <c r="AK39" s="1090"/>
      <c r="AL39" s="1090"/>
      <c r="AM39" s="1090"/>
      <c r="AN39" s="1090"/>
      <c r="AO39" s="1090"/>
      <c r="AP39" s="1090"/>
      <c r="AQ39" s="1090"/>
      <c r="AR39" s="1090"/>
      <c r="AS39" s="1090"/>
      <c r="AT39" s="1090"/>
      <c r="AU39" s="1090"/>
      <c r="AV39" s="1090"/>
      <c r="AW39" s="1090"/>
      <c r="AX39" s="1090"/>
      <c r="AY39" s="1090"/>
      <c r="AZ39" s="1090"/>
      <c r="BA39" s="1090"/>
      <c r="BB39" s="1090"/>
      <c r="BC39" s="1090"/>
      <c r="BD39" s="1090"/>
      <c r="BE39" s="1090"/>
      <c r="BF39" s="1090"/>
      <c r="BG39" s="1090"/>
      <c r="BH39" s="1090"/>
      <c r="BI39" s="1090"/>
      <c r="BJ39" s="1090"/>
      <c r="BK39" s="1090"/>
      <c r="BL39" s="1090"/>
      <c r="BM39" s="1090"/>
      <c r="BN39" s="1090"/>
      <c r="BO39" s="1090"/>
      <c r="BP39" s="1090"/>
      <c r="BQ39" s="1090"/>
      <c r="BR39" s="1090"/>
      <c r="BS39" s="1090"/>
      <c r="BT39" s="1090"/>
      <c r="BU39" s="1090"/>
      <c r="BV39" s="1090"/>
      <c r="BW39" s="1090"/>
      <c r="BX39" s="1090"/>
      <c r="BY39" s="1090"/>
      <c r="BZ39" s="1090"/>
      <c r="CA39" s="1090"/>
      <c r="CB39" s="1090"/>
      <c r="CC39" s="1090"/>
      <c r="CD39" s="1090"/>
      <c r="CE39" s="1090"/>
      <c r="CF39" s="1090"/>
      <c r="CG39" s="1090"/>
      <c r="CH39" s="1090"/>
      <c r="CI39" s="1090"/>
      <c r="CJ39" s="1090"/>
      <c r="CK39" s="1090"/>
      <c r="CL39" s="1090"/>
      <c r="CM39" s="1090"/>
      <c r="CN39" s="1090"/>
      <c r="CO39" s="1090"/>
      <c r="CP39" s="1090"/>
      <c r="CQ39" s="1090"/>
      <c r="CR39" s="1090"/>
      <c r="CS39" s="1090"/>
      <c r="CT39" s="1090"/>
      <c r="CU39" s="1090"/>
      <c r="CV39" s="1090"/>
      <c r="CW39" s="1090"/>
      <c r="CX39" s="1090"/>
      <c r="CY39" s="1090"/>
      <c r="CZ39" s="1090"/>
      <c r="DA39" s="1090"/>
      <c r="DB39" s="1090"/>
      <c r="DC39" s="1090"/>
      <c r="DD39" s="1091"/>
    </row>
    <row r="40" spans="2:109" x14ac:dyDescent="0.15">
      <c r="B40" s="1092"/>
      <c r="DD40" s="1092"/>
      <c r="DE40" s="1080"/>
    </row>
    <row r="41" spans="2:109" ht="17.25" x14ac:dyDescent="0.15">
      <c r="B41" s="1093" t="s">
        <v>554</v>
      </c>
      <c r="C41" s="1084"/>
      <c r="D41" s="1084"/>
      <c r="E41" s="1084"/>
      <c r="F41" s="1084"/>
      <c r="G41" s="1084"/>
      <c r="H41" s="1084"/>
      <c r="I41" s="1084"/>
      <c r="J41" s="1084"/>
      <c r="K41" s="1084"/>
      <c r="L41" s="1084"/>
      <c r="M41" s="1084"/>
      <c r="N41" s="1084"/>
      <c r="O41" s="1084"/>
      <c r="P41" s="1084"/>
      <c r="Q41" s="1084"/>
      <c r="R41" s="1084"/>
      <c r="S41" s="1084"/>
      <c r="T41" s="1084"/>
      <c r="U41" s="1084"/>
      <c r="V41" s="1084"/>
      <c r="W41" s="1084"/>
      <c r="X41" s="1084"/>
      <c r="Y41" s="1084"/>
      <c r="Z41" s="1084"/>
      <c r="AA41" s="1084"/>
      <c r="AB41" s="1084"/>
      <c r="AC41" s="1084"/>
      <c r="AD41" s="1084"/>
      <c r="AE41" s="1084"/>
      <c r="AF41" s="1084"/>
      <c r="AG41" s="1084"/>
      <c r="AH41" s="1084"/>
      <c r="AI41" s="1084"/>
      <c r="AJ41" s="1084"/>
      <c r="AK41" s="1084"/>
      <c r="AL41" s="1084"/>
      <c r="AM41" s="1084"/>
      <c r="AN41" s="1084"/>
      <c r="AO41" s="1084"/>
      <c r="AP41" s="1084"/>
      <c r="AQ41" s="1084"/>
      <c r="AR41" s="1084"/>
      <c r="AS41" s="1084"/>
      <c r="AT41" s="1084"/>
      <c r="AU41" s="1084"/>
      <c r="AV41" s="1084"/>
      <c r="AW41" s="1084"/>
      <c r="AX41" s="1084"/>
      <c r="AY41" s="1084"/>
      <c r="AZ41" s="1084"/>
      <c r="BA41" s="1084"/>
      <c r="BB41" s="1084"/>
      <c r="BC41" s="1084"/>
      <c r="BD41" s="1084"/>
      <c r="BE41" s="1084"/>
      <c r="BF41" s="1084"/>
      <c r="BG41" s="1084"/>
      <c r="BH41" s="1084"/>
      <c r="BI41" s="1084"/>
      <c r="BJ41" s="1084"/>
      <c r="BK41" s="1084"/>
      <c r="BL41" s="1084"/>
      <c r="BM41" s="1084"/>
      <c r="BN41" s="1084"/>
      <c r="BO41" s="1084"/>
      <c r="BP41" s="1084"/>
      <c r="BQ41" s="1084"/>
      <c r="BR41" s="1084"/>
      <c r="BS41" s="1084"/>
      <c r="BT41" s="1084"/>
      <c r="BU41" s="1084"/>
      <c r="BV41" s="1084"/>
      <c r="BW41" s="1084"/>
      <c r="BX41" s="1084"/>
      <c r="BY41" s="1084"/>
      <c r="BZ41" s="1084"/>
      <c r="CA41" s="1084"/>
      <c r="CB41" s="1084"/>
      <c r="CC41" s="1084"/>
      <c r="CD41" s="1084"/>
      <c r="CE41" s="1084"/>
      <c r="CF41" s="1084"/>
      <c r="CG41" s="1084"/>
      <c r="CH41" s="1084"/>
      <c r="CI41" s="1084"/>
      <c r="CJ41" s="1084"/>
      <c r="CK41" s="1084"/>
      <c r="CL41" s="1084"/>
      <c r="CM41" s="1084"/>
      <c r="CN41" s="1084"/>
      <c r="CO41" s="1084"/>
      <c r="CP41" s="1084"/>
      <c r="CQ41" s="1084"/>
      <c r="CR41" s="1084"/>
      <c r="CS41" s="1084"/>
      <c r="CT41" s="1084"/>
      <c r="CU41" s="1084"/>
      <c r="CV41" s="1084"/>
      <c r="CW41" s="1084"/>
      <c r="CX41" s="1084"/>
      <c r="CY41" s="1084"/>
      <c r="CZ41" s="1084"/>
      <c r="DA41" s="1084"/>
      <c r="DB41" s="1084"/>
      <c r="DC41" s="1084"/>
      <c r="DD41" s="1086"/>
    </row>
    <row r="42" spans="2:109" x14ac:dyDescent="0.15">
      <c r="B42" s="1087"/>
      <c r="G42" s="1094"/>
      <c r="I42" s="1095"/>
      <c r="J42" s="1095"/>
      <c r="K42" s="1095"/>
      <c r="AM42" s="1094"/>
      <c r="AN42" s="1094" t="s">
        <v>555</v>
      </c>
      <c r="AP42" s="1095"/>
      <c r="AQ42" s="1095"/>
      <c r="AR42" s="1095"/>
      <c r="AY42" s="1094"/>
      <c r="BA42" s="1095"/>
      <c r="BB42" s="1095"/>
      <c r="BC42" s="1095"/>
      <c r="BK42" s="1094"/>
      <c r="BM42" s="1095"/>
      <c r="BN42" s="1095"/>
      <c r="BO42" s="1095"/>
      <c r="BW42" s="1094"/>
      <c r="BY42" s="1095"/>
      <c r="BZ42" s="1095"/>
      <c r="CA42" s="1095"/>
      <c r="CI42" s="1094"/>
      <c r="CK42" s="1095"/>
      <c r="CL42" s="1095"/>
      <c r="CM42" s="1095"/>
      <c r="CU42" s="1094"/>
      <c r="CW42" s="1095"/>
      <c r="CX42" s="1095"/>
      <c r="CY42" s="1095"/>
    </row>
    <row r="43" spans="2:109" ht="13.5" customHeight="1" x14ac:dyDescent="0.15">
      <c r="B43" s="1087"/>
      <c r="AN43" s="1096" t="s">
        <v>556</v>
      </c>
      <c r="AO43" s="1097"/>
      <c r="AP43" s="1097"/>
      <c r="AQ43" s="1097"/>
      <c r="AR43" s="1097"/>
      <c r="AS43" s="1097"/>
      <c r="AT43" s="1097"/>
      <c r="AU43" s="1097"/>
      <c r="AV43" s="1097"/>
      <c r="AW43" s="1097"/>
      <c r="AX43" s="1097"/>
      <c r="AY43" s="1097"/>
      <c r="AZ43" s="1097"/>
      <c r="BA43" s="1097"/>
      <c r="BB43" s="1097"/>
      <c r="BC43" s="1097"/>
      <c r="BD43" s="1097"/>
      <c r="BE43" s="1097"/>
      <c r="BF43" s="1097"/>
      <c r="BG43" s="1097"/>
      <c r="BH43" s="1097"/>
      <c r="BI43" s="1097"/>
      <c r="BJ43" s="1097"/>
      <c r="BK43" s="1097"/>
      <c r="BL43" s="1097"/>
      <c r="BM43" s="1097"/>
      <c r="BN43" s="1097"/>
      <c r="BO43" s="1097"/>
      <c r="BP43" s="1097"/>
      <c r="BQ43" s="1097"/>
      <c r="BR43" s="1097"/>
      <c r="BS43" s="1097"/>
      <c r="BT43" s="1097"/>
      <c r="BU43" s="1097"/>
      <c r="BV43" s="1097"/>
      <c r="BW43" s="1097"/>
      <c r="BX43" s="1097"/>
      <c r="BY43" s="1097"/>
      <c r="BZ43" s="1097"/>
      <c r="CA43" s="1097"/>
      <c r="CB43" s="1097"/>
      <c r="CC43" s="1097"/>
      <c r="CD43" s="1097"/>
      <c r="CE43" s="1097"/>
      <c r="CF43" s="1097"/>
      <c r="CG43" s="1097"/>
      <c r="CH43" s="1097"/>
      <c r="CI43" s="1097"/>
      <c r="CJ43" s="1097"/>
      <c r="CK43" s="1097"/>
      <c r="CL43" s="1097"/>
      <c r="CM43" s="1097"/>
      <c r="CN43" s="1097"/>
      <c r="CO43" s="1097"/>
      <c r="CP43" s="1097"/>
      <c r="CQ43" s="1097"/>
      <c r="CR43" s="1097"/>
      <c r="CS43" s="1097"/>
      <c r="CT43" s="1097"/>
      <c r="CU43" s="1097"/>
      <c r="CV43" s="1097"/>
      <c r="CW43" s="1097"/>
      <c r="CX43" s="1097"/>
      <c r="CY43" s="1097"/>
      <c r="CZ43" s="1097"/>
      <c r="DA43" s="1097"/>
      <c r="DB43" s="1097"/>
      <c r="DC43" s="1098"/>
    </row>
    <row r="44" spans="2:109" x14ac:dyDescent="0.15">
      <c r="B44" s="1087"/>
      <c r="AN44" s="1099"/>
      <c r="AO44" s="1100"/>
      <c r="AP44" s="1100"/>
      <c r="AQ44" s="1100"/>
      <c r="AR44" s="1100"/>
      <c r="AS44" s="1100"/>
      <c r="AT44" s="1100"/>
      <c r="AU44" s="1100"/>
      <c r="AV44" s="1100"/>
      <c r="AW44" s="1100"/>
      <c r="AX44" s="1100"/>
      <c r="AY44" s="1100"/>
      <c r="AZ44" s="1100"/>
      <c r="BA44" s="1100"/>
      <c r="BB44" s="1100"/>
      <c r="BC44" s="1100"/>
      <c r="BD44" s="1100"/>
      <c r="BE44" s="1100"/>
      <c r="BF44" s="1100"/>
      <c r="BG44" s="1100"/>
      <c r="BH44" s="1100"/>
      <c r="BI44" s="1100"/>
      <c r="BJ44" s="1100"/>
      <c r="BK44" s="1100"/>
      <c r="BL44" s="1100"/>
      <c r="BM44" s="1100"/>
      <c r="BN44" s="1100"/>
      <c r="BO44" s="1100"/>
      <c r="BP44" s="1100"/>
      <c r="BQ44" s="1100"/>
      <c r="BR44" s="1100"/>
      <c r="BS44" s="1100"/>
      <c r="BT44" s="1100"/>
      <c r="BU44" s="1100"/>
      <c r="BV44" s="1100"/>
      <c r="BW44" s="1100"/>
      <c r="BX44" s="1100"/>
      <c r="BY44" s="1100"/>
      <c r="BZ44" s="1100"/>
      <c r="CA44" s="1100"/>
      <c r="CB44" s="1100"/>
      <c r="CC44" s="1100"/>
      <c r="CD44" s="1100"/>
      <c r="CE44" s="1100"/>
      <c r="CF44" s="1100"/>
      <c r="CG44" s="1100"/>
      <c r="CH44" s="1100"/>
      <c r="CI44" s="1100"/>
      <c r="CJ44" s="1100"/>
      <c r="CK44" s="1100"/>
      <c r="CL44" s="1100"/>
      <c r="CM44" s="1100"/>
      <c r="CN44" s="1100"/>
      <c r="CO44" s="1100"/>
      <c r="CP44" s="1100"/>
      <c r="CQ44" s="1100"/>
      <c r="CR44" s="1100"/>
      <c r="CS44" s="1100"/>
      <c r="CT44" s="1100"/>
      <c r="CU44" s="1100"/>
      <c r="CV44" s="1100"/>
      <c r="CW44" s="1100"/>
      <c r="CX44" s="1100"/>
      <c r="CY44" s="1100"/>
      <c r="CZ44" s="1100"/>
      <c r="DA44" s="1100"/>
      <c r="DB44" s="1100"/>
      <c r="DC44" s="1101"/>
    </row>
    <row r="45" spans="2:109" x14ac:dyDescent="0.15">
      <c r="B45" s="1087"/>
      <c r="AN45" s="1099"/>
      <c r="AO45" s="1100"/>
      <c r="AP45" s="1100"/>
      <c r="AQ45" s="1100"/>
      <c r="AR45" s="1100"/>
      <c r="AS45" s="1100"/>
      <c r="AT45" s="1100"/>
      <c r="AU45" s="1100"/>
      <c r="AV45" s="1100"/>
      <c r="AW45" s="1100"/>
      <c r="AX45" s="1100"/>
      <c r="AY45" s="1100"/>
      <c r="AZ45" s="1100"/>
      <c r="BA45" s="1100"/>
      <c r="BB45" s="1100"/>
      <c r="BC45" s="1100"/>
      <c r="BD45" s="1100"/>
      <c r="BE45" s="1100"/>
      <c r="BF45" s="1100"/>
      <c r="BG45" s="1100"/>
      <c r="BH45" s="1100"/>
      <c r="BI45" s="1100"/>
      <c r="BJ45" s="1100"/>
      <c r="BK45" s="1100"/>
      <c r="BL45" s="1100"/>
      <c r="BM45" s="1100"/>
      <c r="BN45" s="1100"/>
      <c r="BO45" s="1100"/>
      <c r="BP45" s="1100"/>
      <c r="BQ45" s="1100"/>
      <c r="BR45" s="1100"/>
      <c r="BS45" s="1100"/>
      <c r="BT45" s="1100"/>
      <c r="BU45" s="1100"/>
      <c r="BV45" s="1100"/>
      <c r="BW45" s="1100"/>
      <c r="BX45" s="1100"/>
      <c r="BY45" s="1100"/>
      <c r="BZ45" s="1100"/>
      <c r="CA45" s="1100"/>
      <c r="CB45" s="1100"/>
      <c r="CC45" s="1100"/>
      <c r="CD45" s="1100"/>
      <c r="CE45" s="1100"/>
      <c r="CF45" s="1100"/>
      <c r="CG45" s="1100"/>
      <c r="CH45" s="1100"/>
      <c r="CI45" s="1100"/>
      <c r="CJ45" s="1100"/>
      <c r="CK45" s="1100"/>
      <c r="CL45" s="1100"/>
      <c r="CM45" s="1100"/>
      <c r="CN45" s="1100"/>
      <c r="CO45" s="1100"/>
      <c r="CP45" s="1100"/>
      <c r="CQ45" s="1100"/>
      <c r="CR45" s="1100"/>
      <c r="CS45" s="1100"/>
      <c r="CT45" s="1100"/>
      <c r="CU45" s="1100"/>
      <c r="CV45" s="1100"/>
      <c r="CW45" s="1100"/>
      <c r="CX45" s="1100"/>
      <c r="CY45" s="1100"/>
      <c r="CZ45" s="1100"/>
      <c r="DA45" s="1100"/>
      <c r="DB45" s="1100"/>
      <c r="DC45" s="1101"/>
    </row>
    <row r="46" spans="2:109" x14ac:dyDescent="0.15">
      <c r="B46" s="1087"/>
      <c r="AN46" s="1099"/>
      <c r="AO46" s="1100"/>
      <c r="AP46" s="1100"/>
      <c r="AQ46" s="1100"/>
      <c r="AR46" s="1100"/>
      <c r="AS46" s="1100"/>
      <c r="AT46" s="1100"/>
      <c r="AU46" s="1100"/>
      <c r="AV46" s="1100"/>
      <c r="AW46" s="1100"/>
      <c r="AX46" s="1100"/>
      <c r="AY46" s="1100"/>
      <c r="AZ46" s="1100"/>
      <c r="BA46" s="1100"/>
      <c r="BB46" s="1100"/>
      <c r="BC46" s="1100"/>
      <c r="BD46" s="1100"/>
      <c r="BE46" s="1100"/>
      <c r="BF46" s="1100"/>
      <c r="BG46" s="1100"/>
      <c r="BH46" s="1100"/>
      <c r="BI46" s="1100"/>
      <c r="BJ46" s="1100"/>
      <c r="BK46" s="1100"/>
      <c r="BL46" s="1100"/>
      <c r="BM46" s="1100"/>
      <c r="BN46" s="1100"/>
      <c r="BO46" s="1100"/>
      <c r="BP46" s="1100"/>
      <c r="BQ46" s="1100"/>
      <c r="BR46" s="1100"/>
      <c r="BS46" s="1100"/>
      <c r="BT46" s="1100"/>
      <c r="BU46" s="1100"/>
      <c r="BV46" s="1100"/>
      <c r="BW46" s="1100"/>
      <c r="BX46" s="1100"/>
      <c r="BY46" s="1100"/>
      <c r="BZ46" s="1100"/>
      <c r="CA46" s="1100"/>
      <c r="CB46" s="1100"/>
      <c r="CC46" s="1100"/>
      <c r="CD46" s="1100"/>
      <c r="CE46" s="1100"/>
      <c r="CF46" s="1100"/>
      <c r="CG46" s="1100"/>
      <c r="CH46" s="1100"/>
      <c r="CI46" s="1100"/>
      <c r="CJ46" s="1100"/>
      <c r="CK46" s="1100"/>
      <c r="CL46" s="1100"/>
      <c r="CM46" s="1100"/>
      <c r="CN46" s="1100"/>
      <c r="CO46" s="1100"/>
      <c r="CP46" s="1100"/>
      <c r="CQ46" s="1100"/>
      <c r="CR46" s="1100"/>
      <c r="CS46" s="1100"/>
      <c r="CT46" s="1100"/>
      <c r="CU46" s="1100"/>
      <c r="CV46" s="1100"/>
      <c r="CW46" s="1100"/>
      <c r="CX46" s="1100"/>
      <c r="CY46" s="1100"/>
      <c r="CZ46" s="1100"/>
      <c r="DA46" s="1100"/>
      <c r="DB46" s="1100"/>
      <c r="DC46" s="1101"/>
    </row>
    <row r="47" spans="2:109" x14ac:dyDescent="0.15">
      <c r="B47" s="1087"/>
      <c r="AN47" s="1102"/>
      <c r="AO47" s="1103"/>
      <c r="AP47" s="1103"/>
      <c r="AQ47" s="1103"/>
      <c r="AR47" s="1103"/>
      <c r="AS47" s="1103"/>
      <c r="AT47" s="1103"/>
      <c r="AU47" s="1103"/>
      <c r="AV47" s="1103"/>
      <c r="AW47" s="1103"/>
      <c r="AX47" s="1103"/>
      <c r="AY47" s="1103"/>
      <c r="AZ47" s="1103"/>
      <c r="BA47" s="1103"/>
      <c r="BB47" s="1103"/>
      <c r="BC47" s="1103"/>
      <c r="BD47" s="1103"/>
      <c r="BE47" s="1103"/>
      <c r="BF47" s="1103"/>
      <c r="BG47" s="1103"/>
      <c r="BH47" s="1103"/>
      <c r="BI47" s="1103"/>
      <c r="BJ47" s="1103"/>
      <c r="BK47" s="1103"/>
      <c r="BL47" s="1103"/>
      <c r="BM47" s="1103"/>
      <c r="BN47" s="1103"/>
      <c r="BO47" s="1103"/>
      <c r="BP47" s="1103"/>
      <c r="BQ47" s="1103"/>
      <c r="BR47" s="1103"/>
      <c r="BS47" s="1103"/>
      <c r="BT47" s="1103"/>
      <c r="BU47" s="1103"/>
      <c r="BV47" s="1103"/>
      <c r="BW47" s="1103"/>
      <c r="BX47" s="1103"/>
      <c r="BY47" s="1103"/>
      <c r="BZ47" s="1103"/>
      <c r="CA47" s="1103"/>
      <c r="CB47" s="1103"/>
      <c r="CC47" s="1103"/>
      <c r="CD47" s="1103"/>
      <c r="CE47" s="1103"/>
      <c r="CF47" s="1103"/>
      <c r="CG47" s="1103"/>
      <c r="CH47" s="1103"/>
      <c r="CI47" s="1103"/>
      <c r="CJ47" s="1103"/>
      <c r="CK47" s="1103"/>
      <c r="CL47" s="1103"/>
      <c r="CM47" s="1103"/>
      <c r="CN47" s="1103"/>
      <c r="CO47" s="1103"/>
      <c r="CP47" s="1103"/>
      <c r="CQ47" s="1103"/>
      <c r="CR47" s="1103"/>
      <c r="CS47" s="1103"/>
      <c r="CT47" s="1103"/>
      <c r="CU47" s="1103"/>
      <c r="CV47" s="1103"/>
      <c r="CW47" s="1103"/>
      <c r="CX47" s="1103"/>
      <c r="CY47" s="1103"/>
      <c r="CZ47" s="1103"/>
      <c r="DA47" s="1103"/>
      <c r="DB47" s="1103"/>
      <c r="DC47" s="1104"/>
    </row>
    <row r="48" spans="2:109" x14ac:dyDescent="0.15">
      <c r="B48" s="1087"/>
      <c r="H48" s="1105"/>
      <c r="I48" s="1105"/>
      <c r="J48" s="1105"/>
      <c r="AN48" s="1105"/>
      <c r="AO48" s="1105"/>
      <c r="AP48" s="1105"/>
      <c r="AZ48" s="1105"/>
      <c r="BA48" s="1105"/>
      <c r="BB48" s="1105"/>
      <c r="BL48" s="1105"/>
      <c r="BM48" s="1105"/>
      <c r="BN48" s="1105"/>
      <c r="BX48" s="1105"/>
      <c r="BY48" s="1105"/>
      <c r="BZ48" s="1105"/>
      <c r="CJ48" s="1105"/>
      <c r="CK48" s="1105"/>
      <c r="CL48" s="1105"/>
      <c r="CV48" s="1105"/>
      <c r="CW48" s="1105"/>
      <c r="CX48" s="1105"/>
    </row>
    <row r="49" spans="1:109" x14ac:dyDescent="0.15">
      <c r="B49" s="1087"/>
      <c r="AN49" s="1080" t="s">
        <v>557</v>
      </c>
    </row>
    <row r="50" spans="1:109" x14ac:dyDescent="0.15">
      <c r="B50" s="1087"/>
      <c r="G50" s="1106"/>
      <c r="H50" s="1106"/>
      <c r="I50" s="1106"/>
      <c r="J50" s="1106"/>
      <c r="K50" s="1107"/>
      <c r="L50" s="1107"/>
      <c r="M50" s="1108"/>
      <c r="N50" s="1108"/>
      <c r="AN50" s="1109"/>
      <c r="AO50" s="1110"/>
      <c r="AP50" s="1110"/>
      <c r="AQ50" s="1110"/>
      <c r="AR50" s="1110"/>
      <c r="AS50" s="1110"/>
      <c r="AT50" s="1110"/>
      <c r="AU50" s="1110"/>
      <c r="AV50" s="1110"/>
      <c r="AW50" s="1110"/>
      <c r="AX50" s="1110"/>
      <c r="AY50" s="1110"/>
      <c r="AZ50" s="1110"/>
      <c r="BA50" s="1110"/>
      <c r="BB50" s="1110"/>
      <c r="BC50" s="1110"/>
      <c r="BD50" s="1110"/>
      <c r="BE50" s="1110"/>
      <c r="BF50" s="1110"/>
      <c r="BG50" s="1110"/>
      <c r="BH50" s="1110"/>
      <c r="BI50" s="1110"/>
      <c r="BJ50" s="1110"/>
      <c r="BK50" s="1110"/>
      <c r="BL50" s="1110"/>
      <c r="BM50" s="1110"/>
      <c r="BN50" s="1110"/>
      <c r="BO50" s="1111"/>
      <c r="BP50" s="1112" t="s">
        <v>449</v>
      </c>
      <c r="BQ50" s="1112"/>
      <c r="BR50" s="1112"/>
      <c r="BS50" s="1112"/>
      <c r="BT50" s="1112"/>
      <c r="BU50" s="1112"/>
      <c r="BV50" s="1112"/>
      <c r="BW50" s="1112"/>
      <c r="BX50" s="1112" t="s">
        <v>528</v>
      </c>
      <c r="BY50" s="1112"/>
      <c r="BZ50" s="1112"/>
      <c r="CA50" s="1112"/>
      <c r="CB50" s="1112"/>
      <c r="CC50" s="1112"/>
      <c r="CD50" s="1112"/>
      <c r="CE50" s="1112"/>
      <c r="CF50" s="1112" t="s">
        <v>529</v>
      </c>
      <c r="CG50" s="1112"/>
      <c r="CH50" s="1112"/>
      <c r="CI50" s="1112"/>
      <c r="CJ50" s="1112"/>
      <c r="CK50" s="1112"/>
      <c r="CL50" s="1112"/>
      <c r="CM50" s="1112"/>
      <c r="CN50" s="1112" t="s">
        <v>530</v>
      </c>
      <c r="CO50" s="1112"/>
      <c r="CP50" s="1112"/>
      <c r="CQ50" s="1112"/>
      <c r="CR50" s="1112"/>
      <c r="CS50" s="1112"/>
      <c r="CT50" s="1112"/>
      <c r="CU50" s="1112"/>
      <c r="CV50" s="1112" t="s">
        <v>531</v>
      </c>
      <c r="CW50" s="1112"/>
      <c r="CX50" s="1112"/>
      <c r="CY50" s="1112"/>
      <c r="CZ50" s="1112"/>
      <c r="DA50" s="1112"/>
      <c r="DB50" s="1112"/>
      <c r="DC50" s="1112"/>
    </row>
    <row r="51" spans="1:109" ht="13.5" customHeight="1" x14ac:dyDescent="0.15">
      <c r="B51" s="1087"/>
      <c r="G51" s="1113"/>
      <c r="H51" s="1113"/>
      <c r="I51" s="1114"/>
      <c r="J51" s="1114"/>
      <c r="K51" s="1115"/>
      <c r="L51" s="1115"/>
      <c r="M51" s="1115"/>
      <c r="N51" s="1115"/>
      <c r="AM51" s="1105"/>
      <c r="AN51" s="1116" t="s">
        <v>558</v>
      </c>
      <c r="AO51" s="1116"/>
      <c r="AP51" s="1116"/>
      <c r="AQ51" s="1116"/>
      <c r="AR51" s="1116"/>
      <c r="AS51" s="1116"/>
      <c r="AT51" s="1116"/>
      <c r="AU51" s="1116"/>
      <c r="AV51" s="1116"/>
      <c r="AW51" s="1116"/>
      <c r="AX51" s="1116"/>
      <c r="AY51" s="1116"/>
      <c r="AZ51" s="1116"/>
      <c r="BA51" s="1116"/>
      <c r="BB51" s="1116" t="s">
        <v>559</v>
      </c>
      <c r="BC51" s="1116"/>
      <c r="BD51" s="1116"/>
      <c r="BE51" s="1116"/>
      <c r="BF51" s="1116"/>
      <c r="BG51" s="1116"/>
      <c r="BH51" s="1116"/>
      <c r="BI51" s="1116"/>
      <c r="BJ51" s="1116"/>
      <c r="BK51" s="1116"/>
      <c r="BL51" s="1116"/>
      <c r="BM51" s="1116"/>
      <c r="BN51" s="1116"/>
      <c r="BO51" s="1116"/>
      <c r="BP51" s="1117"/>
      <c r="BQ51" s="1117"/>
      <c r="BR51" s="1117"/>
      <c r="BS51" s="1117"/>
      <c r="BT51" s="1117"/>
      <c r="BU51" s="1117"/>
      <c r="BV51" s="1117"/>
      <c r="BW51" s="1117"/>
      <c r="BX51" s="1117"/>
      <c r="BY51" s="1117"/>
      <c r="BZ51" s="1117"/>
      <c r="CA51" s="1117"/>
      <c r="CB51" s="1117"/>
      <c r="CC51" s="1117"/>
      <c r="CD51" s="1117"/>
      <c r="CE51" s="1117"/>
      <c r="CF51" s="1117"/>
      <c r="CG51" s="1117"/>
      <c r="CH51" s="1117"/>
      <c r="CI51" s="1117"/>
      <c r="CJ51" s="1117"/>
      <c r="CK51" s="1117"/>
      <c r="CL51" s="1117"/>
      <c r="CM51" s="1117"/>
      <c r="CN51" s="1117"/>
      <c r="CO51" s="1117"/>
      <c r="CP51" s="1117"/>
      <c r="CQ51" s="1117"/>
      <c r="CR51" s="1117"/>
      <c r="CS51" s="1117"/>
      <c r="CT51" s="1117"/>
      <c r="CU51" s="1117"/>
      <c r="CV51" s="1117"/>
      <c r="CW51" s="1117"/>
      <c r="CX51" s="1117"/>
      <c r="CY51" s="1117"/>
      <c r="CZ51" s="1117"/>
      <c r="DA51" s="1117"/>
      <c r="DB51" s="1117"/>
      <c r="DC51" s="1117"/>
    </row>
    <row r="52" spans="1:109" x14ac:dyDescent="0.15">
      <c r="B52" s="1087"/>
      <c r="G52" s="1113"/>
      <c r="H52" s="1113"/>
      <c r="I52" s="1114"/>
      <c r="J52" s="1114"/>
      <c r="K52" s="1115"/>
      <c r="L52" s="1115"/>
      <c r="M52" s="1115"/>
      <c r="N52" s="1115"/>
      <c r="AM52" s="1105"/>
      <c r="AN52" s="1116"/>
      <c r="AO52" s="1116"/>
      <c r="AP52" s="1116"/>
      <c r="AQ52" s="1116"/>
      <c r="AR52" s="1116"/>
      <c r="AS52" s="1116"/>
      <c r="AT52" s="1116"/>
      <c r="AU52" s="1116"/>
      <c r="AV52" s="1116"/>
      <c r="AW52" s="1116"/>
      <c r="AX52" s="1116"/>
      <c r="AY52" s="1116"/>
      <c r="AZ52" s="1116"/>
      <c r="BA52" s="1116"/>
      <c r="BB52" s="1116"/>
      <c r="BC52" s="1116"/>
      <c r="BD52" s="1116"/>
      <c r="BE52" s="1116"/>
      <c r="BF52" s="1116"/>
      <c r="BG52" s="1116"/>
      <c r="BH52" s="1116"/>
      <c r="BI52" s="1116"/>
      <c r="BJ52" s="1116"/>
      <c r="BK52" s="1116"/>
      <c r="BL52" s="1116"/>
      <c r="BM52" s="1116"/>
      <c r="BN52" s="1116"/>
      <c r="BO52" s="1116"/>
      <c r="BP52" s="1117"/>
      <c r="BQ52" s="1117"/>
      <c r="BR52" s="1117"/>
      <c r="BS52" s="1117"/>
      <c r="BT52" s="1117"/>
      <c r="BU52" s="1117"/>
      <c r="BV52" s="1117"/>
      <c r="BW52" s="1117"/>
      <c r="BX52" s="1117"/>
      <c r="BY52" s="1117"/>
      <c r="BZ52" s="1117"/>
      <c r="CA52" s="1117"/>
      <c r="CB52" s="1117"/>
      <c r="CC52" s="1117"/>
      <c r="CD52" s="1117"/>
      <c r="CE52" s="1117"/>
      <c r="CF52" s="1117"/>
      <c r="CG52" s="1117"/>
      <c r="CH52" s="1117"/>
      <c r="CI52" s="1117"/>
      <c r="CJ52" s="1117"/>
      <c r="CK52" s="1117"/>
      <c r="CL52" s="1117"/>
      <c r="CM52" s="1117"/>
      <c r="CN52" s="1117"/>
      <c r="CO52" s="1117"/>
      <c r="CP52" s="1117"/>
      <c r="CQ52" s="1117"/>
      <c r="CR52" s="1117"/>
      <c r="CS52" s="1117"/>
      <c r="CT52" s="1117"/>
      <c r="CU52" s="1117"/>
      <c r="CV52" s="1117"/>
      <c r="CW52" s="1117"/>
      <c r="CX52" s="1117"/>
      <c r="CY52" s="1117"/>
      <c r="CZ52" s="1117"/>
      <c r="DA52" s="1117"/>
      <c r="DB52" s="1117"/>
      <c r="DC52" s="1117"/>
    </row>
    <row r="53" spans="1:109" x14ac:dyDescent="0.15">
      <c r="A53" s="1095"/>
      <c r="B53" s="1087"/>
      <c r="G53" s="1113"/>
      <c r="H53" s="1113"/>
      <c r="I53" s="1106"/>
      <c r="J53" s="1106"/>
      <c r="K53" s="1115"/>
      <c r="L53" s="1115"/>
      <c r="M53" s="1115"/>
      <c r="N53" s="1115"/>
      <c r="AM53" s="1105"/>
      <c r="AN53" s="1116"/>
      <c r="AO53" s="1116"/>
      <c r="AP53" s="1116"/>
      <c r="AQ53" s="1116"/>
      <c r="AR53" s="1116"/>
      <c r="AS53" s="1116"/>
      <c r="AT53" s="1116"/>
      <c r="AU53" s="1116"/>
      <c r="AV53" s="1116"/>
      <c r="AW53" s="1116"/>
      <c r="AX53" s="1116"/>
      <c r="AY53" s="1116"/>
      <c r="AZ53" s="1116"/>
      <c r="BA53" s="1116"/>
      <c r="BB53" s="1116" t="s">
        <v>560</v>
      </c>
      <c r="BC53" s="1116"/>
      <c r="BD53" s="1116"/>
      <c r="BE53" s="1116"/>
      <c r="BF53" s="1116"/>
      <c r="BG53" s="1116"/>
      <c r="BH53" s="1116"/>
      <c r="BI53" s="1116"/>
      <c r="BJ53" s="1116"/>
      <c r="BK53" s="1116"/>
      <c r="BL53" s="1116"/>
      <c r="BM53" s="1116"/>
      <c r="BN53" s="1116"/>
      <c r="BO53" s="1116"/>
      <c r="BP53" s="1117">
        <v>57.5</v>
      </c>
      <c r="BQ53" s="1117"/>
      <c r="BR53" s="1117"/>
      <c r="BS53" s="1117"/>
      <c r="BT53" s="1117"/>
      <c r="BU53" s="1117"/>
      <c r="BV53" s="1117"/>
      <c r="BW53" s="1117"/>
      <c r="BX53" s="1117">
        <v>59</v>
      </c>
      <c r="BY53" s="1117"/>
      <c r="BZ53" s="1117"/>
      <c r="CA53" s="1117"/>
      <c r="CB53" s="1117"/>
      <c r="CC53" s="1117"/>
      <c r="CD53" s="1117"/>
      <c r="CE53" s="1117"/>
      <c r="CF53" s="1117">
        <v>60.3</v>
      </c>
      <c r="CG53" s="1117"/>
      <c r="CH53" s="1117"/>
      <c r="CI53" s="1117"/>
      <c r="CJ53" s="1117"/>
      <c r="CK53" s="1117"/>
      <c r="CL53" s="1117"/>
      <c r="CM53" s="1117"/>
      <c r="CN53" s="1117">
        <v>56.2</v>
      </c>
      <c r="CO53" s="1117"/>
      <c r="CP53" s="1117"/>
      <c r="CQ53" s="1117"/>
      <c r="CR53" s="1117"/>
      <c r="CS53" s="1117"/>
      <c r="CT53" s="1117"/>
      <c r="CU53" s="1117"/>
      <c r="CV53" s="1117">
        <v>57.4</v>
      </c>
      <c r="CW53" s="1117"/>
      <c r="CX53" s="1117"/>
      <c r="CY53" s="1117"/>
      <c r="CZ53" s="1117"/>
      <c r="DA53" s="1117"/>
      <c r="DB53" s="1117"/>
      <c r="DC53" s="1117"/>
    </row>
    <row r="54" spans="1:109" x14ac:dyDescent="0.15">
      <c r="A54" s="1095"/>
      <c r="B54" s="1087"/>
      <c r="G54" s="1113"/>
      <c r="H54" s="1113"/>
      <c r="I54" s="1106"/>
      <c r="J54" s="1106"/>
      <c r="K54" s="1115"/>
      <c r="L54" s="1115"/>
      <c r="M54" s="1115"/>
      <c r="N54" s="1115"/>
      <c r="AM54" s="1105"/>
      <c r="AN54" s="1116"/>
      <c r="AO54" s="1116"/>
      <c r="AP54" s="1116"/>
      <c r="AQ54" s="1116"/>
      <c r="AR54" s="1116"/>
      <c r="AS54" s="1116"/>
      <c r="AT54" s="1116"/>
      <c r="AU54" s="1116"/>
      <c r="AV54" s="1116"/>
      <c r="AW54" s="1116"/>
      <c r="AX54" s="1116"/>
      <c r="AY54" s="1116"/>
      <c r="AZ54" s="1116"/>
      <c r="BA54" s="1116"/>
      <c r="BB54" s="1116"/>
      <c r="BC54" s="1116"/>
      <c r="BD54" s="1116"/>
      <c r="BE54" s="1116"/>
      <c r="BF54" s="1116"/>
      <c r="BG54" s="1116"/>
      <c r="BH54" s="1116"/>
      <c r="BI54" s="1116"/>
      <c r="BJ54" s="1116"/>
      <c r="BK54" s="1116"/>
      <c r="BL54" s="1116"/>
      <c r="BM54" s="1116"/>
      <c r="BN54" s="1116"/>
      <c r="BO54" s="1116"/>
      <c r="BP54" s="1117"/>
      <c r="BQ54" s="1117"/>
      <c r="BR54" s="1117"/>
      <c r="BS54" s="1117"/>
      <c r="BT54" s="1117"/>
      <c r="BU54" s="1117"/>
      <c r="BV54" s="1117"/>
      <c r="BW54" s="1117"/>
      <c r="BX54" s="1117"/>
      <c r="BY54" s="1117"/>
      <c r="BZ54" s="1117"/>
      <c r="CA54" s="1117"/>
      <c r="CB54" s="1117"/>
      <c r="CC54" s="1117"/>
      <c r="CD54" s="1117"/>
      <c r="CE54" s="1117"/>
      <c r="CF54" s="1117"/>
      <c r="CG54" s="1117"/>
      <c r="CH54" s="1117"/>
      <c r="CI54" s="1117"/>
      <c r="CJ54" s="1117"/>
      <c r="CK54" s="1117"/>
      <c r="CL54" s="1117"/>
      <c r="CM54" s="1117"/>
      <c r="CN54" s="1117"/>
      <c r="CO54" s="1117"/>
      <c r="CP54" s="1117"/>
      <c r="CQ54" s="1117"/>
      <c r="CR54" s="1117"/>
      <c r="CS54" s="1117"/>
      <c r="CT54" s="1117"/>
      <c r="CU54" s="1117"/>
      <c r="CV54" s="1117"/>
      <c r="CW54" s="1117"/>
      <c r="CX54" s="1117"/>
      <c r="CY54" s="1117"/>
      <c r="CZ54" s="1117"/>
      <c r="DA54" s="1117"/>
      <c r="DB54" s="1117"/>
      <c r="DC54" s="1117"/>
    </row>
    <row r="55" spans="1:109" x14ac:dyDescent="0.15">
      <c r="A55" s="1095"/>
      <c r="B55" s="1087"/>
      <c r="G55" s="1106"/>
      <c r="H55" s="1106"/>
      <c r="I55" s="1106"/>
      <c r="J55" s="1106"/>
      <c r="K55" s="1115"/>
      <c r="L55" s="1115"/>
      <c r="M55" s="1115"/>
      <c r="N55" s="1115"/>
      <c r="AN55" s="1112" t="s">
        <v>561</v>
      </c>
      <c r="AO55" s="1112"/>
      <c r="AP55" s="1112"/>
      <c r="AQ55" s="1112"/>
      <c r="AR55" s="1112"/>
      <c r="AS55" s="1112"/>
      <c r="AT55" s="1112"/>
      <c r="AU55" s="1112"/>
      <c r="AV55" s="1112"/>
      <c r="AW55" s="1112"/>
      <c r="AX55" s="1112"/>
      <c r="AY55" s="1112"/>
      <c r="AZ55" s="1112"/>
      <c r="BA55" s="1112"/>
      <c r="BB55" s="1116" t="s">
        <v>559</v>
      </c>
      <c r="BC55" s="1116"/>
      <c r="BD55" s="1116"/>
      <c r="BE55" s="1116"/>
      <c r="BF55" s="1116"/>
      <c r="BG55" s="1116"/>
      <c r="BH55" s="1116"/>
      <c r="BI55" s="1116"/>
      <c r="BJ55" s="1116"/>
      <c r="BK55" s="1116"/>
      <c r="BL55" s="1116"/>
      <c r="BM55" s="1116"/>
      <c r="BN55" s="1116"/>
      <c r="BO55" s="1116"/>
      <c r="BP55" s="1117">
        <v>0</v>
      </c>
      <c r="BQ55" s="1117"/>
      <c r="BR55" s="1117"/>
      <c r="BS55" s="1117"/>
      <c r="BT55" s="1117"/>
      <c r="BU55" s="1117"/>
      <c r="BV55" s="1117"/>
      <c r="BW55" s="1117"/>
      <c r="BX55" s="1117">
        <v>0</v>
      </c>
      <c r="BY55" s="1117"/>
      <c r="BZ55" s="1117"/>
      <c r="CA55" s="1117"/>
      <c r="CB55" s="1117"/>
      <c r="CC55" s="1117"/>
      <c r="CD55" s="1117"/>
      <c r="CE55" s="1117"/>
      <c r="CF55" s="1117">
        <v>0</v>
      </c>
      <c r="CG55" s="1117"/>
      <c r="CH55" s="1117"/>
      <c r="CI55" s="1117"/>
      <c r="CJ55" s="1117"/>
      <c r="CK55" s="1117"/>
      <c r="CL55" s="1117"/>
      <c r="CM55" s="1117"/>
      <c r="CN55" s="1117">
        <v>0</v>
      </c>
      <c r="CO55" s="1117"/>
      <c r="CP55" s="1117"/>
      <c r="CQ55" s="1117"/>
      <c r="CR55" s="1117"/>
      <c r="CS55" s="1117"/>
      <c r="CT55" s="1117"/>
      <c r="CU55" s="1117"/>
      <c r="CV55" s="1117">
        <v>0</v>
      </c>
      <c r="CW55" s="1117"/>
      <c r="CX55" s="1117"/>
      <c r="CY55" s="1117"/>
      <c r="CZ55" s="1117"/>
      <c r="DA55" s="1117"/>
      <c r="DB55" s="1117"/>
      <c r="DC55" s="1117"/>
    </row>
    <row r="56" spans="1:109" x14ac:dyDescent="0.15">
      <c r="A56" s="1095"/>
      <c r="B56" s="1087"/>
      <c r="G56" s="1106"/>
      <c r="H56" s="1106"/>
      <c r="I56" s="1106"/>
      <c r="J56" s="1106"/>
      <c r="K56" s="1115"/>
      <c r="L56" s="1115"/>
      <c r="M56" s="1115"/>
      <c r="N56" s="1115"/>
      <c r="AN56" s="1112"/>
      <c r="AO56" s="1112"/>
      <c r="AP56" s="1112"/>
      <c r="AQ56" s="1112"/>
      <c r="AR56" s="1112"/>
      <c r="AS56" s="1112"/>
      <c r="AT56" s="1112"/>
      <c r="AU56" s="1112"/>
      <c r="AV56" s="1112"/>
      <c r="AW56" s="1112"/>
      <c r="AX56" s="1112"/>
      <c r="AY56" s="1112"/>
      <c r="AZ56" s="1112"/>
      <c r="BA56" s="1112"/>
      <c r="BB56" s="1116"/>
      <c r="BC56" s="1116"/>
      <c r="BD56" s="1116"/>
      <c r="BE56" s="1116"/>
      <c r="BF56" s="1116"/>
      <c r="BG56" s="1116"/>
      <c r="BH56" s="1116"/>
      <c r="BI56" s="1116"/>
      <c r="BJ56" s="1116"/>
      <c r="BK56" s="1116"/>
      <c r="BL56" s="1116"/>
      <c r="BM56" s="1116"/>
      <c r="BN56" s="1116"/>
      <c r="BO56" s="1116"/>
      <c r="BP56" s="1117"/>
      <c r="BQ56" s="1117"/>
      <c r="BR56" s="1117"/>
      <c r="BS56" s="1117"/>
      <c r="BT56" s="1117"/>
      <c r="BU56" s="1117"/>
      <c r="BV56" s="1117"/>
      <c r="BW56" s="1117"/>
      <c r="BX56" s="1117"/>
      <c r="BY56" s="1117"/>
      <c r="BZ56" s="1117"/>
      <c r="CA56" s="1117"/>
      <c r="CB56" s="1117"/>
      <c r="CC56" s="1117"/>
      <c r="CD56" s="1117"/>
      <c r="CE56" s="1117"/>
      <c r="CF56" s="1117"/>
      <c r="CG56" s="1117"/>
      <c r="CH56" s="1117"/>
      <c r="CI56" s="1117"/>
      <c r="CJ56" s="1117"/>
      <c r="CK56" s="1117"/>
      <c r="CL56" s="1117"/>
      <c r="CM56" s="1117"/>
      <c r="CN56" s="1117"/>
      <c r="CO56" s="1117"/>
      <c r="CP56" s="1117"/>
      <c r="CQ56" s="1117"/>
      <c r="CR56" s="1117"/>
      <c r="CS56" s="1117"/>
      <c r="CT56" s="1117"/>
      <c r="CU56" s="1117"/>
      <c r="CV56" s="1117"/>
      <c r="CW56" s="1117"/>
      <c r="CX56" s="1117"/>
      <c r="CY56" s="1117"/>
      <c r="CZ56" s="1117"/>
      <c r="DA56" s="1117"/>
      <c r="DB56" s="1117"/>
      <c r="DC56" s="1117"/>
    </row>
    <row r="57" spans="1:109" s="1095" customFormat="1" x14ac:dyDescent="0.15">
      <c r="B57" s="1118"/>
      <c r="G57" s="1106"/>
      <c r="H57" s="1106"/>
      <c r="I57" s="1119"/>
      <c r="J57" s="1119"/>
      <c r="K57" s="1115"/>
      <c r="L57" s="1115"/>
      <c r="M57" s="1115"/>
      <c r="N57" s="1115"/>
      <c r="AM57" s="1080"/>
      <c r="AN57" s="1112"/>
      <c r="AO57" s="1112"/>
      <c r="AP57" s="1112"/>
      <c r="AQ57" s="1112"/>
      <c r="AR57" s="1112"/>
      <c r="AS57" s="1112"/>
      <c r="AT57" s="1112"/>
      <c r="AU57" s="1112"/>
      <c r="AV57" s="1112"/>
      <c r="AW57" s="1112"/>
      <c r="AX57" s="1112"/>
      <c r="AY57" s="1112"/>
      <c r="AZ57" s="1112"/>
      <c r="BA57" s="1112"/>
      <c r="BB57" s="1116" t="s">
        <v>560</v>
      </c>
      <c r="BC57" s="1116"/>
      <c r="BD57" s="1116"/>
      <c r="BE57" s="1116"/>
      <c r="BF57" s="1116"/>
      <c r="BG57" s="1116"/>
      <c r="BH57" s="1116"/>
      <c r="BI57" s="1116"/>
      <c r="BJ57" s="1116"/>
      <c r="BK57" s="1116"/>
      <c r="BL57" s="1116"/>
      <c r="BM57" s="1116"/>
      <c r="BN57" s="1116"/>
      <c r="BO57" s="1116"/>
      <c r="BP57" s="1117">
        <v>58.2</v>
      </c>
      <c r="BQ57" s="1117"/>
      <c r="BR57" s="1117"/>
      <c r="BS57" s="1117"/>
      <c r="BT57" s="1117"/>
      <c r="BU57" s="1117"/>
      <c r="BV57" s="1117"/>
      <c r="BW57" s="1117"/>
      <c r="BX57" s="1117">
        <v>60.1</v>
      </c>
      <c r="BY57" s="1117"/>
      <c r="BZ57" s="1117"/>
      <c r="CA57" s="1117"/>
      <c r="CB57" s="1117"/>
      <c r="CC57" s="1117"/>
      <c r="CD57" s="1117"/>
      <c r="CE57" s="1117"/>
      <c r="CF57" s="1117">
        <v>61.6</v>
      </c>
      <c r="CG57" s="1117"/>
      <c r="CH57" s="1117"/>
      <c r="CI57" s="1117"/>
      <c r="CJ57" s="1117"/>
      <c r="CK57" s="1117"/>
      <c r="CL57" s="1117"/>
      <c r="CM57" s="1117"/>
      <c r="CN57" s="1117">
        <v>64</v>
      </c>
      <c r="CO57" s="1117"/>
      <c r="CP57" s="1117"/>
      <c r="CQ57" s="1117"/>
      <c r="CR57" s="1117"/>
      <c r="CS57" s="1117"/>
      <c r="CT57" s="1117"/>
      <c r="CU57" s="1117"/>
      <c r="CV57" s="1117">
        <v>64.900000000000006</v>
      </c>
      <c r="CW57" s="1117"/>
      <c r="CX57" s="1117"/>
      <c r="CY57" s="1117"/>
      <c r="CZ57" s="1117"/>
      <c r="DA57" s="1117"/>
      <c r="DB57" s="1117"/>
      <c r="DC57" s="1117"/>
      <c r="DD57" s="1120"/>
      <c r="DE57" s="1118"/>
    </row>
    <row r="58" spans="1:109" s="1095" customFormat="1" x14ac:dyDescent="0.15">
      <c r="A58" s="1080"/>
      <c r="B58" s="1118"/>
      <c r="G58" s="1106"/>
      <c r="H58" s="1106"/>
      <c r="I58" s="1119"/>
      <c r="J58" s="1119"/>
      <c r="K58" s="1115"/>
      <c r="L58" s="1115"/>
      <c r="M58" s="1115"/>
      <c r="N58" s="1115"/>
      <c r="AM58" s="1080"/>
      <c r="AN58" s="1112"/>
      <c r="AO58" s="1112"/>
      <c r="AP58" s="1112"/>
      <c r="AQ58" s="1112"/>
      <c r="AR58" s="1112"/>
      <c r="AS58" s="1112"/>
      <c r="AT58" s="1112"/>
      <c r="AU58" s="1112"/>
      <c r="AV58" s="1112"/>
      <c r="AW58" s="1112"/>
      <c r="AX58" s="1112"/>
      <c r="AY58" s="1112"/>
      <c r="AZ58" s="1112"/>
      <c r="BA58" s="1112"/>
      <c r="BB58" s="1116"/>
      <c r="BC58" s="1116"/>
      <c r="BD58" s="1116"/>
      <c r="BE58" s="1116"/>
      <c r="BF58" s="1116"/>
      <c r="BG58" s="1116"/>
      <c r="BH58" s="1116"/>
      <c r="BI58" s="1116"/>
      <c r="BJ58" s="1116"/>
      <c r="BK58" s="1116"/>
      <c r="BL58" s="1116"/>
      <c r="BM58" s="1116"/>
      <c r="BN58" s="1116"/>
      <c r="BO58" s="1116"/>
      <c r="BP58" s="1117"/>
      <c r="BQ58" s="1117"/>
      <c r="BR58" s="1117"/>
      <c r="BS58" s="1117"/>
      <c r="BT58" s="1117"/>
      <c r="BU58" s="1117"/>
      <c r="BV58" s="1117"/>
      <c r="BW58" s="1117"/>
      <c r="BX58" s="1117"/>
      <c r="BY58" s="1117"/>
      <c r="BZ58" s="1117"/>
      <c r="CA58" s="1117"/>
      <c r="CB58" s="1117"/>
      <c r="CC58" s="1117"/>
      <c r="CD58" s="1117"/>
      <c r="CE58" s="1117"/>
      <c r="CF58" s="1117"/>
      <c r="CG58" s="1117"/>
      <c r="CH58" s="1117"/>
      <c r="CI58" s="1117"/>
      <c r="CJ58" s="1117"/>
      <c r="CK58" s="1117"/>
      <c r="CL58" s="1117"/>
      <c r="CM58" s="1117"/>
      <c r="CN58" s="1117"/>
      <c r="CO58" s="1117"/>
      <c r="CP58" s="1117"/>
      <c r="CQ58" s="1117"/>
      <c r="CR58" s="1117"/>
      <c r="CS58" s="1117"/>
      <c r="CT58" s="1117"/>
      <c r="CU58" s="1117"/>
      <c r="CV58" s="1117"/>
      <c r="CW58" s="1117"/>
      <c r="CX58" s="1117"/>
      <c r="CY58" s="1117"/>
      <c r="CZ58" s="1117"/>
      <c r="DA58" s="1117"/>
      <c r="DB58" s="1117"/>
      <c r="DC58" s="1117"/>
      <c r="DD58" s="1120"/>
      <c r="DE58" s="1118"/>
    </row>
    <row r="59" spans="1:109" s="1095" customFormat="1" x14ac:dyDescent="0.15">
      <c r="A59" s="1080"/>
      <c r="B59" s="1118"/>
      <c r="K59" s="1121"/>
      <c r="L59" s="1121"/>
      <c r="M59" s="1121"/>
      <c r="N59" s="1121"/>
      <c r="AQ59" s="1121"/>
      <c r="AR59" s="1121"/>
      <c r="AS59" s="1121"/>
      <c r="AT59" s="1121"/>
      <c r="BC59" s="1121"/>
      <c r="BD59" s="1121"/>
      <c r="BE59" s="1121"/>
      <c r="BF59" s="1121"/>
      <c r="BO59" s="1121"/>
      <c r="BP59" s="1121"/>
      <c r="BQ59" s="1121"/>
      <c r="BR59" s="1121"/>
      <c r="CA59" s="1121"/>
      <c r="CB59" s="1121"/>
      <c r="CC59" s="1121"/>
      <c r="CD59" s="1121"/>
      <c r="CM59" s="1121"/>
      <c r="CN59" s="1121"/>
      <c r="CO59" s="1121"/>
      <c r="CP59" s="1121"/>
      <c r="CY59" s="1121"/>
      <c r="CZ59" s="1121"/>
      <c r="DA59" s="1121"/>
      <c r="DB59" s="1121"/>
      <c r="DC59" s="1121"/>
      <c r="DD59" s="1120"/>
      <c r="DE59" s="1118"/>
    </row>
    <row r="60" spans="1:109" s="1095" customFormat="1" x14ac:dyDescent="0.15">
      <c r="A60" s="1080"/>
      <c r="B60" s="1118"/>
      <c r="K60" s="1121"/>
      <c r="L60" s="1121"/>
      <c r="M60" s="1121"/>
      <c r="N60" s="1121"/>
      <c r="AQ60" s="1121"/>
      <c r="AR60" s="1121"/>
      <c r="AS60" s="1121"/>
      <c r="AT60" s="1121"/>
      <c r="BC60" s="1121"/>
      <c r="BD60" s="1121"/>
      <c r="BE60" s="1121"/>
      <c r="BF60" s="1121"/>
      <c r="BO60" s="1121"/>
      <c r="BP60" s="1121"/>
      <c r="BQ60" s="1121"/>
      <c r="BR60" s="1121"/>
      <c r="CA60" s="1121"/>
      <c r="CB60" s="1121"/>
      <c r="CC60" s="1121"/>
      <c r="CD60" s="1121"/>
      <c r="CM60" s="1121"/>
      <c r="CN60" s="1121"/>
      <c r="CO60" s="1121"/>
      <c r="CP60" s="1121"/>
      <c r="CY60" s="1121"/>
      <c r="CZ60" s="1121"/>
      <c r="DA60" s="1121"/>
      <c r="DB60" s="1121"/>
      <c r="DC60" s="1121"/>
      <c r="DD60" s="1120"/>
      <c r="DE60" s="1118"/>
    </row>
    <row r="61" spans="1:109" s="1095" customFormat="1" x14ac:dyDescent="0.15">
      <c r="A61" s="1080"/>
      <c r="B61" s="1122"/>
      <c r="C61" s="1123"/>
      <c r="D61" s="1123"/>
      <c r="E61" s="1123"/>
      <c r="F61" s="1123"/>
      <c r="G61" s="1123"/>
      <c r="H61" s="1123"/>
      <c r="I61" s="1123"/>
      <c r="J61" s="1123"/>
      <c r="K61" s="1123"/>
      <c r="L61" s="1123"/>
      <c r="M61" s="1124"/>
      <c r="N61" s="1124"/>
      <c r="O61" s="1123"/>
      <c r="P61" s="1123"/>
      <c r="Q61" s="1123"/>
      <c r="R61" s="1123"/>
      <c r="S61" s="1123"/>
      <c r="T61" s="1123"/>
      <c r="U61" s="1123"/>
      <c r="V61" s="1123"/>
      <c r="W61" s="1123"/>
      <c r="X61" s="1123"/>
      <c r="Y61" s="1123"/>
      <c r="Z61" s="1123"/>
      <c r="AA61" s="1123"/>
      <c r="AB61" s="1123"/>
      <c r="AC61" s="1123"/>
      <c r="AD61" s="1123"/>
      <c r="AE61" s="1123"/>
      <c r="AF61" s="1123"/>
      <c r="AG61" s="1123"/>
      <c r="AH61" s="1123"/>
      <c r="AI61" s="1123"/>
      <c r="AJ61" s="1123"/>
      <c r="AK61" s="1123"/>
      <c r="AL61" s="1123"/>
      <c r="AM61" s="1123"/>
      <c r="AN61" s="1123"/>
      <c r="AO61" s="1123"/>
      <c r="AP61" s="1123"/>
      <c r="AQ61" s="1123"/>
      <c r="AR61" s="1123"/>
      <c r="AS61" s="1124"/>
      <c r="AT61" s="1124"/>
      <c r="AU61" s="1123"/>
      <c r="AV61" s="1123"/>
      <c r="AW61" s="1123"/>
      <c r="AX61" s="1123"/>
      <c r="AY61" s="1123"/>
      <c r="AZ61" s="1123"/>
      <c r="BA61" s="1123"/>
      <c r="BB61" s="1123"/>
      <c r="BC61" s="1123"/>
      <c r="BD61" s="1123"/>
      <c r="BE61" s="1124"/>
      <c r="BF61" s="1124"/>
      <c r="BG61" s="1123"/>
      <c r="BH61" s="1123"/>
      <c r="BI61" s="1123"/>
      <c r="BJ61" s="1123"/>
      <c r="BK61" s="1123"/>
      <c r="BL61" s="1123"/>
      <c r="BM61" s="1123"/>
      <c r="BN61" s="1123"/>
      <c r="BO61" s="1123"/>
      <c r="BP61" s="1123"/>
      <c r="BQ61" s="1124"/>
      <c r="BR61" s="1124"/>
      <c r="BS61" s="1123"/>
      <c r="BT61" s="1123"/>
      <c r="BU61" s="1123"/>
      <c r="BV61" s="1123"/>
      <c r="BW61" s="1123"/>
      <c r="BX61" s="1123"/>
      <c r="BY61" s="1123"/>
      <c r="BZ61" s="1123"/>
      <c r="CA61" s="1123"/>
      <c r="CB61" s="1123"/>
      <c r="CC61" s="1124"/>
      <c r="CD61" s="1124"/>
      <c r="CE61" s="1123"/>
      <c r="CF61" s="1123"/>
      <c r="CG61" s="1123"/>
      <c r="CH61" s="1123"/>
      <c r="CI61" s="1123"/>
      <c r="CJ61" s="1123"/>
      <c r="CK61" s="1123"/>
      <c r="CL61" s="1123"/>
      <c r="CM61" s="1123"/>
      <c r="CN61" s="1123"/>
      <c r="CO61" s="1124"/>
      <c r="CP61" s="1124"/>
      <c r="CQ61" s="1123"/>
      <c r="CR61" s="1123"/>
      <c r="CS61" s="1123"/>
      <c r="CT61" s="1123"/>
      <c r="CU61" s="1123"/>
      <c r="CV61" s="1123"/>
      <c r="CW61" s="1123"/>
      <c r="CX61" s="1123"/>
      <c r="CY61" s="1123"/>
      <c r="CZ61" s="1123"/>
      <c r="DA61" s="1124"/>
      <c r="DB61" s="1124"/>
      <c r="DC61" s="1124"/>
      <c r="DD61" s="1125"/>
      <c r="DE61" s="1118"/>
    </row>
    <row r="62" spans="1:109" x14ac:dyDescent="0.15">
      <c r="B62" s="1092"/>
      <c r="C62" s="1092"/>
      <c r="D62" s="1092"/>
      <c r="E62" s="1092"/>
      <c r="F62" s="1092"/>
      <c r="G62" s="1092"/>
      <c r="H62" s="1092"/>
      <c r="I62" s="1092"/>
      <c r="J62" s="1092"/>
      <c r="K62" s="1092"/>
      <c r="L62" s="1092"/>
      <c r="M62" s="1092"/>
      <c r="N62" s="1092"/>
      <c r="O62" s="1092"/>
      <c r="P62" s="1092"/>
      <c r="Q62" s="1092"/>
      <c r="R62" s="1092"/>
      <c r="S62" s="1092"/>
      <c r="T62" s="1092"/>
      <c r="U62" s="1092"/>
      <c r="V62" s="1092"/>
      <c r="W62" s="1092"/>
      <c r="X62" s="1092"/>
      <c r="Y62" s="1092"/>
      <c r="Z62" s="1092"/>
      <c r="AA62" s="1092"/>
      <c r="AB62" s="1092"/>
      <c r="AC62" s="1092"/>
      <c r="AD62" s="1092"/>
      <c r="AE62" s="1092"/>
      <c r="AF62" s="1092"/>
      <c r="AG62" s="1092"/>
      <c r="AH62" s="1092"/>
      <c r="AI62" s="1092"/>
      <c r="AJ62" s="1092"/>
      <c r="AK62" s="1092"/>
      <c r="AL62" s="1092"/>
      <c r="AM62" s="1092"/>
      <c r="AN62" s="1092"/>
      <c r="AO62" s="1092"/>
      <c r="AP62" s="1092"/>
      <c r="AQ62" s="1092"/>
      <c r="AR62" s="1092"/>
      <c r="AS62" s="1092"/>
      <c r="AT62" s="1092"/>
      <c r="AU62" s="1092"/>
      <c r="AV62" s="1092"/>
      <c r="AW62" s="1092"/>
      <c r="AX62" s="1092"/>
      <c r="AY62" s="1092"/>
      <c r="AZ62" s="1092"/>
      <c r="BA62" s="1092"/>
      <c r="BB62" s="1092"/>
      <c r="BC62" s="1092"/>
      <c r="BD62" s="1092"/>
      <c r="BE62" s="1092"/>
      <c r="BF62" s="1092"/>
      <c r="BG62" s="1092"/>
      <c r="BH62" s="1092"/>
      <c r="BI62" s="1092"/>
      <c r="BJ62" s="1092"/>
      <c r="BK62" s="1092"/>
      <c r="BL62" s="1092"/>
      <c r="BM62" s="1092"/>
      <c r="BN62" s="1092"/>
      <c r="BO62" s="1092"/>
      <c r="BP62" s="1092"/>
      <c r="BQ62" s="1092"/>
      <c r="BR62" s="1092"/>
      <c r="BS62" s="1092"/>
      <c r="BT62" s="1092"/>
      <c r="BU62" s="1092"/>
      <c r="BV62" s="1092"/>
      <c r="BW62" s="1092"/>
      <c r="BX62" s="1092"/>
      <c r="BY62" s="1092"/>
      <c r="BZ62" s="1092"/>
      <c r="CA62" s="1092"/>
      <c r="CB62" s="1092"/>
      <c r="CC62" s="1092"/>
      <c r="CD62" s="1092"/>
      <c r="CE62" s="1092"/>
      <c r="CF62" s="1092"/>
      <c r="CG62" s="1092"/>
      <c r="CH62" s="1092"/>
      <c r="CI62" s="1092"/>
      <c r="CJ62" s="1092"/>
      <c r="CK62" s="1092"/>
      <c r="CL62" s="1092"/>
      <c r="CM62" s="1092"/>
      <c r="CN62" s="1092"/>
      <c r="CO62" s="1092"/>
      <c r="CP62" s="1092"/>
      <c r="CQ62" s="1092"/>
      <c r="CR62" s="1092"/>
      <c r="CS62" s="1092"/>
      <c r="CT62" s="1092"/>
      <c r="CU62" s="1092"/>
      <c r="CV62" s="1092"/>
      <c r="CW62" s="1092"/>
      <c r="CX62" s="1092"/>
      <c r="CY62" s="1092"/>
      <c r="CZ62" s="1092"/>
      <c r="DA62" s="1092"/>
      <c r="DB62" s="1092"/>
      <c r="DC62" s="1092"/>
      <c r="DD62" s="1092"/>
      <c r="DE62" s="1080"/>
    </row>
    <row r="63" spans="1:109" ht="17.25" x14ac:dyDescent="0.15">
      <c r="B63" s="1126" t="s">
        <v>562</v>
      </c>
    </row>
    <row r="64" spans="1:109" x14ac:dyDescent="0.15">
      <c r="B64" s="1087"/>
      <c r="G64" s="1094"/>
      <c r="I64" s="1127"/>
      <c r="J64" s="1127"/>
      <c r="K64" s="1127"/>
      <c r="L64" s="1127"/>
      <c r="M64" s="1127"/>
      <c r="N64" s="1128"/>
      <c r="AM64" s="1094"/>
      <c r="AN64" s="1094" t="s">
        <v>555</v>
      </c>
      <c r="AP64" s="1095"/>
      <c r="AQ64" s="1095"/>
      <c r="AR64" s="1095"/>
      <c r="AY64" s="1094"/>
      <c r="BA64" s="1095"/>
      <c r="BB64" s="1095"/>
      <c r="BC64" s="1095"/>
      <c r="BK64" s="1094"/>
      <c r="BM64" s="1095"/>
      <c r="BN64" s="1095"/>
      <c r="BO64" s="1095"/>
      <c r="BW64" s="1094"/>
      <c r="BY64" s="1095"/>
      <c r="BZ64" s="1095"/>
      <c r="CA64" s="1095"/>
      <c r="CI64" s="1094"/>
      <c r="CK64" s="1095"/>
      <c r="CL64" s="1095"/>
      <c r="CM64" s="1095"/>
      <c r="CU64" s="1094"/>
      <c r="CW64" s="1095"/>
      <c r="CX64" s="1095"/>
      <c r="CY64" s="1095"/>
    </row>
    <row r="65" spans="2:107" x14ac:dyDescent="0.15">
      <c r="B65" s="1087"/>
      <c r="AN65" s="1096" t="s">
        <v>563</v>
      </c>
      <c r="AO65" s="1097"/>
      <c r="AP65" s="1097"/>
      <c r="AQ65" s="1097"/>
      <c r="AR65" s="1097"/>
      <c r="AS65" s="1097"/>
      <c r="AT65" s="1097"/>
      <c r="AU65" s="1097"/>
      <c r="AV65" s="1097"/>
      <c r="AW65" s="1097"/>
      <c r="AX65" s="1097"/>
      <c r="AY65" s="1097"/>
      <c r="AZ65" s="1097"/>
      <c r="BA65" s="1097"/>
      <c r="BB65" s="1097"/>
      <c r="BC65" s="1097"/>
      <c r="BD65" s="1097"/>
      <c r="BE65" s="1097"/>
      <c r="BF65" s="1097"/>
      <c r="BG65" s="1097"/>
      <c r="BH65" s="1097"/>
      <c r="BI65" s="1097"/>
      <c r="BJ65" s="1097"/>
      <c r="BK65" s="1097"/>
      <c r="BL65" s="1097"/>
      <c r="BM65" s="1097"/>
      <c r="BN65" s="1097"/>
      <c r="BO65" s="1097"/>
      <c r="BP65" s="1097"/>
      <c r="BQ65" s="1097"/>
      <c r="BR65" s="1097"/>
      <c r="BS65" s="1097"/>
      <c r="BT65" s="1097"/>
      <c r="BU65" s="1097"/>
      <c r="BV65" s="1097"/>
      <c r="BW65" s="1097"/>
      <c r="BX65" s="1097"/>
      <c r="BY65" s="1097"/>
      <c r="BZ65" s="1097"/>
      <c r="CA65" s="1097"/>
      <c r="CB65" s="1097"/>
      <c r="CC65" s="1097"/>
      <c r="CD65" s="1097"/>
      <c r="CE65" s="1097"/>
      <c r="CF65" s="1097"/>
      <c r="CG65" s="1097"/>
      <c r="CH65" s="1097"/>
      <c r="CI65" s="1097"/>
      <c r="CJ65" s="1097"/>
      <c r="CK65" s="1097"/>
      <c r="CL65" s="1097"/>
      <c r="CM65" s="1097"/>
      <c r="CN65" s="1097"/>
      <c r="CO65" s="1097"/>
      <c r="CP65" s="1097"/>
      <c r="CQ65" s="1097"/>
      <c r="CR65" s="1097"/>
      <c r="CS65" s="1097"/>
      <c r="CT65" s="1097"/>
      <c r="CU65" s="1097"/>
      <c r="CV65" s="1097"/>
      <c r="CW65" s="1097"/>
      <c r="CX65" s="1097"/>
      <c r="CY65" s="1097"/>
      <c r="CZ65" s="1097"/>
      <c r="DA65" s="1097"/>
      <c r="DB65" s="1097"/>
      <c r="DC65" s="1098"/>
    </row>
    <row r="66" spans="2:107" x14ac:dyDescent="0.15">
      <c r="B66" s="1087"/>
      <c r="AN66" s="1099"/>
      <c r="AO66" s="1100"/>
      <c r="AP66" s="1100"/>
      <c r="AQ66" s="1100"/>
      <c r="AR66" s="1100"/>
      <c r="AS66" s="1100"/>
      <c r="AT66" s="1100"/>
      <c r="AU66" s="1100"/>
      <c r="AV66" s="1100"/>
      <c r="AW66" s="1100"/>
      <c r="AX66" s="1100"/>
      <c r="AY66" s="1100"/>
      <c r="AZ66" s="1100"/>
      <c r="BA66" s="1100"/>
      <c r="BB66" s="1100"/>
      <c r="BC66" s="1100"/>
      <c r="BD66" s="1100"/>
      <c r="BE66" s="1100"/>
      <c r="BF66" s="1100"/>
      <c r="BG66" s="1100"/>
      <c r="BH66" s="1100"/>
      <c r="BI66" s="1100"/>
      <c r="BJ66" s="1100"/>
      <c r="BK66" s="1100"/>
      <c r="BL66" s="1100"/>
      <c r="BM66" s="1100"/>
      <c r="BN66" s="1100"/>
      <c r="BO66" s="1100"/>
      <c r="BP66" s="1100"/>
      <c r="BQ66" s="1100"/>
      <c r="BR66" s="1100"/>
      <c r="BS66" s="1100"/>
      <c r="BT66" s="1100"/>
      <c r="BU66" s="1100"/>
      <c r="BV66" s="1100"/>
      <c r="BW66" s="1100"/>
      <c r="BX66" s="1100"/>
      <c r="BY66" s="1100"/>
      <c r="BZ66" s="1100"/>
      <c r="CA66" s="1100"/>
      <c r="CB66" s="1100"/>
      <c r="CC66" s="1100"/>
      <c r="CD66" s="1100"/>
      <c r="CE66" s="1100"/>
      <c r="CF66" s="1100"/>
      <c r="CG66" s="1100"/>
      <c r="CH66" s="1100"/>
      <c r="CI66" s="1100"/>
      <c r="CJ66" s="1100"/>
      <c r="CK66" s="1100"/>
      <c r="CL66" s="1100"/>
      <c r="CM66" s="1100"/>
      <c r="CN66" s="1100"/>
      <c r="CO66" s="1100"/>
      <c r="CP66" s="1100"/>
      <c r="CQ66" s="1100"/>
      <c r="CR66" s="1100"/>
      <c r="CS66" s="1100"/>
      <c r="CT66" s="1100"/>
      <c r="CU66" s="1100"/>
      <c r="CV66" s="1100"/>
      <c r="CW66" s="1100"/>
      <c r="CX66" s="1100"/>
      <c r="CY66" s="1100"/>
      <c r="CZ66" s="1100"/>
      <c r="DA66" s="1100"/>
      <c r="DB66" s="1100"/>
      <c r="DC66" s="1101"/>
    </row>
    <row r="67" spans="2:107" x14ac:dyDescent="0.15">
      <c r="B67" s="1087"/>
      <c r="AN67" s="1099"/>
      <c r="AO67" s="1100"/>
      <c r="AP67" s="1100"/>
      <c r="AQ67" s="1100"/>
      <c r="AR67" s="1100"/>
      <c r="AS67" s="1100"/>
      <c r="AT67" s="1100"/>
      <c r="AU67" s="1100"/>
      <c r="AV67" s="1100"/>
      <c r="AW67" s="1100"/>
      <c r="AX67" s="1100"/>
      <c r="AY67" s="1100"/>
      <c r="AZ67" s="1100"/>
      <c r="BA67" s="1100"/>
      <c r="BB67" s="1100"/>
      <c r="BC67" s="1100"/>
      <c r="BD67" s="1100"/>
      <c r="BE67" s="1100"/>
      <c r="BF67" s="1100"/>
      <c r="BG67" s="1100"/>
      <c r="BH67" s="1100"/>
      <c r="BI67" s="1100"/>
      <c r="BJ67" s="1100"/>
      <c r="BK67" s="1100"/>
      <c r="BL67" s="1100"/>
      <c r="BM67" s="1100"/>
      <c r="BN67" s="1100"/>
      <c r="BO67" s="1100"/>
      <c r="BP67" s="1100"/>
      <c r="BQ67" s="1100"/>
      <c r="BR67" s="1100"/>
      <c r="BS67" s="1100"/>
      <c r="BT67" s="1100"/>
      <c r="BU67" s="1100"/>
      <c r="BV67" s="1100"/>
      <c r="BW67" s="1100"/>
      <c r="BX67" s="1100"/>
      <c r="BY67" s="1100"/>
      <c r="BZ67" s="1100"/>
      <c r="CA67" s="1100"/>
      <c r="CB67" s="1100"/>
      <c r="CC67" s="1100"/>
      <c r="CD67" s="1100"/>
      <c r="CE67" s="1100"/>
      <c r="CF67" s="1100"/>
      <c r="CG67" s="1100"/>
      <c r="CH67" s="1100"/>
      <c r="CI67" s="1100"/>
      <c r="CJ67" s="1100"/>
      <c r="CK67" s="1100"/>
      <c r="CL67" s="1100"/>
      <c r="CM67" s="1100"/>
      <c r="CN67" s="1100"/>
      <c r="CO67" s="1100"/>
      <c r="CP67" s="1100"/>
      <c r="CQ67" s="1100"/>
      <c r="CR67" s="1100"/>
      <c r="CS67" s="1100"/>
      <c r="CT67" s="1100"/>
      <c r="CU67" s="1100"/>
      <c r="CV67" s="1100"/>
      <c r="CW67" s="1100"/>
      <c r="CX67" s="1100"/>
      <c r="CY67" s="1100"/>
      <c r="CZ67" s="1100"/>
      <c r="DA67" s="1100"/>
      <c r="DB67" s="1100"/>
      <c r="DC67" s="1101"/>
    </row>
    <row r="68" spans="2:107" x14ac:dyDescent="0.15">
      <c r="B68" s="1087"/>
      <c r="AN68" s="1099"/>
      <c r="AO68" s="1100"/>
      <c r="AP68" s="1100"/>
      <c r="AQ68" s="1100"/>
      <c r="AR68" s="1100"/>
      <c r="AS68" s="1100"/>
      <c r="AT68" s="1100"/>
      <c r="AU68" s="1100"/>
      <c r="AV68" s="1100"/>
      <c r="AW68" s="1100"/>
      <c r="AX68" s="1100"/>
      <c r="AY68" s="1100"/>
      <c r="AZ68" s="1100"/>
      <c r="BA68" s="1100"/>
      <c r="BB68" s="1100"/>
      <c r="BC68" s="1100"/>
      <c r="BD68" s="1100"/>
      <c r="BE68" s="1100"/>
      <c r="BF68" s="1100"/>
      <c r="BG68" s="1100"/>
      <c r="BH68" s="1100"/>
      <c r="BI68" s="1100"/>
      <c r="BJ68" s="1100"/>
      <c r="BK68" s="1100"/>
      <c r="BL68" s="1100"/>
      <c r="BM68" s="1100"/>
      <c r="BN68" s="1100"/>
      <c r="BO68" s="1100"/>
      <c r="BP68" s="1100"/>
      <c r="BQ68" s="1100"/>
      <c r="BR68" s="1100"/>
      <c r="BS68" s="1100"/>
      <c r="BT68" s="1100"/>
      <c r="BU68" s="1100"/>
      <c r="BV68" s="1100"/>
      <c r="BW68" s="1100"/>
      <c r="BX68" s="1100"/>
      <c r="BY68" s="1100"/>
      <c r="BZ68" s="1100"/>
      <c r="CA68" s="1100"/>
      <c r="CB68" s="1100"/>
      <c r="CC68" s="1100"/>
      <c r="CD68" s="1100"/>
      <c r="CE68" s="1100"/>
      <c r="CF68" s="1100"/>
      <c r="CG68" s="1100"/>
      <c r="CH68" s="1100"/>
      <c r="CI68" s="1100"/>
      <c r="CJ68" s="1100"/>
      <c r="CK68" s="1100"/>
      <c r="CL68" s="1100"/>
      <c r="CM68" s="1100"/>
      <c r="CN68" s="1100"/>
      <c r="CO68" s="1100"/>
      <c r="CP68" s="1100"/>
      <c r="CQ68" s="1100"/>
      <c r="CR68" s="1100"/>
      <c r="CS68" s="1100"/>
      <c r="CT68" s="1100"/>
      <c r="CU68" s="1100"/>
      <c r="CV68" s="1100"/>
      <c r="CW68" s="1100"/>
      <c r="CX68" s="1100"/>
      <c r="CY68" s="1100"/>
      <c r="CZ68" s="1100"/>
      <c r="DA68" s="1100"/>
      <c r="DB68" s="1100"/>
      <c r="DC68" s="1101"/>
    </row>
    <row r="69" spans="2:107" x14ac:dyDescent="0.15">
      <c r="B69" s="1087"/>
      <c r="AN69" s="1102"/>
      <c r="AO69" s="1103"/>
      <c r="AP69" s="1103"/>
      <c r="AQ69" s="1103"/>
      <c r="AR69" s="1103"/>
      <c r="AS69" s="1103"/>
      <c r="AT69" s="1103"/>
      <c r="AU69" s="1103"/>
      <c r="AV69" s="1103"/>
      <c r="AW69" s="1103"/>
      <c r="AX69" s="1103"/>
      <c r="AY69" s="1103"/>
      <c r="AZ69" s="1103"/>
      <c r="BA69" s="1103"/>
      <c r="BB69" s="1103"/>
      <c r="BC69" s="1103"/>
      <c r="BD69" s="1103"/>
      <c r="BE69" s="1103"/>
      <c r="BF69" s="1103"/>
      <c r="BG69" s="1103"/>
      <c r="BH69" s="1103"/>
      <c r="BI69" s="1103"/>
      <c r="BJ69" s="1103"/>
      <c r="BK69" s="1103"/>
      <c r="BL69" s="1103"/>
      <c r="BM69" s="1103"/>
      <c r="BN69" s="1103"/>
      <c r="BO69" s="1103"/>
      <c r="BP69" s="1103"/>
      <c r="BQ69" s="1103"/>
      <c r="BR69" s="1103"/>
      <c r="BS69" s="1103"/>
      <c r="BT69" s="1103"/>
      <c r="BU69" s="1103"/>
      <c r="BV69" s="1103"/>
      <c r="BW69" s="1103"/>
      <c r="BX69" s="1103"/>
      <c r="BY69" s="1103"/>
      <c r="BZ69" s="1103"/>
      <c r="CA69" s="1103"/>
      <c r="CB69" s="1103"/>
      <c r="CC69" s="1103"/>
      <c r="CD69" s="1103"/>
      <c r="CE69" s="1103"/>
      <c r="CF69" s="1103"/>
      <c r="CG69" s="1103"/>
      <c r="CH69" s="1103"/>
      <c r="CI69" s="1103"/>
      <c r="CJ69" s="1103"/>
      <c r="CK69" s="1103"/>
      <c r="CL69" s="1103"/>
      <c r="CM69" s="1103"/>
      <c r="CN69" s="1103"/>
      <c r="CO69" s="1103"/>
      <c r="CP69" s="1103"/>
      <c r="CQ69" s="1103"/>
      <c r="CR69" s="1103"/>
      <c r="CS69" s="1103"/>
      <c r="CT69" s="1103"/>
      <c r="CU69" s="1103"/>
      <c r="CV69" s="1103"/>
      <c r="CW69" s="1103"/>
      <c r="CX69" s="1103"/>
      <c r="CY69" s="1103"/>
      <c r="CZ69" s="1103"/>
      <c r="DA69" s="1103"/>
      <c r="DB69" s="1103"/>
      <c r="DC69" s="1104"/>
    </row>
    <row r="70" spans="2:107" x14ac:dyDescent="0.15">
      <c r="B70" s="1087"/>
      <c r="H70" s="1129"/>
      <c r="I70" s="1129"/>
      <c r="J70" s="1130"/>
      <c r="K70" s="1130"/>
      <c r="L70" s="1131"/>
      <c r="M70" s="1130"/>
      <c r="N70" s="1131"/>
      <c r="AN70" s="1105"/>
      <c r="AO70" s="1105"/>
      <c r="AP70" s="1105"/>
      <c r="AZ70" s="1105"/>
      <c r="BA70" s="1105"/>
      <c r="BB70" s="1105"/>
      <c r="BL70" s="1105"/>
      <c r="BM70" s="1105"/>
      <c r="BN70" s="1105"/>
      <c r="BX70" s="1105"/>
      <c r="BY70" s="1105"/>
      <c r="BZ70" s="1105"/>
      <c r="CJ70" s="1105"/>
      <c r="CK70" s="1105"/>
      <c r="CL70" s="1105"/>
      <c r="CV70" s="1105"/>
      <c r="CW70" s="1105"/>
      <c r="CX70" s="1105"/>
    </row>
    <row r="71" spans="2:107" x14ac:dyDescent="0.15">
      <c r="B71" s="1087"/>
      <c r="G71" s="1132"/>
      <c r="I71" s="1133"/>
      <c r="J71" s="1130"/>
      <c r="K71" s="1130"/>
      <c r="L71" s="1131"/>
      <c r="M71" s="1130"/>
      <c r="N71" s="1131"/>
      <c r="AM71" s="1132"/>
      <c r="AN71" s="1080" t="s">
        <v>557</v>
      </c>
    </row>
    <row r="72" spans="2:107" x14ac:dyDescent="0.15">
      <c r="B72" s="1087"/>
      <c r="G72" s="1106"/>
      <c r="H72" s="1106"/>
      <c r="I72" s="1106"/>
      <c r="J72" s="1106"/>
      <c r="K72" s="1107"/>
      <c r="L72" s="1107"/>
      <c r="M72" s="1108"/>
      <c r="N72" s="1108"/>
      <c r="AN72" s="1109"/>
      <c r="AO72" s="1110"/>
      <c r="AP72" s="1110"/>
      <c r="AQ72" s="1110"/>
      <c r="AR72" s="1110"/>
      <c r="AS72" s="1110"/>
      <c r="AT72" s="1110"/>
      <c r="AU72" s="1110"/>
      <c r="AV72" s="1110"/>
      <c r="AW72" s="1110"/>
      <c r="AX72" s="1110"/>
      <c r="AY72" s="1110"/>
      <c r="AZ72" s="1110"/>
      <c r="BA72" s="1110"/>
      <c r="BB72" s="1110"/>
      <c r="BC72" s="1110"/>
      <c r="BD72" s="1110"/>
      <c r="BE72" s="1110"/>
      <c r="BF72" s="1110"/>
      <c r="BG72" s="1110"/>
      <c r="BH72" s="1110"/>
      <c r="BI72" s="1110"/>
      <c r="BJ72" s="1110"/>
      <c r="BK72" s="1110"/>
      <c r="BL72" s="1110"/>
      <c r="BM72" s="1110"/>
      <c r="BN72" s="1110"/>
      <c r="BO72" s="1111"/>
      <c r="BP72" s="1112" t="s">
        <v>449</v>
      </c>
      <c r="BQ72" s="1112"/>
      <c r="BR72" s="1112"/>
      <c r="BS72" s="1112"/>
      <c r="BT72" s="1112"/>
      <c r="BU72" s="1112"/>
      <c r="BV72" s="1112"/>
      <c r="BW72" s="1112"/>
      <c r="BX72" s="1112" t="s">
        <v>528</v>
      </c>
      <c r="BY72" s="1112"/>
      <c r="BZ72" s="1112"/>
      <c r="CA72" s="1112"/>
      <c r="CB72" s="1112"/>
      <c r="CC72" s="1112"/>
      <c r="CD72" s="1112"/>
      <c r="CE72" s="1112"/>
      <c r="CF72" s="1112" t="s">
        <v>529</v>
      </c>
      <c r="CG72" s="1112"/>
      <c r="CH72" s="1112"/>
      <c r="CI72" s="1112"/>
      <c r="CJ72" s="1112"/>
      <c r="CK72" s="1112"/>
      <c r="CL72" s="1112"/>
      <c r="CM72" s="1112"/>
      <c r="CN72" s="1112" t="s">
        <v>530</v>
      </c>
      <c r="CO72" s="1112"/>
      <c r="CP72" s="1112"/>
      <c r="CQ72" s="1112"/>
      <c r="CR72" s="1112"/>
      <c r="CS72" s="1112"/>
      <c r="CT72" s="1112"/>
      <c r="CU72" s="1112"/>
      <c r="CV72" s="1112" t="s">
        <v>531</v>
      </c>
      <c r="CW72" s="1112"/>
      <c r="CX72" s="1112"/>
      <c r="CY72" s="1112"/>
      <c r="CZ72" s="1112"/>
      <c r="DA72" s="1112"/>
      <c r="DB72" s="1112"/>
      <c r="DC72" s="1112"/>
    </row>
    <row r="73" spans="2:107" x14ac:dyDescent="0.15">
      <c r="B73" s="1087"/>
      <c r="G73" s="1113"/>
      <c r="H73" s="1113"/>
      <c r="I73" s="1113"/>
      <c r="J73" s="1113"/>
      <c r="K73" s="1134"/>
      <c r="L73" s="1134"/>
      <c r="M73" s="1134"/>
      <c r="N73" s="1134"/>
      <c r="AM73" s="1105"/>
      <c r="AN73" s="1116" t="s">
        <v>558</v>
      </c>
      <c r="AO73" s="1116"/>
      <c r="AP73" s="1116"/>
      <c r="AQ73" s="1116"/>
      <c r="AR73" s="1116"/>
      <c r="AS73" s="1116"/>
      <c r="AT73" s="1116"/>
      <c r="AU73" s="1116"/>
      <c r="AV73" s="1116"/>
      <c r="AW73" s="1116"/>
      <c r="AX73" s="1116"/>
      <c r="AY73" s="1116"/>
      <c r="AZ73" s="1116"/>
      <c r="BA73" s="1116"/>
      <c r="BB73" s="1116" t="s">
        <v>559</v>
      </c>
      <c r="BC73" s="1116"/>
      <c r="BD73" s="1116"/>
      <c r="BE73" s="1116"/>
      <c r="BF73" s="1116"/>
      <c r="BG73" s="1116"/>
      <c r="BH73" s="1116"/>
      <c r="BI73" s="1116"/>
      <c r="BJ73" s="1116"/>
      <c r="BK73" s="1116"/>
      <c r="BL73" s="1116"/>
      <c r="BM73" s="1116"/>
      <c r="BN73" s="1116"/>
      <c r="BO73" s="1116"/>
      <c r="BP73" s="1117"/>
      <c r="BQ73" s="1117"/>
      <c r="BR73" s="1117"/>
      <c r="BS73" s="1117"/>
      <c r="BT73" s="1117"/>
      <c r="BU73" s="1117"/>
      <c r="BV73" s="1117"/>
      <c r="BW73" s="1117"/>
      <c r="BX73" s="1117"/>
      <c r="BY73" s="1117"/>
      <c r="BZ73" s="1117"/>
      <c r="CA73" s="1117"/>
      <c r="CB73" s="1117"/>
      <c r="CC73" s="1117"/>
      <c r="CD73" s="1117"/>
      <c r="CE73" s="1117"/>
      <c r="CF73" s="1117"/>
      <c r="CG73" s="1117"/>
      <c r="CH73" s="1117"/>
      <c r="CI73" s="1117"/>
      <c r="CJ73" s="1117"/>
      <c r="CK73" s="1117"/>
      <c r="CL73" s="1117"/>
      <c r="CM73" s="1117"/>
      <c r="CN73" s="1117"/>
      <c r="CO73" s="1117"/>
      <c r="CP73" s="1117"/>
      <c r="CQ73" s="1117"/>
      <c r="CR73" s="1117"/>
      <c r="CS73" s="1117"/>
      <c r="CT73" s="1117"/>
      <c r="CU73" s="1117"/>
      <c r="CV73" s="1117"/>
      <c r="CW73" s="1117"/>
      <c r="CX73" s="1117"/>
      <c r="CY73" s="1117"/>
      <c r="CZ73" s="1117"/>
      <c r="DA73" s="1117"/>
      <c r="DB73" s="1117"/>
      <c r="DC73" s="1117"/>
    </row>
    <row r="74" spans="2:107" x14ac:dyDescent="0.15">
      <c r="B74" s="1087"/>
      <c r="G74" s="1113"/>
      <c r="H74" s="1113"/>
      <c r="I74" s="1113"/>
      <c r="J74" s="1113"/>
      <c r="K74" s="1134"/>
      <c r="L74" s="1134"/>
      <c r="M74" s="1134"/>
      <c r="N74" s="1134"/>
      <c r="AM74" s="1105"/>
      <c r="AN74" s="1116"/>
      <c r="AO74" s="1116"/>
      <c r="AP74" s="1116"/>
      <c r="AQ74" s="1116"/>
      <c r="AR74" s="1116"/>
      <c r="AS74" s="1116"/>
      <c r="AT74" s="1116"/>
      <c r="AU74" s="1116"/>
      <c r="AV74" s="1116"/>
      <c r="AW74" s="1116"/>
      <c r="AX74" s="1116"/>
      <c r="AY74" s="1116"/>
      <c r="AZ74" s="1116"/>
      <c r="BA74" s="1116"/>
      <c r="BB74" s="1116"/>
      <c r="BC74" s="1116"/>
      <c r="BD74" s="1116"/>
      <c r="BE74" s="1116"/>
      <c r="BF74" s="1116"/>
      <c r="BG74" s="1116"/>
      <c r="BH74" s="1116"/>
      <c r="BI74" s="1116"/>
      <c r="BJ74" s="1116"/>
      <c r="BK74" s="1116"/>
      <c r="BL74" s="1116"/>
      <c r="BM74" s="1116"/>
      <c r="BN74" s="1116"/>
      <c r="BO74" s="1116"/>
      <c r="BP74" s="1117"/>
      <c r="BQ74" s="1117"/>
      <c r="BR74" s="1117"/>
      <c r="BS74" s="1117"/>
      <c r="BT74" s="1117"/>
      <c r="BU74" s="1117"/>
      <c r="BV74" s="1117"/>
      <c r="BW74" s="1117"/>
      <c r="BX74" s="1117"/>
      <c r="BY74" s="1117"/>
      <c r="BZ74" s="1117"/>
      <c r="CA74" s="1117"/>
      <c r="CB74" s="1117"/>
      <c r="CC74" s="1117"/>
      <c r="CD74" s="1117"/>
      <c r="CE74" s="1117"/>
      <c r="CF74" s="1117"/>
      <c r="CG74" s="1117"/>
      <c r="CH74" s="1117"/>
      <c r="CI74" s="1117"/>
      <c r="CJ74" s="1117"/>
      <c r="CK74" s="1117"/>
      <c r="CL74" s="1117"/>
      <c r="CM74" s="1117"/>
      <c r="CN74" s="1117"/>
      <c r="CO74" s="1117"/>
      <c r="CP74" s="1117"/>
      <c r="CQ74" s="1117"/>
      <c r="CR74" s="1117"/>
      <c r="CS74" s="1117"/>
      <c r="CT74" s="1117"/>
      <c r="CU74" s="1117"/>
      <c r="CV74" s="1117"/>
      <c r="CW74" s="1117"/>
      <c r="CX74" s="1117"/>
      <c r="CY74" s="1117"/>
      <c r="CZ74" s="1117"/>
      <c r="DA74" s="1117"/>
      <c r="DB74" s="1117"/>
      <c r="DC74" s="1117"/>
    </row>
    <row r="75" spans="2:107" x14ac:dyDescent="0.15">
      <c r="B75" s="1087"/>
      <c r="G75" s="1113"/>
      <c r="H75" s="1113"/>
      <c r="I75" s="1106"/>
      <c r="J75" s="1106"/>
      <c r="K75" s="1115"/>
      <c r="L75" s="1115"/>
      <c r="M75" s="1115"/>
      <c r="N75" s="1115"/>
      <c r="AM75" s="1105"/>
      <c r="AN75" s="1116"/>
      <c r="AO75" s="1116"/>
      <c r="AP75" s="1116"/>
      <c r="AQ75" s="1116"/>
      <c r="AR75" s="1116"/>
      <c r="AS75" s="1116"/>
      <c r="AT75" s="1116"/>
      <c r="AU75" s="1116"/>
      <c r="AV75" s="1116"/>
      <c r="AW75" s="1116"/>
      <c r="AX75" s="1116"/>
      <c r="AY75" s="1116"/>
      <c r="AZ75" s="1116"/>
      <c r="BA75" s="1116"/>
      <c r="BB75" s="1116" t="s">
        <v>564</v>
      </c>
      <c r="BC75" s="1116"/>
      <c r="BD75" s="1116"/>
      <c r="BE75" s="1116"/>
      <c r="BF75" s="1116"/>
      <c r="BG75" s="1116"/>
      <c r="BH75" s="1116"/>
      <c r="BI75" s="1116"/>
      <c r="BJ75" s="1116"/>
      <c r="BK75" s="1116"/>
      <c r="BL75" s="1116"/>
      <c r="BM75" s="1116"/>
      <c r="BN75" s="1116"/>
      <c r="BO75" s="1116"/>
      <c r="BP75" s="1117">
        <v>5.9</v>
      </c>
      <c r="BQ75" s="1117"/>
      <c r="BR75" s="1117"/>
      <c r="BS75" s="1117"/>
      <c r="BT75" s="1117"/>
      <c r="BU75" s="1117"/>
      <c r="BV75" s="1117"/>
      <c r="BW75" s="1117"/>
      <c r="BX75" s="1117">
        <v>7.8</v>
      </c>
      <c r="BY75" s="1117"/>
      <c r="BZ75" s="1117"/>
      <c r="CA75" s="1117"/>
      <c r="CB75" s="1117"/>
      <c r="CC75" s="1117"/>
      <c r="CD75" s="1117"/>
      <c r="CE75" s="1117"/>
      <c r="CF75" s="1117">
        <v>10</v>
      </c>
      <c r="CG75" s="1117"/>
      <c r="CH75" s="1117"/>
      <c r="CI75" s="1117"/>
      <c r="CJ75" s="1117"/>
      <c r="CK75" s="1117"/>
      <c r="CL75" s="1117"/>
      <c r="CM75" s="1117"/>
      <c r="CN75" s="1117">
        <v>11</v>
      </c>
      <c r="CO75" s="1117"/>
      <c r="CP75" s="1117"/>
      <c r="CQ75" s="1117"/>
      <c r="CR75" s="1117"/>
      <c r="CS75" s="1117"/>
      <c r="CT75" s="1117"/>
      <c r="CU75" s="1117"/>
      <c r="CV75" s="1117">
        <v>11.7</v>
      </c>
      <c r="CW75" s="1117"/>
      <c r="CX75" s="1117"/>
      <c r="CY75" s="1117"/>
      <c r="CZ75" s="1117"/>
      <c r="DA75" s="1117"/>
      <c r="DB75" s="1117"/>
      <c r="DC75" s="1117"/>
    </row>
    <row r="76" spans="2:107" x14ac:dyDescent="0.15">
      <c r="B76" s="1087"/>
      <c r="G76" s="1113"/>
      <c r="H76" s="1113"/>
      <c r="I76" s="1106"/>
      <c r="J76" s="1106"/>
      <c r="K76" s="1115"/>
      <c r="L76" s="1115"/>
      <c r="M76" s="1115"/>
      <c r="N76" s="1115"/>
      <c r="AM76" s="1105"/>
      <c r="AN76" s="1116"/>
      <c r="AO76" s="1116"/>
      <c r="AP76" s="1116"/>
      <c r="AQ76" s="1116"/>
      <c r="AR76" s="1116"/>
      <c r="AS76" s="1116"/>
      <c r="AT76" s="1116"/>
      <c r="AU76" s="1116"/>
      <c r="AV76" s="1116"/>
      <c r="AW76" s="1116"/>
      <c r="AX76" s="1116"/>
      <c r="AY76" s="1116"/>
      <c r="AZ76" s="1116"/>
      <c r="BA76" s="1116"/>
      <c r="BB76" s="1116"/>
      <c r="BC76" s="1116"/>
      <c r="BD76" s="1116"/>
      <c r="BE76" s="1116"/>
      <c r="BF76" s="1116"/>
      <c r="BG76" s="1116"/>
      <c r="BH76" s="1116"/>
      <c r="BI76" s="1116"/>
      <c r="BJ76" s="1116"/>
      <c r="BK76" s="1116"/>
      <c r="BL76" s="1116"/>
      <c r="BM76" s="1116"/>
      <c r="BN76" s="1116"/>
      <c r="BO76" s="1116"/>
      <c r="BP76" s="1117"/>
      <c r="BQ76" s="1117"/>
      <c r="BR76" s="1117"/>
      <c r="BS76" s="1117"/>
      <c r="BT76" s="1117"/>
      <c r="BU76" s="1117"/>
      <c r="BV76" s="1117"/>
      <c r="BW76" s="1117"/>
      <c r="BX76" s="1117"/>
      <c r="BY76" s="1117"/>
      <c r="BZ76" s="1117"/>
      <c r="CA76" s="1117"/>
      <c r="CB76" s="1117"/>
      <c r="CC76" s="1117"/>
      <c r="CD76" s="1117"/>
      <c r="CE76" s="1117"/>
      <c r="CF76" s="1117"/>
      <c r="CG76" s="1117"/>
      <c r="CH76" s="1117"/>
      <c r="CI76" s="1117"/>
      <c r="CJ76" s="1117"/>
      <c r="CK76" s="1117"/>
      <c r="CL76" s="1117"/>
      <c r="CM76" s="1117"/>
      <c r="CN76" s="1117"/>
      <c r="CO76" s="1117"/>
      <c r="CP76" s="1117"/>
      <c r="CQ76" s="1117"/>
      <c r="CR76" s="1117"/>
      <c r="CS76" s="1117"/>
      <c r="CT76" s="1117"/>
      <c r="CU76" s="1117"/>
      <c r="CV76" s="1117"/>
      <c r="CW76" s="1117"/>
      <c r="CX76" s="1117"/>
      <c r="CY76" s="1117"/>
      <c r="CZ76" s="1117"/>
      <c r="DA76" s="1117"/>
      <c r="DB76" s="1117"/>
      <c r="DC76" s="1117"/>
    </row>
    <row r="77" spans="2:107" x14ac:dyDescent="0.15">
      <c r="B77" s="1087"/>
      <c r="G77" s="1106"/>
      <c r="H77" s="1106"/>
      <c r="I77" s="1106"/>
      <c r="J77" s="1106"/>
      <c r="K77" s="1134"/>
      <c r="L77" s="1134"/>
      <c r="M77" s="1134"/>
      <c r="N77" s="1134"/>
      <c r="AN77" s="1112" t="s">
        <v>561</v>
      </c>
      <c r="AO77" s="1112"/>
      <c r="AP77" s="1112"/>
      <c r="AQ77" s="1112"/>
      <c r="AR77" s="1112"/>
      <c r="AS77" s="1112"/>
      <c r="AT77" s="1112"/>
      <c r="AU77" s="1112"/>
      <c r="AV77" s="1112"/>
      <c r="AW77" s="1112"/>
      <c r="AX77" s="1112"/>
      <c r="AY77" s="1112"/>
      <c r="AZ77" s="1112"/>
      <c r="BA77" s="1112"/>
      <c r="BB77" s="1116" t="s">
        <v>559</v>
      </c>
      <c r="BC77" s="1116"/>
      <c r="BD77" s="1116"/>
      <c r="BE77" s="1116"/>
      <c r="BF77" s="1116"/>
      <c r="BG77" s="1116"/>
      <c r="BH77" s="1116"/>
      <c r="BI77" s="1116"/>
      <c r="BJ77" s="1116"/>
      <c r="BK77" s="1116"/>
      <c r="BL77" s="1116"/>
      <c r="BM77" s="1116"/>
      <c r="BN77" s="1116"/>
      <c r="BO77" s="1116"/>
      <c r="BP77" s="1117">
        <v>0</v>
      </c>
      <c r="BQ77" s="1117"/>
      <c r="BR77" s="1117"/>
      <c r="BS77" s="1117"/>
      <c r="BT77" s="1117"/>
      <c r="BU77" s="1117"/>
      <c r="BV77" s="1117"/>
      <c r="BW77" s="1117"/>
      <c r="BX77" s="1117">
        <v>0</v>
      </c>
      <c r="BY77" s="1117"/>
      <c r="BZ77" s="1117"/>
      <c r="CA77" s="1117"/>
      <c r="CB77" s="1117"/>
      <c r="CC77" s="1117"/>
      <c r="CD77" s="1117"/>
      <c r="CE77" s="1117"/>
      <c r="CF77" s="1117">
        <v>0</v>
      </c>
      <c r="CG77" s="1117"/>
      <c r="CH77" s="1117"/>
      <c r="CI77" s="1117"/>
      <c r="CJ77" s="1117"/>
      <c r="CK77" s="1117"/>
      <c r="CL77" s="1117"/>
      <c r="CM77" s="1117"/>
      <c r="CN77" s="1117">
        <v>0</v>
      </c>
      <c r="CO77" s="1117"/>
      <c r="CP77" s="1117"/>
      <c r="CQ77" s="1117"/>
      <c r="CR77" s="1117"/>
      <c r="CS77" s="1117"/>
      <c r="CT77" s="1117"/>
      <c r="CU77" s="1117"/>
      <c r="CV77" s="1117">
        <v>0</v>
      </c>
      <c r="CW77" s="1117"/>
      <c r="CX77" s="1117"/>
      <c r="CY77" s="1117"/>
      <c r="CZ77" s="1117"/>
      <c r="DA77" s="1117"/>
      <c r="DB77" s="1117"/>
      <c r="DC77" s="1117"/>
    </row>
    <row r="78" spans="2:107" x14ac:dyDescent="0.15">
      <c r="B78" s="1087"/>
      <c r="G78" s="1106"/>
      <c r="H78" s="1106"/>
      <c r="I78" s="1106"/>
      <c r="J78" s="1106"/>
      <c r="K78" s="1134"/>
      <c r="L78" s="1134"/>
      <c r="M78" s="1134"/>
      <c r="N78" s="1134"/>
      <c r="AN78" s="1112"/>
      <c r="AO78" s="1112"/>
      <c r="AP78" s="1112"/>
      <c r="AQ78" s="1112"/>
      <c r="AR78" s="1112"/>
      <c r="AS78" s="1112"/>
      <c r="AT78" s="1112"/>
      <c r="AU78" s="1112"/>
      <c r="AV78" s="1112"/>
      <c r="AW78" s="1112"/>
      <c r="AX78" s="1112"/>
      <c r="AY78" s="1112"/>
      <c r="AZ78" s="1112"/>
      <c r="BA78" s="1112"/>
      <c r="BB78" s="1116"/>
      <c r="BC78" s="1116"/>
      <c r="BD78" s="1116"/>
      <c r="BE78" s="1116"/>
      <c r="BF78" s="1116"/>
      <c r="BG78" s="1116"/>
      <c r="BH78" s="1116"/>
      <c r="BI78" s="1116"/>
      <c r="BJ78" s="1116"/>
      <c r="BK78" s="1116"/>
      <c r="BL78" s="1116"/>
      <c r="BM78" s="1116"/>
      <c r="BN78" s="1116"/>
      <c r="BO78" s="1116"/>
      <c r="BP78" s="1117"/>
      <c r="BQ78" s="1117"/>
      <c r="BR78" s="1117"/>
      <c r="BS78" s="1117"/>
      <c r="BT78" s="1117"/>
      <c r="BU78" s="1117"/>
      <c r="BV78" s="1117"/>
      <c r="BW78" s="1117"/>
      <c r="BX78" s="1117"/>
      <c r="BY78" s="1117"/>
      <c r="BZ78" s="1117"/>
      <c r="CA78" s="1117"/>
      <c r="CB78" s="1117"/>
      <c r="CC78" s="1117"/>
      <c r="CD78" s="1117"/>
      <c r="CE78" s="1117"/>
      <c r="CF78" s="1117"/>
      <c r="CG78" s="1117"/>
      <c r="CH78" s="1117"/>
      <c r="CI78" s="1117"/>
      <c r="CJ78" s="1117"/>
      <c r="CK78" s="1117"/>
      <c r="CL78" s="1117"/>
      <c r="CM78" s="1117"/>
      <c r="CN78" s="1117"/>
      <c r="CO78" s="1117"/>
      <c r="CP78" s="1117"/>
      <c r="CQ78" s="1117"/>
      <c r="CR78" s="1117"/>
      <c r="CS78" s="1117"/>
      <c r="CT78" s="1117"/>
      <c r="CU78" s="1117"/>
      <c r="CV78" s="1117"/>
      <c r="CW78" s="1117"/>
      <c r="CX78" s="1117"/>
      <c r="CY78" s="1117"/>
      <c r="CZ78" s="1117"/>
      <c r="DA78" s="1117"/>
      <c r="DB78" s="1117"/>
      <c r="DC78" s="1117"/>
    </row>
    <row r="79" spans="2:107" x14ac:dyDescent="0.15">
      <c r="B79" s="1087"/>
      <c r="G79" s="1106"/>
      <c r="H79" s="1106"/>
      <c r="I79" s="1119"/>
      <c r="J79" s="1119"/>
      <c r="K79" s="1135"/>
      <c r="L79" s="1135"/>
      <c r="M79" s="1135"/>
      <c r="N79" s="1135"/>
      <c r="AN79" s="1112"/>
      <c r="AO79" s="1112"/>
      <c r="AP79" s="1112"/>
      <c r="AQ79" s="1112"/>
      <c r="AR79" s="1112"/>
      <c r="AS79" s="1112"/>
      <c r="AT79" s="1112"/>
      <c r="AU79" s="1112"/>
      <c r="AV79" s="1112"/>
      <c r="AW79" s="1112"/>
      <c r="AX79" s="1112"/>
      <c r="AY79" s="1112"/>
      <c r="AZ79" s="1112"/>
      <c r="BA79" s="1112"/>
      <c r="BB79" s="1116" t="s">
        <v>564</v>
      </c>
      <c r="BC79" s="1116"/>
      <c r="BD79" s="1116"/>
      <c r="BE79" s="1116"/>
      <c r="BF79" s="1116"/>
      <c r="BG79" s="1116"/>
      <c r="BH79" s="1116"/>
      <c r="BI79" s="1116"/>
      <c r="BJ79" s="1116"/>
      <c r="BK79" s="1116"/>
      <c r="BL79" s="1116"/>
      <c r="BM79" s="1116"/>
      <c r="BN79" s="1116"/>
      <c r="BO79" s="1116"/>
      <c r="BP79" s="1117">
        <v>8.5</v>
      </c>
      <c r="BQ79" s="1117"/>
      <c r="BR79" s="1117"/>
      <c r="BS79" s="1117"/>
      <c r="BT79" s="1117"/>
      <c r="BU79" s="1117"/>
      <c r="BV79" s="1117"/>
      <c r="BW79" s="1117"/>
      <c r="BX79" s="1117">
        <v>8.6</v>
      </c>
      <c r="BY79" s="1117"/>
      <c r="BZ79" s="1117"/>
      <c r="CA79" s="1117"/>
      <c r="CB79" s="1117"/>
      <c r="CC79" s="1117"/>
      <c r="CD79" s="1117"/>
      <c r="CE79" s="1117"/>
      <c r="CF79" s="1117">
        <v>8.6</v>
      </c>
      <c r="CG79" s="1117"/>
      <c r="CH79" s="1117"/>
      <c r="CI79" s="1117"/>
      <c r="CJ79" s="1117"/>
      <c r="CK79" s="1117"/>
      <c r="CL79" s="1117"/>
      <c r="CM79" s="1117"/>
      <c r="CN79" s="1117">
        <v>8.9</v>
      </c>
      <c r="CO79" s="1117"/>
      <c r="CP79" s="1117"/>
      <c r="CQ79" s="1117"/>
      <c r="CR79" s="1117"/>
      <c r="CS79" s="1117"/>
      <c r="CT79" s="1117"/>
      <c r="CU79" s="1117"/>
      <c r="CV79" s="1117">
        <v>8.9</v>
      </c>
      <c r="CW79" s="1117"/>
      <c r="CX79" s="1117"/>
      <c r="CY79" s="1117"/>
      <c r="CZ79" s="1117"/>
      <c r="DA79" s="1117"/>
      <c r="DB79" s="1117"/>
      <c r="DC79" s="1117"/>
    </row>
    <row r="80" spans="2:107" x14ac:dyDescent="0.15">
      <c r="B80" s="1087"/>
      <c r="G80" s="1106"/>
      <c r="H80" s="1106"/>
      <c r="I80" s="1119"/>
      <c r="J80" s="1119"/>
      <c r="K80" s="1135"/>
      <c r="L80" s="1135"/>
      <c r="M80" s="1135"/>
      <c r="N80" s="1135"/>
      <c r="AN80" s="1112"/>
      <c r="AO80" s="1112"/>
      <c r="AP80" s="1112"/>
      <c r="AQ80" s="1112"/>
      <c r="AR80" s="1112"/>
      <c r="AS80" s="1112"/>
      <c r="AT80" s="1112"/>
      <c r="AU80" s="1112"/>
      <c r="AV80" s="1112"/>
      <c r="AW80" s="1112"/>
      <c r="AX80" s="1112"/>
      <c r="AY80" s="1112"/>
      <c r="AZ80" s="1112"/>
      <c r="BA80" s="1112"/>
      <c r="BB80" s="1116"/>
      <c r="BC80" s="1116"/>
      <c r="BD80" s="1116"/>
      <c r="BE80" s="1116"/>
      <c r="BF80" s="1116"/>
      <c r="BG80" s="1116"/>
      <c r="BH80" s="1116"/>
      <c r="BI80" s="1116"/>
      <c r="BJ80" s="1116"/>
      <c r="BK80" s="1116"/>
      <c r="BL80" s="1116"/>
      <c r="BM80" s="1116"/>
      <c r="BN80" s="1116"/>
      <c r="BO80" s="1116"/>
      <c r="BP80" s="1117"/>
      <c r="BQ80" s="1117"/>
      <c r="BR80" s="1117"/>
      <c r="BS80" s="1117"/>
      <c r="BT80" s="1117"/>
      <c r="BU80" s="1117"/>
      <c r="BV80" s="1117"/>
      <c r="BW80" s="1117"/>
      <c r="BX80" s="1117"/>
      <c r="BY80" s="1117"/>
      <c r="BZ80" s="1117"/>
      <c r="CA80" s="1117"/>
      <c r="CB80" s="1117"/>
      <c r="CC80" s="1117"/>
      <c r="CD80" s="1117"/>
      <c r="CE80" s="1117"/>
      <c r="CF80" s="1117"/>
      <c r="CG80" s="1117"/>
      <c r="CH80" s="1117"/>
      <c r="CI80" s="1117"/>
      <c r="CJ80" s="1117"/>
      <c r="CK80" s="1117"/>
      <c r="CL80" s="1117"/>
      <c r="CM80" s="1117"/>
      <c r="CN80" s="1117"/>
      <c r="CO80" s="1117"/>
      <c r="CP80" s="1117"/>
      <c r="CQ80" s="1117"/>
      <c r="CR80" s="1117"/>
      <c r="CS80" s="1117"/>
      <c r="CT80" s="1117"/>
      <c r="CU80" s="1117"/>
      <c r="CV80" s="1117"/>
      <c r="CW80" s="1117"/>
      <c r="CX80" s="1117"/>
      <c r="CY80" s="1117"/>
      <c r="CZ80" s="1117"/>
      <c r="DA80" s="1117"/>
      <c r="DB80" s="1117"/>
      <c r="DC80" s="1117"/>
    </row>
    <row r="81" spans="2:109" x14ac:dyDescent="0.15">
      <c r="B81" s="1087"/>
    </row>
    <row r="82" spans="2:109" ht="17.25" x14ac:dyDescent="0.15">
      <c r="B82" s="1087"/>
      <c r="K82" s="1136"/>
      <c r="L82" s="1136"/>
      <c r="M82" s="1136"/>
      <c r="N82" s="1136"/>
      <c r="AQ82" s="1136"/>
      <c r="AR82" s="1136"/>
      <c r="AS82" s="1136"/>
      <c r="AT82" s="1136"/>
      <c r="BC82" s="1136"/>
      <c r="BD82" s="1136"/>
      <c r="BE82" s="1136"/>
      <c r="BF82" s="1136"/>
      <c r="BO82" s="1136"/>
      <c r="BP82" s="1136"/>
      <c r="BQ82" s="1136"/>
      <c r="BR82" s="1136"/>
      <c r="CA82" s="1136"/>
      <c r="CB82" s="1136"/>
      <c r="CC82" s="1136"/>
      <c r="CD82" s="1136"/>
      <c r="CM82" s="1136"/>
      <c r="CN82" s="1136"/>
      <c r="CO82" s="1136"/>
      <c r="CP82" s="1136"/>
      <c r="CY82" s="1136"/>
      <c r="CZ82" s="1136"/>
      <c r="DA82" s="1136"/>
      <c r="DB82" s="1136"/>
      <c r="DC82" s="1136"/>
    </row>
    <row r="83" spans="2:109" x14ac:dyDescent="0.15">
      <c r="B83" s="1089"/>
      <c r="C83" s="1090"/>
      <c r="D83" s="1090"/>
      <c r="E83" s="1090"/>
      <c r="F83" s="1090"/>
      <c r="G83" s="1090"/>
      <c r="H83" s="1090"/>
      <c r="I83" s="1090"/>
      <c r="J83" s="1090"/>
      <c r="K83" s="1090"/>
      <c r="L83" s="1090"/>
      <c r="M83" s="1090"/>
      <c r="N83" s="1090"/>
      <c r="O83" s="1090"/>
      <c r="P83" s="1090"/>
      <c r="Q83" s="1090"/>
      <c r="R83" s="1090"/>
      <c r="S83" s="1090"/>
      <c r="T83" s="1090"/>
      <c r="U83" s="1090"/>
      <c r="V83" s="1090"/>
      <c r="W83" s="1090"/>
      <c r="X83" s="1090"/>
      <c r="Y83" s="1090"/>
      <c r="Z83" s="1090"/>
      <c r="AA83" s="1090"/>
      <c r="AB83" s="1090"/>
      <c r="AC83" s="1090"/>
      <c r="AD83" s="1090"/>
      <c r="AE83" s="1090"/>
      <c r="AF83" s="1090"/>
      <c r="AG83" s="1090"/>
      <c r="AH83" s="1090"/>
      <c r="AI83" s="1090"/>
      <c r="AJ83" s="1090"/>
      <c r="AK83" s="1090"/>
      <c r="AL83" s="1090"/>
      <c r="AM83" s="1090"/>
      <c r="AN83" s="1090"/>
      <c r="AO83" s="1090"/>
      <c r="AP83" s="1090"/>
      <c r="AQ83" s="1090"/>
      <c r="AR83" s="1090"/>
      <c r="AS83" s="1090"/>
      <c r="AT83" s="1090"/>
      <c r="AU83" s="1090"/>
      <c r="AV83" s="1090"/>
      <c r="AW83" s="1090"/>
      <c r="AX83" s="1090"/>
      <c r="AY83" s="1090"/>
      <c r="AZ83" s="1090"/>
      <c r="BA83" s="1090"/>
      <c r="BB83" s="1090"/>
      <c r="BC83" s="1090"/>
      <c r="BD83" s="1090"/>
      <c r="BE83" s="1090"/>
      <c r="BF83" s="1090"/>
      <c r="BG83" s="1090"/>
      <c r="BH83" s="1090"/>
      <c r="BI83" s="1090"/>
      <c r="BJ83" s="1090"/>
      <c r="BK83" s="1090"/>
      <c r="BL83" s="1090"/>
      <c r="BM83" s="1090"/>
      <c r="BN83" s="1090"/>
      <c r="BO83" s="1090"/>
      <c r="BP83" s="1090"/>
      <c r="BQ83" s="1090"/>
      <c r="BR83" s="1090"/>
      <c r="BS83" s="1090"/>
      <c r="BT83" s="1090"/>
      <c r="BU83" s="1090"/>
      <c r="BV83" s="1090"/>
      <c r="BW83" s="1090"/>
      <c r="BX83" s="1090"/>
      <c r="BY83" s="1090"/>
      <c r="BZ83" s="1090"/>
      <c r="CA83" s="1090"/>
      <c r="CB83" s="1090"/>
      <c r="CC83" s="1090"/>
      <c r="CD83" s="1090"/>
      <c r="CE83" s="1090"/>
      <c r="CF83" s="1090"/>
      <c r="CG83" s="1090"/>
      <c r="CH83" s="1090"/>
      <c r="CI83" s="1090"/>
      <c r="CJ83" s="1090"/>
      <c r="CK83" s="1090"/>
      <c r="CL83" s="1090"/>
      <c r="CM83" s="1090"/>
      <c r="CN83" s="1090"/>
      <c r="CO83" s="1090"/>
      <c r="CP83" s="1090"/>
      <c r="CQ83" s="1090"/>
      <c r="CR83" s="1090"/>
      <c r="CS83" s="1090"/>
      <c r="CT83" s="1090"/>
      <c r="CU83" s="1090"/>
      <c r="CV83" s="1090"/>
      <c r="CW83" s="1090"/>
      <c r="CX83" s="1090"/>
      <c r="CY83" s="1090"/>
      <c r="CZ83" s="1090"/>
      <c r="DA83" s="1090"/>
      <c r="DB83" s="1090"/>
      <c r="DC83" s="1090"/>
      <c r="DD83" s="1091"/>
    </row>
    <row r="84" spans="2:109" x14ac:dyDescent="0.15">
      <c r="DD84" s="1080"/>
      <c r="DE84" s="1080"/>
    </row>
    <row r="85" spans="2:109" x14ac:dyDescent="0.15">
      <c r="DD85" s="1080"/>
      <c r="DE85" s="1080"/>
    </row>
  </sheetData>
  <sheetProtection algorithmName="SHA-512" hashValue="ntmFuYf88f2tNIZKS5Vmu3w4QQrTn4cm3sV2e0MQpbDG+w2ULE2hYF1lpLqbVGotYlA2W9X0m8pRt1p9V81/Dw==" saltValue="dhHqSfV6ZkGJxPUp9XhEgg=="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45"/>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AEAAF-0C94-4BB1-B925-0994A475D959}">
  <sheetPr>
    <pageSetUpPr fitToPage="1"/>
  </sheetPr>
  <dimension ref="A1:DR125"/>
  <sheetViews>
    <sheetView showGridLines="0" zoomScale="80" zoomScaleNormal="80" zoomScaleSheetLayoutView="70" workbookViewId="0"/>
  </sheetViews>
  <sheetFormatPr defaultColWidth="0" defaultRowHeight="13.5" customHeight="1" zeroHeight="1" x14ac:dyDescent="0.15"/>
  <cols>
    <col min="1" max="34" width="2.5" style="1137" customWidth="1"/>
    <col min="35" max="122" width="2.5" style="1082" customWidth="1"/>
    <col min="123" max="16384" width="2.5" style="1082" hidden="1"/>
  </cols>
  <sheetData>
    <row r="1" spans="1:34" ht="13.5" customHeight="1" x14ac:dyDescent="0.15">
      <c r="A1" s="1082"/>
      <c r="B1" s="1082"/>
      <c r="C1" s="1082"/>
      <c r="D1" s="1082"/>
      <c r="E1" s="1082"/>
      <c r="F1" s="1082"/>
      <c r="G1" s="1082"/>
      <c r="H1" s="1082"/>
      <c r="I1" s="1082"/>
      <c r="J1" s="1082"/>
      <c r="K1" s="1082"/>
      <c r="L1" s="1082"/>
      <c r="M1" s="1082"/>
      <c r="N1" s="1082"/>
      <c r="O1" s="1082"/>
      <c r="P1" s="1082"/>
      <c r="Q1" s="1082"/>
      <c r="R1" s="1082"/>
      <c r="S1" s="1082"/>
      <c r="T1" s="1082"/>
      <c r="U1" s="1082"/>
      <c r="V1" s="1082"/>
      <c r="W1" s="1082"/>
      <c r="X1" s="1082"/>
      <c r="Y1" s="1082"/>
      <c r="Z1" s="1082"/>
      <c r="AA1" s="1082"/>
      <c r="AB1" s="1082"/>
      <c r="AC1" s="1082"/>
      <c r="AD1" s="1082"/>
      <c r="AE1" s="1082"/>
      <c r="AF1" s="1082"/>
      <c r="AG1" s="1082"/>
      <c r="AH1" s="1082"/>
    </row>
    <row r="2" spans="1:34" x14ac:dyDescent="0.15">
      <c r="S2" s="1082"/>
      <c r="AH2" s="1082"/>
    </row>
    <row r="3" spans="1:34" x14ac:dyDescent="0.15">
      <c r="C3" s="1082"/>
      <c r="D3" s="1082"/>
      <c r="E3" s="1082"/>
      <c r="F3" s="1082"/>
      <c r="G3" s="1082"/>
      <c r="H3" s="1082"/>
      <c r="I3" s="1082"/>
      <c r="J3" s="1082"/>
      <c r="K3" s="1082"/>
      <c r="L3" s="1082"/>
      <c r="M3" s="1082"/>
      <c r="N3" s="1082"/>
      <c r="O3" s="1082"/>
      <c r="P3" s="1082"/>
      <c r="Q3" s="1082"/>
      <c r="R3" s="1082"/>
      <c r="S3" s="1082"/>
      <c r="U3" s="1082"/>
      <c r="V3" s="1082"/>
      <c r="W3" s="1082"/>
      <c r="X3" s="1082"/>
      <c r="Y3" s="1082"/>
      <c r="Z3" s="1082"/>
      <c r="AA3" s="1082"/>
      <c r="AB3" s="1082"/>
      <c r="AC3" s="1082"/>
      <c r="AD3" s="1082"/>
      <c r="AE3" s="1082"/>
      <c r="AF3" s="1082"/>
      <c r="AG3" s="1082"/>
      <c r="AH3" s="1082"/>
    </row>
    <row r="4" spans="1:34" x14ac:dyDescent="0.15"/>
    <row r="5" spans="1:34" x14ac:dyDescent="0.15"/>
    <row r="6" spans="1:34" x14ac:dyDescent="0.15"/>
    <row r="7" spans="1:34" x14ac:dyDescent="0.15"/>
    <row r="8" spans="1:34" x14ac:dyDescent="0.15"/>
    <row r="9" spans="1:34" x14ac:dyDescent="0.15">
      <c r="AH9" s="1082"/>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1082"/>
    </row>
    <row r="18" spans="12:34" x14ac:dyDescent="0.15"/>
    <row r="19" spans="12:34" x14ac:dyDescent="0.15"/>
    <row r="20" spans="12:34" x14ac:dyDescent="0.15">
      <c r="AH20" s="1082"/>
    </row>
    <row r="21" spans="12:34" x14ac:dyDescent="0.15">
      <c r="AH21" s="1082"/>
    </row>
    <row r="22" spans="12:34" x14ac:dyDescent="0.15"/>
    <row r="23" spans="12:34" x14ac:dyDescent="0.15"/>
    <row r="24" spans="12:34" x14ac:dyDescent="0.15">
      <c r="Q24" s="1082"/>
    </row>
    <row r="25" spans="12:34" x14ac:dyDescent="0.15"/>
    <row r="26" spans="12:34" x14ac:dyDescent="0.15"/>
    <row r="27" spans="12:34" x14ac:dyDescent="0.15"/>
    <row r="28" spans="12:34" x14ac:dyDescent="0.15">
      <c r="O28" s="1082"/>
      <c r="T28" s="1082"/>
      <c r="AH28" s="1082"/>
    </row>
    <row r="29" spans="12:34" x14ac:dyDescent="0.15"/>
    <row r="30" spans="12:34" x14ac:dyDescent="0.15"/>
    <row r="31" spans="12:34" x14ac:dyDescent="0.15">
      <c r="Q31" s="1082"/>
    </row>
    <row r="32" spans="12:34" x14ac:dyDescent="0.15">
      <c r="L32" s="1082"/>
    </row>
    <row r="33" spans="2:34" x14ac:dyDescent="0.15">
      <c r="C33" s="1082"/>
      <c r="E33" s="1082"/>
      <c r="G33" s="1082"/>
      <c r="I33" s="1082"/>
      <c r="X33" s="1082"/>
    </row>
    <row r="34" spans="2:34" x14ac:dyDescent="0.15">
      <c r="B34" s="1082"/>
      <c r="P34" s="1082"/>
      <c r="R34" s="1082"/>
      <c r="T34" s="1082"/>
    </row>
    <row r="35" spans="2:34" x14ac:dyDescent="0.15">
      <c r="D35" s="1082"/>
      <c r="W35" s="1082"/>
      <c r="AC35" s="1082"/>
      <c r="AD35" s="1082"/>
      <c r="AE35" s="1082"/>
      <c r="AF35" s="1082"/>
      <c r="AG35" s="1082"/>
      <c r="AH35" s="1082"/>
    </row>
    <row r="36" spans="2:34" x14ac:dyDescent="0.15">
      <c r="H36" s="1082"/>
      <c r="J36" s="1082"/>
      <c r="K36" s="1082"/>
      <c r="M36" s="1082"/>
      <c r="Y36" s="1082"/>
      <c r="Z36" s="1082"/>
      <c r="AA36" s="1082"/>
      <c r="AB36" s="1082"/>
      <c r="AC36" s="1082"/>
      <c r="AD36" s="1082"/>
      <c r="AE36" s="1082"/>
      <c r="AF36" s="1082"/>
      <c r="AG36" s="1082"/>
      <c r="AH36" s="1082"/>
    </row>
    <row r="37" spans="2:34" x14ac:dyDescent="0.15">
      <c r="AH37" s="1082"/>
    </row>
    <row r="38" spans="2:34" x14ac:dyDescent="0.15">
      <c r="AG38" s="1082"/>
      <c r="AH38" s="1082"/>
    </row>
    <row r="39" spans="2:34" x14ac:dyDescent="0.15"/>
    <row r="40" spans="2:34" x14ac:dyDescent="0.15">
      <c r="X40" s="1082"/>
    </row>
    <row r="41" spans="2:34" x14ac:dyDescent="0.15">
      <c r="R41" s="1082"/>
    </row>
    <row r="42" spans="2:34" x14ac:dyDescent="0.15">
      <c r="W42" s="1082"/>
    </row>
    <row r="43" spans="2:34" x14ac:dyDescent="0.15">
      <c r="Y43" s="1082"/>
      <c r="Z43" s="1082"/>
      <c r="AA43" s="1082"/>
      <c r="AB43" s="1082"/>
      <c r="AC43" s="1082"/>
      <c r="AD43" s="1082"/>
      <c r="AE43" s="1082"/>
      <c r="AF43" s="1082"/>
      <c r="AG43" s="1082"/>
      <c r="AH43" s="1082"/>
    </row>
    <row r="44" spans="2:34" x14ac:dyDescent="0.15">
      <c r="AH44" s="1082"/>
    </row>
    <row r="45" spans="2:34" x14ac:dyDescent="0.15">
      <c r="X45" s="1082"/>
    </row>
    <row r="46" spans="2:34" x14ac:dyDescent="0.15"/>
    <row r="47" spans="2:34" x14ac:dyDescent="0.15"/>
    <row r="48" spans="2:34" x14ac:dyDescent="0.15">
      <c r="W48" s="1082"/>
      <c r="Y48" s="1082"/>
      <c r="Z48" s="1082"/>
      <c r="AA48" s="1082"/>
      <c r="AB48" s="1082"/>
      <c r="AC48" s="1082"/>
      <c r="AD48" s="1082"/>
      <c r="AE48" s="1082"/>
      <c r="AF48" s="1082"/>
      <c r="AG48" s="1082"/>
      <c r="AH48" s="1082"/>
    </row>
    <row r="49" spans="28:34" x14ac:dyDescent="0.15"/>
    <row r="50" spans="28:34" x14ac:dyDescent="0.15">
      <c r="AE50" s="1082"/>
      <c r="AF50" s="1082"/>
      <c r="AG50" s="1082"/>
      <c r="AH50" s="1082"/>
    </row>
    <row r="51" spans="28:34" x14ac:dyDescent="0.15">
      <c r="AC51" s="1082"/>
      <c r="AD51" s="1082"/>
      <c r="AE51" s="1082"/>
      <c r="AF51" s="1082"/>
      <c r="AG51" s="1082"/>
      <c r="AH51" s="1082"/>
    </row>
    <row r="52" spans="28:34" x14ac:dyDescent="0.15"/>
    <row r="53" spans="28:34" x14ac:dyDescent="0.15">
      <c r="AF53" s="1082"/>
      <c r="AG53" s="1082"/>
      <c r="AH53" s="1082"/>
    </row>
    <row r="54" spans="28:34" x14ac:dyDescent="0.15">
      <c r="AH54" s="1082"/>
    </row>
    <row r="55" spans="28:34" x14ac:dyDescent="0.15"/>
    <row r="56" spans="28:34" x14ac:dyDescent="0.15">
      <c r="AB56" s="1082"/>
      <c r="AC56" s="1082"/>
      <c r="AD56" s="1082"/>
      <c r="AE56" s="1082"/>
      <c r="AF56" s="1082"/>
      <c r="AG56" s="1082"/>
      <c r="AH56" s="1082"/>
    </row>
    <row r="57" spans="28:34" x14ac:dyDescent="0.15">
      <c r="AH57" s="1082"/>
    </row>
    <row r="58" spans="28:34" x14ac:dyDescent="0.15">
      <c r="AH58" s="1082"/>
    </row>
    <row r="59" spans="28:34" x14ac:dyDescent="0.15"/>
    <row r="60" spans="28:34" x14ac:dyDescent="0.15"/>
    <row r="61" spans="28:34" x14ac:dyDescent="0.15"/>
    <row r="62" spans="28:34" x14ac:dyDescent="0.15"/>
    <row r="63" spans="28:34" x14ac:dyDescent="0.15">
      <c r="AH63" s="1082"/>
    </row>
    <row r="64" spans="28:34" x14ac:dyDescent="0.15">
      <c r="AG64" s="1082"/>
      <c r="AH64" s="1082"/>
    </row>
    <row r="65" spans="28:34" x14ac:dyDescent="0.15"/>
    <row r="66" spans="28:34" x14ac:dyDescent="0.15"/>
    <row r="67" spans="28:34" x14ac:dyDescent="0.15"/>
    <row r="68" spans="28:34" x14ac:dyDescent="0.15">
      <c r="AB68" s="1082"/>
      <c r="AC68" s="1082"/>
      <c r="AD68" s="1082"/>
      <c r="AE68" s="1082"/>
      <c r="AF68" s="1082"/>
      <c r="AG68" s="1082"/>
      <c r="AH68" s="1082"/>
    </row>
    <row r="69" spans="28:34" x14ac:dyDescent="0.15">
      <c r="AF69" s="1082"/>
      <c r="AG69" s="1082"/>
      <c r="AH69" s="1082"/>
    </row>
    <row r="70" spans="28:34" x14ac:dyDescent="0.15"/>
    <row r="71" spans="28:34" x14ac:dyDescent="0.15"/>
    <row r="72" spans="28:34" x14ac:dyDescent="0.15"/>
    <row r="73" spans="28:34" x14ac:dyDescent="0.15"/>
    <row r="74" spans="28:34" x14ac:dyDescent="0.15"/>
    <row r="75" spans="28:34" x14ac:dyDescent="0.15">
      <c r="AH75" s="1082"/>
    </row>
    <row r="76" spans="28:34" x14ac:dyDescent="0.15">
      <c r="AF76" s="1082"/>
      <c r="AG76" s="1082"/>
      <c r="AH76" s="1082"/>
    </row>
    <row r="77" spans="28:34" x14ac:dyDescent="0.15">
      <c r="AG77" s="1082"/>
      <c r="AH77" s="1082"/>
    </row>
    <row r="78" spans="28:34" x14ac:dyDescent="0.15"/>
    <row r="79" spans="28:34" x14ac:dyDescent="0.15"/>
    <row r="80" spans="28:34" x14ac:dyDescent="0.15"/>
    <row r="81" spans="25:34" x14ac:dyDescent="0.15"/>
    <row r="82" spans="25:34" x14ac:dyDescent="0.15">
      <c r="Y82" s="1082"/>
    </row>
    <row r="83" spans="25:34" x14ac:dyDescent="0.15">
      <c r="Y83" s="1082"/>
      <c r="Z83" s="1082"/>
      <c r="AA83" s="1082"/>
      <c r="AB83" s="1082"/>
      <c r="AC83" s="1082"/>
      <c r="AD83" s="1082"/>
      <c r="AE83" s="1082"/>
      <c r="AF83" s="1082"/>
      <c r="AG83" s="1082"/>
      <c r="AH83" s="1082"/>
    </row>
    <row r="84" spans="25:34" x14ac:dyDescent="0.15"/>
    <row r="85" spans="25:34" x14ac:dyDescent="0.15"/>
    <row r="86" spans="25:34" x14ac:dyDescent="0.15"/>
    <row r="87" spans="25:34" x14ac:dyDescent="0.15"/>
    <row r="88" spans="25:34" x14ac:dyDescent="0.15">
      <c r="AH88" s="108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1082"/>
      <c r="AG94" s="1082"/>
      <c r="AH94" s="1082"/>
    </row>
    <row r="95" spans="25:34" ht="13.5" customHeight="1" x14ac:dyDescent="0.15">
      <c r="AH95" s="108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1082"/>
    </row>
    <row r="102" spans="33:34" ht="13.5" customHeight="1" x14ac:dyDescent="0.15"/>
    <row r="103" spans="33:34" ht="13.5" customHeight="1" x14ac:dyDescent="0.15"/>
    <row r="104" spans="33:34" ht="13.5" customHeight="1" x14ac:dyDescent="0.15">
      <c r="AG104" s="1082"/>
      <c r="AH104" s="108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1082"/>
    </row>
    <row r="117" spans="34:122" ht="13.5" customHeight="1" x14ac:dyDescent="0.15"/>
    <row r="118" spans="34:122" ht="13.5" customHeight="1" x14ac:dyDescent="0.15"/>
    <row r="119" spans="34:122" ht="13.5" customHeight="1" x14ac:dyDescent="0.15"/>
    <row r="120" spans="34:122" ht="13.5" customHeight="1" x14ac:dyDescent="0.15">
      <c r="AH120" s="1082"/>
    </row>
    <row r="121" spans="34:122" ht="13.5" customHeight="1" x14ac:dyDescent="0.15">
      <c r="AH121" s="1082"/>
    </row>
    <row r="122" spans="34:122" ht="13.5" customHeight="1" x14ac:dyDescent="0.15"/>
    <row r="123" spans="34:122" ht="13.5" customHeight="1" x14ac:dyDescent="0.15"/>
    <row r="124" spans="34:122" ht="13.5" customHeight="1" x14ac:dyDescent="0.15"/>
    <row r="125" spans="34:122" ht="13.5" customHeight="1" x14ac:dyDescent="0.15">
      <c r="DR125" s="1082" t="s">
        <v>565</v>
      </c>
    </row>
  </sheetData>
  <sheetProtection algorithmName="SHA-512" hashValue="Q+v5pWKu1mHAxprHj4NmRD/t8UiJIejS0Q6klN2X/dlTzUb0JhYdMSyrL6sJFY8Cq8OHXja/xwm159/zVfI0hA==" saltValue="ohoeo8V4pdNh8C9M1zyEwQ==" spinCount="100000" sheet="1" objects="1" scenarios="1"/>
  <dataConsolidate/>
  <phoneticPr fontId="45"/>
  <printOptions horizontalCentered="1" verticalCentered="1"/>
  <pageMargins left="0" right="0" top="0.19685039370078741" bottom="0" header="0.39370078740157483" footer="0"/>
  <pageSetup paperSize="9" scale="33"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F54B6C-3F49-472C-A315-E1C13304C18E}">
  <sheetPr>
    <pageSetUpPr fitToPage="1"/>
  </sheetPr>
  <dimension ref="A1:DR125"/>
  <sheetViews>
    <sheetView showGridLines="0" zoomScale="80" zoomScaleNormal="80" zoomScaleSheetLayoutView="55" workbookViewId="0"/>
  </sheetViews>
  <sheetFormatPr defaultColWidth="0" defaultRowHeight="13.5" customHeight="1" zeroHeight="1" x14ac:dyDescent="0.15"/>
  <cols>
    <col min="1" max="34" width="2.5" style="1137" customWidth="1"/>
    <col min="35" max="122" width="2.5" style="1082" customWidth="1"/>
    <col min="123" max="16384" width="2.5" style="1082" hidden="1"/>
  </cols>
  <sheetData>
    <row r="1" spans="2:34" ht="13.5" customHeight="1" x14ac:dyDescent="0.15">
      <c r="B1" s="1082"/>
      <c r="C1" s="1082"/>
      <c r="D1" s="1082"/>
      <c r="E1" s="1082"/>
      <c r="F1" s="1082"/>
      <c r="G1" s="1082"/>
      <c r="H1" s="1082"/>
      <c r="I1" s="1082"/>
      <c r="J1" s="1082"/>
      <c r="K1" s="1082"/>
      <c r="L1" s="1082"/>
      <c r="M1" s="1082"/>
      <c r="N1" s="1082"/>
      <c r="O1" s="1082"/>
      <c r="P1" s="1082"/>
      <c r="Q1" s="1082"/>
      <c r="R1" s="1082"/>
      <c r="S1" s="1082"/>
      <c r="T1" s="1082"/>
      <c r="U1" s="1082"/>
      <c r="V1" s="1082"/>
      <c r="W1" s="1082"/>
      <c r="X1" s="1082"/>
      <c r="Y1" s="1082"/>
      <c r="Z1" s="1082"/>
      <c r="AA1" s="1082"/>
      <c r="AB1" s="1082"/>
      <c r="AC1" s="1082"/>
      <c r="AD1" s="1082"/>
      <c r="AE1" s="1082"/>
      <c r="AF1" s="1082"/>
      <c r="AG1" s="1082"/>
      <c r="AH1" s="1082"/>
    </row>
    <row r="2" spans="2:34" x14ac:dyDescent="0.15">
      <c r="S2" s="1082"/>
      <c r="AH2" s="1082"/>
    </row>
    <row r="3" spans="2:34" x14ac:dyDescent="0.15">
      <c r="C3" s="1082"/>
      <c r="D3" s="1082"/>
      <c r="E3" s="1082"/>
      <c r="F3" s="1082"/>
      <c r="G3" s="1082"/>
      <c r="H3" s="1082"/>
      <c r="I3" s="1082"/>
      <c r="J3" s="1082"/>
      <c r="K3" s="1082"/>
      <c r="L3" s="1082"/>
      <c r="M3" s="1082"/>
      <c r="N3" s="1082"/>
      <c r="O3" s="1082"/>
      <c r="P3" s="1082"/>
      <c r="Q3" s="1082"/>
      <c r="R3" s="1082"/>
      <c r="S3" s="1082"/>
      <c r="U3" s="1082"/>
      <c r="V3" s="1082"/>
      <c r="W3" s="1082"/>
      <c r="X3" s="1082"/>
      <c r="Y3" s="1082"/>
      <c r="Z3" s="1082"/>
      <c r="AA3" s="1082"/>
      <c r="AB3" s="1082"/>
      <c r="AC3" s="1082"/>
      <c r="AD3" s="1082"/>
      <c r="AE3" s="1082"/>
      <c r="AF3" s="1082"/>
      <c r="AG3" s="1082"/>
      <c r="AH3" s="1082"/>
    </row>
    <row r="4" spans="2:34" x14ac:dyDescent="0.15"/>
    <row r="5" spans="2:34" x14ac:dyDescent="0.15"/>
    <row r="6" spans="2:34" x14ac:dyDescent="0.15"/>
    <row r="7" spans="2:34" x14ac:dyDescent="0.15"/>
    <row r="8" spans="2:34" x14ac:dyDescent="0.15"/>
    <row r="9" spans="2:34" x14ac:dyDescent="0.15">
      <c r="AH9" s="1082"/>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1082"/>
    </row>
    <row r="18" spans="12:34" x14ac:dyDescent="0.15"/>
    <row r="19" spans="12:34" x14ac:dyDescent="0.15"/>
    <row r="20" spans="12:34" x14ac:dyDescent="0.15">
      <c r="AH20" s="1082"/>
    </row>
    <row r="21" spans="12:34" x14ac:dyDescent="0.15">
      <c r="AH21" s="1082"/>
    </row>
    <row r="22" spans="12:34" x14ac:dyDescent="0.15"/>
    <row r="23" spans="12:34" x14ac:dyDescent="0.15"/>
    <row r="24" spans="12:34" x14ac:dyDescent="0.15">
      <c r="Q24" s="1082"/>
    </row>
    <row r="25" spans="12:34" x14ac:dyDescent="0.15"/>
    <row r="26" spans="12:34" x14ac:dyDescent="0.15"/>
    <row r="27" spans="12:34" x14ac:dyDescent="0.15"/>
    <row r="28" spans="12:34" x14ac:dyDescent="0.15">
      <c r="O28" s="1082"/>
      <c r="T28" s="1082"/>
      <c r="AH28" s="1082"/>
    </row>
    <row r="29" spans="12:34" x14ac:dyDescent="0.15"/>
    <row r="30" spans="12:34" x14ac:dyDescent="0.15"/>
    <row r="31" spans="12:34" x14ac:dyDescent="0.15">
      <c r="Q31" s="1082"/>
    </row>
    <row r="32" spans="12:34" x14ac:dyDescent="0.15">
      <c r="L32" s="1082"/>
    </row>
    <row r="33" spans="2:34" x14ac:dyDescent="0.15">
      <c r="C33" s="1082"/>
      <c r="E33" s="1082"/>
      <c r="G33" s="1082"/>
      <c r="I33" s="1082"/>
      <c r="X33" s="1082"/>
    </row>
    <row r="34" spans="2:34" x14ac:dyDescent="0.15">
      <c r="B34" s="1082"/>
      <c r="P34" s="1082"/>
      <c r="R34" s="1082"/>
      <c r="T34" s="1082"/>
    </row>
    <row r="35" spans="2:34" x14ac:dyDescent="0.15">
      <c r="D35" s="1082"/>
      <c r="W35" s="1082"/>
      <c r="AC35" s="1082"/>
      <c r="AD35" s="1082"/>
      <c r="AE35" s="1082"/>
      <c r="AF35" s="1082"/>
      <c r="AG35" s="1082"/>
      <c r="AH35" s="1082"/>
    </row>
    <row r="36" spans="2:34" x14ac:dyDescent="0.15">
      <c r="H36" s="1082"/>
      <c r="J36" s="1082"/>
      <c r="K36" s="1082"/>
      <c r="M36" s="1082"/>
      <c r="Y36" s="1082"/>
      <c r="Z36" s="1082"/>
      <c r="AA36" s="1082"/>
      <c r="AB36" s="1082"/>
      <c r="AC36" s="1082"/>
      <c r="AD36" s="1082"/>
      <c r="AE36" s="1082"/>
      <c r="AF36" s="1082"/>
      <c r="AG36" s="1082"/>
      <c r="AH36" s="1082"/>
    </row>
    <row r="37" spans="2:34" x14ac:dyDescent="0.15">
      <c r="AH37" s="1082"/>
    </row>
    <row r="38" spans="2:34" x14ac:dyDescent="0.15">
      <c r="AG38" s="1082"/>
      <c r="AH38" s="1082"/>
    </row>
    <row r="39" spans="2:34" x14ac:dyDescent="0.15"/>
    <row r="40" spans="2:34" x14ac:dyDescent="0.15">
      <c r="X40" s="1082"/>
    </row>
    <row r="41" spans="2:34" x14ac:dyDescent="0.15">
      <c r="R41" s="1082"/>
    </row>
    <row r="42" spans="2:34" x14ac:dyDescent="0.15">
      <c r="W42" s="1082"/>
    </row>
    <row r="43" spans="2:34" x14ac:dyDescent="0.15">
      <c r="Y43" s="1082"/>
      <c r="Z43" s="1082"/>
      <c r="AA43" s="1082"/>
      <c r="AB43" s="1082"/>
      <c r="AC43" s="1082"/>
      <c r="AD43" s="1082"/>
      <c r="AE43" s="1082"/>
      <c r="AF43" s="1082"/>
      <c r="AG43" s="1082"/>
      <c r="AH43" s="1082"/>
    </row>
    <row r="44" spans="2:34" x14ac:dyDescent="0.15">
      <c r="AH44" s="1082"/>
    </row>
    <row r="45" spans="2:34" x14ac:dyDescent="0.15">
      <c r="X45" s="1082"/>
    </row>
    <row r="46" spans="2:34" x14ac:dyDescent="0.15"/>
    <row r="47" spans="2:34" x14ac:dyDescent="0.15"/>
    <row r="48" spans="2:34" x14ac:dyDescent="0.15">
      <c r="W48" s="1082"/>
      <c r="Y48" s="1082"/>
      <c r="Z48" s="1082"/>
      <c r="AA48" s="1082"/>
      <c r="AB48" s="1082"/>
      <c r="AC48" s="1082"/>
      <c r="AD48" s="1082"/>
      <c r="AE48" s="1082"/>
      <c r="AF48" s="1082"/>
      <c r="AG48" s="1082"/>
      <c r="AH48" s="1082"/>
    </row>
    <row r="49" spans="28:34" x14ac:dyDescent="0.15"/>
    <row r="50" spans="28:34" x14ac:dyDescent="0.15">
      <c r="AE50" s="1082"/>
      <c r="AF50" s="1082"/>
      <c r="AG50" s="1082"/>
      <c r="AH50" s="1082"/>
    </row>
    <row r="51" spans="28:34" x14ac:dyDescent="0.15">
      <c r="AC51" s="1082"/>
      <c r="AD51" s="1082"/>
      <c r="AE51" s="1082"/>
      <c r="AF51" s="1082"/>
      <c r="AG51" s="1082"/>
      <c r="AH51" s="1082"/>
    </row>
    <row r="52" spans="28:34" x14ac:dyDescent="0.15"/>
    <row r="53" spans="28:34" x14ac:dyDescent="0.15">
      <c r="AF53" s="1082"/>
      <c r="AG53" s="1082"/>
      <c r="AH53" s="1082"/>
    </row>
    <row r="54" spans="28:34" x14ac:dyDescent="0.15">
      <c r="AH54" s="1082"/>
    </row>
    <row r="55" spans="28:34" x14ac:dyDescent="0.15"/>
    <row r="56" spans="28:34" x14ac:dyDescent="0.15">
      <c r="AB56" s="1082"/>
      <c r="AC56" s="1082"/>
      <c r="AD56" s="1082"/>
      <c r="AE56" s="1082"/>
      <c r="AF56" s="1082"/>
      <c r="AG56" s="1082"/>
      <c r="AH56" s="1082"/>
    </row>
    <row r="57" spans="28:34" x14ac:dyDescent="0.15">
      <c r="AH57" s="1082"/>
    </row>
    <row r="58" spans="28:34" x14ac:dyDescent="0.15">
      <c r="AH58" s="1082"/>
    </row>
    <row r="59" spans="28:34" x14ac:dyDescent="0.15">
      <c r="AG59" s="1082"/>
      <c r="AH59" s="1082"/>
    </row>
    <row r="60" spans="28:34" x14ac:dyDescent="0.15"/>
    <row r="61" spans="28:34" x14ac:dyDescent="0.15"/>
    <row r="62" spans="28:34" x14ac:dyDescent="0.15"/>
    <row r="63" spans="28:34" x14ac:dyDescent="0.15">
      <c r="AH63" s="1082"/>
    </row>
    <row r="64" spans="28:34" x14ac:dyDescent="0.15">
      <c r="AG64" s="1082"/>
      <c r="AH64" s="1082"/>
    </row>
    <row r="65" spans="28:34" x14ac:dyDescent="0.15"/>
    <row r="66" spans="28:34" x14ac:dyDescent="0.15"/>
    <row r="67" spans="28:34" x14ac:dyDescent="0.15"/>
    <row r="68" spans="28:34" x14ac:dyDescent="0.15">
      <c r="AB68" s="1082"/>
      <c r="AC68" s="1082"/>
      <c r="AD68" s="1082"/>
      <c r="AE68" s="1082"/>
      <c r="AF68" s="1082"/>
      <c r="AG68" s="1082"/>
      <c r="AH68" s="1082"/>
    </row>
    <row r="69" spans="28:34" x14ac:dyDescent="0.15">
      <c r="AF69" s="1082"/>
      <c r="AG69" s="1082"/>
      <c r="AH69" s="1082"/>
    </row>
    <row r="70" spans="28:34" x14ac:dyDescent="0.15"/>
    <row r="71" spans="28:34" x14ac:dyDescent="0.15"/>
    <row r="72" spans="28:34" x14ac:dyDescent="0.15"/>
    <row r="73" spans="28:34" x14ac:dyDescent="0.15"/>
    <row r="74" spans="28:34" x14ac:dyDescent="0.15"/>
    <row r="75" spans="28:34" x14ac:dyDescent="0.15">
      <c r="AH75" s="1082"/>
    </row>
    <row r="76" spans="28:34" x14ac:dyDescent="0.15">
      <c r="AF76" s="1082"/>
      <c r="AG76" s="1082"/>
      <c r="AH76" s="1082"/>
    </row>
    <row r="77" spans="28:34" x14ac:dyDescent="0.15">
      <c r="AG77" s="1082"/>
      <c r="AH77" s="1082"/>
    </row>
    <row r="78" spans="28:34" x14ac:dyDescent="0.15"/>
    <row r="79" spans="28:34" x14ac:dyDescent="0.15"/>
    <row r="80" spans="28:34" x14ac:dyDescent="0.15"/>
    <row r="81" spans="25:34" x14ac:dyDescent="0.15"/>
    <row r="82" spans="25:34" x14ac:dyDescent="0.15">
      <c r="Y82" s="1082"/>
    </row>
    <row r="83" spans="25:34" x14ac:dyDescent="0.15">
      <c r="Y83" s="1082"/>
      <c r="Z83" s="1082"/>
      <c r="AA83" s="1082"/>
      <c r="AB83" s="1082"/>
      <c r="AC83" s="1082"/>
      <c r="AD83" s="1082"/>
      <c r="AE83" s="1082"/>
      <c r="AF83" s="1082"/>
      <c r="AG83" s="1082"/>
      <c r="AH83" s="1082"/>
    </row>
    <row r="84" spans="25:34" x14ac:dyDescent="0.15"/>
    <row r="85" spans="25:34" x14ac:dyDescent="0.15"/>
    <row r="86" spans="25:34" x14ac:dyDescent="0.15"/>
    <row r="87" spans="25:34" x14ac:dyDescent="0.15"/>
    <row r="88" spans="25:34" x14ac:dyDescent="0.15">
      <c r="AH88" s="108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1082"/>
      <c r="AG94" s="1082"/>
      <c r="AH94" s="1082"/>
    </row>
    <row r="95" spans="25:34" ht="13.5" customHeight="1" x14ac:dyDescent="0.15">
      <c r="AH95" s="108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1082"/>
    </row>
    <row r="102" spans="33:34" ht="13.5" customHeight="1" x14ac:dyDescent="0.15"/>
    <row r="103" spans="33:34" ht="13.5" customHeight="1" x14ac:dyDescent="0.15"/>
    <row r="104" spans="33:34" ht="13.5" customHeight="1" x14ac:dyDescent="0.15">
      <c r="AG104" s="1082"/>
      <c r="AH104" s="108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1082"/>
    </row>
    <row r="117" spans="34:122" ht="13.5" customHeight="1" x14ac:dyDescent="0.15"/>
    <row r="118" spans="34:122" ht="13.5" customHeight="1" x14ac:dyDescent="0.15"/>
    <row r="119" spans="34:122" ht="13.5" customHeight="1" x14ac:dyDescent="0.15"/>
    <row r="120" spans="34:122" ht="13.5" customHeight="1" x14ac:dyDescent="0.15">
      <c r="AH120" s="1082"/>
    </row>
    <row r="121" spans="34:122" ht="13.5" customHeight="1" x14ac:dyDescent="0.15">
      <c r="AH121" s="1082"/>
    </row>
    <row r="122" spans="34:122" ht="13.5" customHeight="1" x14ac:dyDescent="0.15"/>
    <row r="123" spans="34:122" ht="13.5" customHeight="1" x14ac:dyDescent="0.15"/>
    <row r="124" spans="34:122" ht="13.5" customHeight="1" x14ac:dyDescent="0.15"/>
    <row r="125" spans="34:122" ht="13.5" customHeight="1" x14ac:dyDescent="0.15">
      <c r="DR125" s="1082" t="s">
        <v>565</v>
      </c>
    </row>
  </sheetData>
  <sheetProtection algorithmName="SHA-512" hashValue="kcIzDQEmusb/D+/KSPl9XHSwlafejyqWUzqNJ1uVpAliQ+1bT9Z19yeShvfx6DurXiu0q8aDaiYdFR3DOhX49A==" saltValue="kROm6xSupoUM0QkwsS9Lyg==" spinCount="100000" sheet="1" objects="1" scenarios="1"/>
  <dataConsolidate/>
  <phoneticPr fontId="45"/>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289" customWidth="1"/>
    <col min="2" max="8" width="13.375" style="289" customWidth="1"/>
    <col min="9" max="16384" width="11.125" style="289"/>
  </cols>
  <sheetData>
    <row r="1" spans="1:8" x14ac:dyDescent="0.15">
      <c r="A1" s="97"/>
      <c r="B1" s="103"/>
      <c r="C1" s="107"/>
      <c r="D1" s="113"/>
      <c r="E1" s="123"/>
      <c r="F1" s="123"/>
      <c r="G1" s="123"/>
      <c r="H1" s="157"/>
    </row>
    <row r="2" spans="1:8" x14ac:dyDescent="0.15">
      <c r="A2" s="98"/>
      <c r="B2" s="104"/>
      <c r="C2" s="296"/>
      <c r="D2" s="114" t="s">
        <v>85</v>
      </c>
      <c r="E2" s="124"/>
      <c r="F2" s="304" t="s">
        <v>527</v>
      </c>
      <c r="G2" s="148"/>
      <c r="H2" s="158"/>
    </row>
    <row r="3" spans="1:8" x14ac:dyDescent="0.15">
      <c r="A3" s="114" t="s">
        <v>233</v>
      </c>
      <c r="B3" s="106"/>
      <c r="C3" s="297"/>
      <c r="D3" s="300">
        <v>281398</v>
      </c>
      <c r="E3" s="302"/>
      <c r="F3" s="305">
        <v>202870</v>
      </c>
      <c r="G3" s="307"/>
      <c r="H3" s="310"/>
    </row>
    <row r="4" spans="1:8" x14ac:dyDescent="0.15">
      <c r="A4" s="99"/>
      <c r="B4" s="105"/>
      <c r="C4" s="298"/>
      <c r="D4" s="301">
        <v>206784</v>
      </c>
      <c r="E4" s="303"/>
      <c r="F4" s="306">
        <v>79735</v>
      </c>
      <c r="G4" s="308"/>
      <c r="H4" s="311"/>
    </row>
    <row r="5" spans="1:8" x14ac:dyDescent="0.15">
      <c r="A5" s="114" t="s">
        <v>509</v>
      </c>
      <c r="B5" s="106"/>
      <c r="C5" s="297"/>
      <c r="D5" s="300">
        <v>411613</v>
      </c>
      <c r="E5" s="302"/>
      <c r="F5" s="305">
        <v>167497</v>
      </c>
      <c r="G5" s="307"/>
      <c r="H5" s="310"/>
    </row>
    <row r="6" spans="1:8" x14ac:dyDescent="0.15">
      <c r="A6" s="99"/>
      <c r="B6" s="105"/>
      <c r="C6" s="298"/>
      <c r="D6" s="301">
        <v>326030</v>
      </c>
      <c r="E6" s="303"/>
      <c r="F6" s="306">
        <v>82571</v>
      </c>
      <c r="G6" s="308"/>
      <c r="H6" s="311"/>
    </row>
    <row r="7" spans="1:8" x14ac:dyDescent="0.15">
      <c r="A7" s="114" t="s">
        <v>525</v>
      </c>
      <c r="B7" s="106"/>
      <c r="C7" s="297"/>
      <c r="D7" s="300">
        <v>250563</v>
      </c>
      <c r="E7" s="302"/>
      <c r="F7" s="305">
        <v>190274</v>
      </c>
      <c r="G7" s="307"/>
      <c r="H7" s="310"/>
    </row>
    <row r="8" spans="1:8" x14ac:dyDescent="0.15">
      <c r="A8" s="99"/>
      <c r="B8" s="105"/>
      <c r="C8" s="298"/>
      <c r="D8" s="301">
        <v>153474</v>
      </c>
      <c r="E8" s="303"/>
      <c r="F8" s="306">
        <v>88584</v>
      </c>
      <c r="G8" s="308"/>
      <c r="H8" s="311"/>
    </row>
    <row r="9" spans="1:8" x14ac:dyDescent="0.15">
      <c r="A9" s="114" t="s">
        <v>482</v>
      </c>
      <c r="B9" s="106"/>
      <c r="C9" s="297"/>
      <c r="D9" s="300">
        <v>778808</v>
      </c>
      <c r="E9" s="302"/>
      <c r="F9" s="305">
        <v>200194</v>
      </c>
      <c r="G9" s="307"/>
      <c r="H9" s="310"/>
    </row>
    <row r="10" spans="1:8" x14ac:dyDescent="0.15">
      <c r="A10" s="99"/>
      <c r="B10" s="105"/>
      <c r="C10" s="298"/>
      <c r="D10" s="301">
        <v>704364</v>
      </c>
      <c r="E10" s="303"/>
      <c r="F10" s="306">
        <v>106422</v>
      </c>
      <c r="G10" s="308"/>
      <c r="H10" s="311"/>
    </row>
    <row r="11" spans="1:8" x14ac:dyDescent="0.15">
      <c r="A11" s="114" t="s">
        <v>526</v>
      </c>
      <c r="B11" s="106"/>
      <c r="C11" s="297"/>
      <c r="D11" s="300">
        <v>249727</v>
      </c>
      <c r="E11" s="302"/>
      <c r="F11" s="305">
        <v>196914</v>
      </c>
      <c r="G11" s="307"/>
      <c r="H11" s="310"/>
    </row>
    <row r="12" spans="1:8" x14ac:dyDescent="0.15">
      <c r="A12" s="99"/>
      <c r="B12" s="105"/>
      <c r="C12" s="299"/>
      <c r="D12" s="301">
        <v>132717</v>
      </c>
      <c r="E12" s="303"/>
      <c r="F12" s="306">
        <v>98966</v>
      </c>
      <c r="G12" s="308"/>
      <c r="H12" s="311"/>
    </row>
    <row r="13" spans="1:8" x14ac:dyDescent="0.15">
      <c r="A13" s="114"/>
      <c r="B13" s="106"/>
      <c r="C13" s="297"/>
      <c r="D13" s="300">
        <v>394422</v>
      </c>
      <c r="E13" s="302"/>
      <c r="F13" s="305">
        <v>191550</v>
      </c>
      <c r="G13" s="309"/>
      <c r="H13" s="310"/>
    </row>
    <row r="14" spans="1:8" x14ac:dyDescent="0.15">
      <c r="A14" s="99"/>
      <c r="B14" s="105"/>
      <c r="C14" s="298"/>
      <c r="D14" s="301">
        <v>304674</v>
      </c>
      <c r="E14" s="303"/>
      <c r="F14" s="306">
        <v>91256</v>
      </c>
      <c r="G14" s="308"/>
      <c r="H14" s="311"/>
    </row>
    <row r="17" spans="1:11" x14ac:dyDescent="0.15">
      <c r="A17" s="289" t="s">
        <v>26</v>
      </c>
    </row>
    <row r="18" spans="1:11" x14ac:dyDescent="0.15">
      <c r="A18" s="290"/>
      <c r="B18" s="290" t="str">
        <f>実質収支比率等に係る経年分析!F$46</f>
        <v>H29</v>
      </c>
      <c r="C18" s="290" t="str">
        <f>実質収支比率等に係る経年分析!G$46</f>
        <v>H30</v>
      </c>
      <c r="D18" s="290" t="str">
        <f>実質収支比率等に係る経年分析!H$46</f>
        <v>R01</v>
      </c>
      <c r="E18" s="290" t="str">
        <f>実質収支比率等に係る経年分析!I$46</f>
        <v>R02</v>
      </c>
      <c r="F18" s="290" t="str">
        <f>実質収支比率等に係る経年分析!J$46</f>
        <v>R03</v>
      </c>
    </row>
    <row r="19" spans="1:11" x14ac:dyDescent="0.15">
      <c r="A19" s="290" t="s">
        <v>91</v>
      </c>
      <c r="B19" s="290">
        <f>ROUND(VALUE(SUBSTITUTE(実質収支比率等に係る経年分析!F$48,"▲","-")),2)</f>
        <v>7.42</v>
      </c>
      <c r="C19" s="290">
        <f>ROUND(VALUE(SUBSTITUTE(実質収支比率等に係る経年分析!G$48,"▲","-")),2)</f>
        <v>8.3800000000000008</v>
      </c>
      <c r="D19" s="290">
        <f>ROUND(VALUE(SUBSTITUTE(実質収支比率等に係る経年分析!H$48,"▲","-")),2)</f>
        <v>9.75</v>
      </c>
      <c r="E19" s="290">
        <f>ROUND(VALUE(SUBSTITUTE(実質収支比率等に係る経年分析!I$48,"▲","-")),2)</f>
        <v>12.26</v>
      </c>
      <c r="F19" s="290">
        <f>ROUND(VALUE(SUBSTITUTE(実質収支比率等に係る経年分析!J$48,"▲","-")),2)</f>
        <v>12.32</v>
      </c>
    </row>
    <row r="20" spans="1:11" x14ac:dyDescent="0.15">
      <c r="A20" s="290" t="s">
        <v>40</v>
      </c>
      <c r="B20" s="290">
        <f>ROUND(VALUE(SUBSTITUTE(実質収支比率等に係る経年分析!F$47,"▲","-")),2)</f>
        <v>84.52</v>
      </c>
      <c r="C20" s="290">
        <f>ROUND(VALUE(SUBSTITUTE(実質収支比率等に係る経年分析!G$47,"▲","-")),2)</f>
        <v>74.83</v>
      </c>
      <c r="D20" s="290">
        <f>ROUND(VALUE(SUBSTITUTE(実質収支比率等に係る経年分析!H$47,"▲","-")),2)</f>
        <v>65.63</v>
      </c>
      <c r="E20" s="290">
        <f>ROUND(VALUE(SUBSTITUTE(実質収支比率等に係る経年分析!I$47,"▲","-")),2)</f>
        <v>55.13</v>
      </c>
      <c r="F20" s="290">
        <f>ROUND(VALUE(SUBSTITUTE(実質収支比率等に係る経年分析!J$47,"▲","-")),2)</f>
        <v>51.8</v>
      </c>
    </row>
    <row r="21" spans="1:11" x14ac:dyDescent="0.15">
      <c r="A21" s="290" t="s">
        <v>117</v>
      </c>
      <c r="B21" s="290">
        <f>IF(ISNUMBER(VALUE(SUBSTITUTE(実質収支比率等に係る経年分析!F$49,"▲","-"))),ROUND(VALUE(SUBSTITUTE(実質収支比率等に係る経年分析!F$49,"▲","-")),2),NA())</f>
        <v>-2.99</v>
      </c>
      <c r="C21" s="290">
        <f>IF(ISNUMBER(VALUE(SUBSTITUTE(実質収支比率等に係る経年分析!G$49,"▲","-"))),ROUND(VALUE(SUBSTITUTE(実質収支比率等に係る経年分析!G$49,"▲","-")),2),NA())</f>
        <v>-8.82</v>
      </c>
      <c r="D21" s="290">
        <f>IF(ISNUMBER(VALUE(SUBSTITUTE(実質収支比率等に係る経年分析!H$49,"▲","-"))),ROUND(VALUE(SUBSTITUTE(実質収支比率等に係る経年分析!H$49,"▲","-")),2),NA())</f>
        <v>-7.56</v>
      </c>
      <c r="E21" s="290">
        <f>IF(ISNUMBER(VALUE(SUBSTITUTE(実質収支比率等に係る経年分析!I$49,"▲","-"))),ROUND(VALUE(SUBSTITUTE(実質収支比率等に係る経年分析!I$49,"▲","-")),2),NA())</f>
        <v>-6.96</v>
      </c>
      <c r="F21" s="290">
        <f>IF(ISNUMBER(VALUE(SUBSTITUTE(実質収支比率等に係る経年分析!J$49,"▲","-"))),ROUND(VALUE(SUBSTITUTE(実質収支比率等に係る経年分析!J$49,"▲","-")),2),NA())</f>
        <v>16.190000000000001</v>
      </c>
    </row>
    <row r="24" spans="1:11" x14ac:dyDescent="0.15">
      <c r="A24" s="289" t="s">
        <v>103</v>
      </c>
    </row>
    <row r="25" spans="1:11" x14ac:dyDescent="0.15">
      <c r="A25" s="291"/>
      <c r="B25" s="291" t="str">
        <f>連結実質赤字比率に係る赤字・黒字の構成分析!F$33</f>
        <v>H29</v>
      </c>
      <c r="C25" s="291"/>
      <c r="D25" s="291" t="str">
        <f>連結実質赤字比率に係る赤字・黒字の構成分析!G$33</f>
        <v>H30</v>
      </c>
      <c r="E25" s="291"/>
      <c r="F25" s="291" t="str">
        <f>連結実質赤字比率に係る赤字・黒字の構成分析!H$33</f>
        <v>R01</v>
      </c>
      <c r="G25" s="291"/>
      <c r="H25" s="291" t="str">
        <f>連結実質赤字比率に係る赤字・黒字の構成分析!I$33</f>
        <v>R02</v>
      </c>
      <c r="I25" s="291"/>
      <c r="J25" s="291" t="str">
        <f>連結実質赤字比率に係る赤字・黒字の構成分析!J$33</f>
        <v>R03</v>
      </c>
      <c r="K25" s="291"/>
    </row>
    <row r="26" spans="1:11" x14ac:dyDescent="0.15">
      <c r="A26" s="291"/>
      <c r="B26" s="291" t="s">
        <v>119</v>
      </c>
      <c r="C26" s="291" t="s">
        <v>70</v>
      </c>
      <c r="D26" s="291" t="s">
        <v>119</v>
      </c>
      <c r="E26" s="291" t="s">
        <v>70</v>
      </c>
      <c r="F26" s="291" t="s">
        <v>119</v>
      </c>
      <c r="G26" s="291" t="s">
        <v>70</v>
      </c>
      <c r="H26" s="291" t="s">
        <v>119</v>
      </c>
      <c r="I26" s="291" t="s">
        <v>70</v>
      </c>
      <c r="J26" s="291" t="s">
        <v>119</v>
      </c>
      <c r="K26" s="291" t="s">
        <v>70</v>
      </c>
    </row>
    <row r="27" spans="1:11" x14ac:dyDescent="0.15">
      <c r="A27" s="291" t="str">
        <f>IF(連結実質赤字比率に係る赤字・黒字の構成分析!C$43="",NA(),連結実質赤字比率に係る赤字・黒字の構成分析!C$43)</f>
        <v>その他会計（黒字）</v>
      </c>
      <c r="B27" s="291" t="e">
        <f>IF(ROUND(VALUE(SUBSTITUTE(連結実質赤字比率に係る赤字・黒字の構成分析!F$43,"▲","-")),2)&lt;0,ABS(ROUND(VALUE(SUBSTITUTE(連結実質赤字比率に係る赤字・黒字の構成分析!F$43,"▲","-")),2)),NA())</f>
        <v>#VALUE!</v>
      </c>
      <c r="C27" s="291" t="e">
        <f>IF(ROUND(VALUE(SUBSTITUTE(連結実質赤字比率に係る赤字・黒字の構成分析!F$43,"▲","-")),2)&gt;=0,ABS(ROUND(VALUE(SUBSTITUTE(連結実質赤字比率に係る赤字・黒字の構成分析!F$43,"▲","-")),2)),NA())</f>
        <v>#VALUE!</v>
      </c>
      <c r="D27" s="291" t="e">
        <f>IF(ROUND(VALUE(SUBSTITUTE(連結実質赤字比率に係る赤字・黒字の構成分析!G$43,"▲","-")),2)&lt;0,ABS(ROUND(VALUE(SUBSTITUTE(連結実質赤字比率に係る赤字・黒字の構成分析!G$43,"▲","-")),2)),NA())</f>
        <v>#VALUE!</v>
      </c>
      <c r="E27" s="291" t="e">
        <f>IF(ROUND(VALUE(SUBSTITUTE(連結実質赤字比率に係る赤字・黒字の構成分析!G$43,"▲","-")),2)&gt;=0,ABS(ROUND(VALUE(SUBSTITUTE(連結実質赤字比率に係る赤字・黒字の構成分析!G$43,"▲","-")),2)),NA())</f>
        <v>#VALUE!</v>
      </c>
      <c r="F27" s="291" t="e">
        <f>IF(ROUND(VALUE(SUBSTITUTE(連結実質赤字比率に係る赤字・黒字の構成分析!H$43,"▲","-")),2)&lt;0,ABS(ROUND(VALUE(SUBSTITUTE(連結実質赤字比率に係る赤字・黒字の構成分析!H$43,"▲","-")),2)),NA())</f>
        <v>#VALUE!</v>
      </c>
      <c r="G27" s="291" t="e">
        <f>IF(ROUND(VALUE(SUBSTITUTE(連結実質赤字比率に係る赤字・黒字の構成分析!H$43,"▲","-")),2)&gt;=0,ABS(ROUND(VALUE(SUBSTITUTE(連結実質赤字比率に係る赤字・黒字の構成分析!H$43,"▲","-")),2)),NA())</f>
        <v>#VALUE!</v>
      </c>
      <c r="H27" s="291" t="e">
        <f>IF(ROUND(VALUE(SUBSTITUTE(連結実質赤字比率に係る赤字・黒字の構成分析!I$43,"▲","-")),2)&lt;0,ABS(ROUND(VALUE(SUBSTITUTE(連結実質赤字比率に係る赤字・黒字の構成分析!I$43,"▲","-")),2)),NA())</f>
        <v>#VALUE!</v>
      </c>
      <c r="I27" s="291" t="e">
        <f>IF(ROUND(VALUE(SUBSTITUTE(連結実質赤字比率に係る赤字・黒字の構成分析!I$43,"▲","-")),2)&gt;=0,ABS(ROUND(VALUE(SUBSTITUTE(連結実質赤字比率に係る赤字・黒字の構成分析!I$43,"▲","-")),2)),NA())</f>
        <v>#VALUE!</v>
      </c>
      <c r="J27" s="291" t="e">
        <f>IF(ROUND(VALUE(SUBSTITUTE(連結実質赤字比率に係る赤字・黒字の構成分析!J$43,"▲","-")),2)&lt;0,ABS(ROUND(VALUE(SUBSTITUTE(連結実質赤字比率に係る赤字・黒字の構成分析!J$43,"▲","-")),2)),NA())</f>
        <v>#VALUE!</v>
      </c>
      <c r="K27" s="291" t="e">
        <f>IF(ROUND(VALUE(SUBSTITUTE(連結実質赤字比率に係る赤字・黒字の構成分析!J$43,"▲","-")),2)&gt;=0,ABS(ROUND(VALUE(SUBSTITUTE(連結実質赤字比率に係る赤字・黒字の構成分析!J$43,"▲","-")),2)),NA())</f>
        <v>#VALUE!</v>
      </c>
    </row>
    <row r="28" spans="1:11" x14ac:dyDescent="0.15">
      <c r="A28" s="291" t="str">
        <f>IF(連結実質赤字比率に係る赤字・黒字の構成分析!C$42="",NA(),連結実質赤字比率に係る赤字・黒字の構成分析!C$42)</f>
        <v>その他会計（赤字）</v>
      </c>
      <c r="B28" s="291" t="e">
        <f>IF(ROUND(VALUE(SUBSTITUTE(連結実質赤字比率に係る赤字・黒字の構成分析!F$42,"▲","-")),2)&lt;0,ABS(ROUND(VALUE(SUBSTITUTE(連結実質赤字比率に係る赤字・黒字の構成分析!F$42,"▲","-")),2)),NA())</f>
        <v>#VALUE!</v>
      </c>
      <c r="C28" s="291" t="e">
        <f>IF(ROUND(VALUE(SUBSTITUTE(連結実質赤字比率に係る赤字・黒字の構成分析!F$42,"▲","-")),2)&gt;=0,ABS(ROUND(VALUE(SUBSTITUTE(連結実質赤字比率に係る赤字・黒字の構成分析!F$42,"▲","-")),2)),NA())</f>
        <v>#VALUE!</v>
      </c>
      <c r="D28" s="291" t="e">
        <f>IF(ROUND(VALUE(SUBSTITUTE(連結実質赤字比率に係る赤字・黒字の構成分析!G$42,"▲","-")),2)&lt;0,ABS(ROUND(VALUE(SUBSTITUTE(連結実質赤字比率に係る赤字・黒字の構成分析!G$42,"▲","-")),2)),NA())</f>
        <v>#VALUE!</v>
      </c>
      <c r="E28" s="291" t="e">
        <f>IF(ROUND(VALUE(SUBSTITUTE(連結実質赤字比率に係る赤字・黒字の構成分析!G$42,"▲","-")),2)&gt;=0,ABS(ROUND(VALUE(SUBSTITUTE(連結実質赤字比率に係る赤字・黒字の構成分析!G$42,"▲","-")),2)),NA())</f>
        <v>#VALUE!</v>
      </c>
      <c r="F28" s="291" t="e">
        <f>IF(ROUND(VALUE(SUBSTITUTE(連結実質赤字比率に係る赤字・黒字の構成分析!H$42,"▲","-")),2)&lt;0,ABS(ROUND(VALUE(SUBSTITUTE(連結実質赤字比率に係る赤字・黒字の構成分析!H$42,"▲","-")),2)),NA())</f>
        <v>#VALUE!</v>
      </c>
      <c r="G28" s="291" t="e">
        <f>IF(ROUND(VALUE(SUBSTITUTE(連結実質赤字比率に係る赤字・黒字の構成分析!H$42,"▲","-")),2)&gt;=0,ABS(ROUND(VALUE(SUBSTITUTE(連結実質赤字比率に係る赤字・黒字の構成分析!H$42,"▲","-")),2)),NA())</f>
        <v>#VALUE!</v>
      </c>
      <c r="H28" s="291" t="e">
        <f>IF(ROUND(VALUE(SUBSTITUTE(連結実質赤字比率に係る赤字・黒字の構成分析!I$42,"▲","-")),2)&lt;0,ABS(ROUND(VALUE(SUBSTITUTE(連結実質赤字比率に係る赤字・黒字の構成分析!I$42,"▲","-")),2)),NA())</f>
        <v>#VALUE!</v>
      </c>
      <c r="I28" s="291" t="e">
        <f>IF(ROUND(VALUE(SUBSTITUTE(連結実質赤字比率に係る赤字・黒字の構成分析!I$42,"▲","-")),2)&gt;=0,ABS(ROUND(VALUE(SUBSTITUTE(連結実質赤字比率に係る赤字・黒字の構成分析!I$42,"▲","-")),2)),NA())</f>
        <v>#VALUE!</v>
      </c>
      <c r="J28" s="291" t="e">
        <f>IF(ROUND(VALUE(SUBSTITUTE(連結実質赤字比率に係る赤字・黒字の構成分析!J$42,"▲","-")),2)&lt;0,ABS(ROUND(VALUE(SUBSTITUTE(連結実質赤字比率に係る赤字・黒字の構成分析!J$42,"▲","-")),2)),NA())</f>
        <v>#VALUE!</v>
      </c>
      <c r="K28" s="291" t="e">
        <f>IF(ROUND(VALUE(SUBSTITUTE(連結実質赤字比率に係る赤字・黒字の構成分析!J$42,"▲","-")),2)&gt;=0,ABS(ROUND(VALUE(SUBSTITUTE(連結実質赤字比率に係る赤字・黒字の構成分析!J$42,"▲","-")),2)),NA())</f>
        <v>#VALUE!</v>
      </c>
    </row>
    <row r="29" spans="1:11" x14ac:dyDescent="0.15">
      <c r="A29" s="291" t="e">
        <f>IF(連結実質赤字比率に係る赤字・黒字の構成分析!C$41="",NA(),連結実質赤字比率に係る赤字・黒字の構成分析!C$41)</f>
        <v>#N/A</v>
      </c>
      <c r="B29" s="291" t="e">
        <f>IF(ROUND(VALUE(SUBSTITUTE(連結実質赤字比率に係る赤字・黒字の構成分析!F$41,"▲","-")),2)&lt;0,ABS(ROUND(VALUE(SUBSTITUTE(連結実質赤字比率に係る赤字・黒字の構成分析!F$41,"▲","-")),2)),NA())</f>
        <v>#VALUE!</v>
      </c>
      <c r="C29" s="291" t="e">
        <f>IF(ROUND(VALUE(SUBSTITUTE(連結実質赤字比率に係る赤字・黒字の構成分析!F$41,"▲","-")),2)&gt;=0,ABS(ROUND(VALUE(SUBSTITUTE(連結実質赤字比率に係る赤字・黒字の構成分析!F$41,"▲","-")),2)),NA())</f>
        <v>#VALUE!</v>
      </c>
      <c r="D29" s="291" t="e">
        <f>IF(ROUND(VALUE(SUBSTITUTE(連結実質赤字比率に係る赤字・黒字の構成分析!G$41,"▲","-")),2)&lt;0,ABS(ROUND(VALUE(SUBSTITUTE(連結実質赤字比率に係る赤字・黒字の構成分析!G$41,"▲","-")),2)),NA())</f>
        <v>#VALUE!</v>
      </c>
      <c r="E29" s="291" t="e">
        <f>IF(ROUND(VALUE(SUBSTITUTE(連結実質赤字比率に係る赤字・黒字の構成分析!G$41,"▲","-")),2)&gt;=0,ABS(ROUND(VALUE(SUBSTITUTE(連結実質赤字比率に係る赤字・黒字の構成分析!G$41,"▲","-")),2)),NA())</f>
        <v>#VALUE!</v>
      </c>
      <c r="F29" s="291" t="e">
        <f>IF(ROUND(VALUE(SUBSTITUTE(連結実質赤字比率に係る赤字・黒字の構成分析!H$41,"▲","-")),2)&lt;0,ABS(ROUND(VALUE(SUBSTITUTE(連結実質赤字比率に係る赤字・黒字の構成分析!H$41,"▲","-")),2)),NA())</f>
        <v>#VALUE!</v>
      </c>
      <c r="G29" s="291" t="e">
        <f>IF(ROUND(VALUE(SUBSTITUTE(連結実質赤字比率に係る赤字・黒字の構成分析!H$41,"▲","-")),2)&gt;=0,ABS(ROUND(VALUE(SUBSTITUTE(連結実質赤字比率に係る赤字・黒字の構成分析!H$41,"▲","-")),2)),NA())</f>
        <v>#VALUE!</v>
      </c>
      <c r="H29" s="291" t="e">
        <f>IF(ROUND(VALUE(SUBSTITUTE(連結実質赤字比率に係る赤字・黒字の構成分析!I$41,"▲","-")),2)&lt;0,ABS(ROUND(VALUE(SUBSTITUTE(連結実質赤字比率に係る赤字・黒字の構成分析!I$41,"▲","-")),2)),NA())</f>
        <v>#VALUE!</v>
      </c>
      <c r="I29" s="291" t="e">
        <f>IF(ROUND(VALUE(SUBSTITUTE(連結実質赤字比率に係る赤字・黒字の構成分析!I$41,"▲","-")),2)&gt;=0,ABS(ROUND(VALUE(SUBSTITUTE(連結実質赤字比率に係る赤字・黒字の構成分析!I$41,"▲","-")),2)),NA())</f>
        <v>#VALUE!</v>
      </c>
      <c r="J29" s="291" t="e">
        <f>IF(ROUND(VALUE(SUBSTITUTE(連結実質赤字比率に係る赤字・黒字の構成分析!J$41,"▲","-")),2)&lt;0,ABS(ROUND(VALUE(SUBSTITUTE(連結実質赤字比率に係る赤字・黒字の構成分析!J$41,"▲","-")),2)),NA())</f>
        <v>#VALUE!</v>
      </c>
      <c r="K29" s="291" t="e">
        <f>IF(ROUND(VALUE(SUBSTITUTE(連結実質赤字比率に係る赤字・黒字の構成分析!J$41,"▲","-")),2)&gt;=0,ABS(ROUND(VALUE(SUBSTITUTE(連結実質赤字比率に係る赤字・黒字の構成分析!J$41,"▲","-")),2)),NA())</f>
        <v>#VALUE!</v>
      </c>
    </row>
    <row r="30" spans="1:11" x14ac:dyDescent="0.15">
      <c r="A30" s="291" t="str">
        <f>IF(連結実質赤字比率に係る赤字・黒字の構成分析!C$40="",NA(),連結実質赤字比率に係る赤字・黒字の構成分析!C$40)</f>
        <v>国民健康保険特別会計</v>
      </c>
      <c r="B30" s="291" t="e">
        <f>IF(ROUND(VALUE(SUBSTITUTE(連結実質赤字比率に係る赤字・黒字の構成分析!F$40,"▲","-")),2)&lt;0,ABS(ROUND(VALUE(SUBSTITUTE(連結実質赤字比率に係る赤字・黒字の構成分析!F$40,"▲","-")),2)),NA())</f>
        <v>#N/A</v>
      </c>
      <c r="C30" s="291">
        <f>IF(ROUND(VALUE(SUBSTITUTE(連結実質赤字比率に係る赤字・黒字の構成分析!F$40,"▲","-")),2)&gt;=0,ABS(ROUND(VALUE(SUBSTITUTE(連結実質赤字比率に係る赤字・黒字の構成分析!F$40,"▲","-")),2)),NA())</f>
        <v>0</v>
      </c>
      <c r="D30" s="291" t="e">
        <f>IF(ROUND(VALUE(SUBSTITUTE(連結実質赤字比率に係る赤字・黒字の構成分析!G$40,"▲","-")),2)&lt;0,ABS(ROUND(VALUE(SUBSTITUTE(連結実質赤字比率に係る赤字・黒字の構成分析!G$40,"▲","-")),2)),NA())</f>
        <v>#N/A</v>
      </c>
      <c r="E30" s="291">
        <f>IF(ROUND(VALUE(SUBSTITUTE(連結実質赤字比率に係る赤字・黒字の構成分析!G$40,"▲","-")),2)&gt;=0,ABS(ROUND(VALUE(SUBSTITUTE(連結実質赤字比率に係る赤字・黒字の構成分析!G$40,"▲","-")),2)),NA())</f>
        <v>0</v>
      </c>
      <c r="F30" s="291" t="e">
        <f>IF(ROUND(VALUE(SUBSTITUTE(連結実質赤字比率に係る赤字・黒字の構成分析!H$40,"▲","-")),2)&lt;0,ABS(ROUND(VALUE(SUBSTITUTE(連結実質赤字比率に係る赤字・黒字の構成分析!H$40,"▲","-")),2)),NA())</f>
        <v>#N/A</v>
      </c>
      <c r="G30" s="291">
        <f>IF(ROUND(VALUE(SUBSTITUTE(連結実質赤字比率に係る赤字・黒字の構成分析!H$40,"▲","-")),2)&gt;=0,ABS(ROUND(VALUE(SUBSTITUTE(連結実質赤字比率に係る赤字・黒字の構成分析!H$40,"▲","-")),2)),NA())</f>
        <v>0</v>
      </c>
      <c r="H30" s="291" t="e">
        <f>IF(ROUND(VALUE(SUBSTITUTE(連結実質赤字比率に係る赤字・黒字の構成分析!I$40,"▲","-")),2)&lt;0,ABS(ROUND(VALUE(SUBSTITUTE(連結実質赤字比率に係る赤字・黒字の構成分析!I$40,"▲","-")),2)),NA())</f>
        <v>#N/A</v>
      </c>
      <c r="I30" s="291">
        <f>IF(ROUND(VALUE(SUBSTITUTE(連結実質赤字比率に係る赤字・黒字の構成分析!I$40,"▲","-")),2)&gt;=0,ABS(ROUND(VALUE(SUBSTITUTE(連結実質赤字比率に係る赤字・黒字の構成分析!I$40,"▲","-")),2)),NA())</f>
        <v>0</v>
      </c>
      <c r="J30" s="291" t="e">
        <f>IF(ROUND(VALUE(SUBSTITUTE(連結実質赤字比率に係る赤字・黒字の構成分析!J$40,"▲","-")),2)&lt;0,ABS(ROUND(VALUE(SUBSTITUTE(連結実質赤字比率に係る赤字・黒字の構成分析!J$40,"▲","-")),2)),NA())</f>
        <v>#N/A</v>
      </c>
      <c r="K30" s="291">
        <f>IF(ROUND(VALUE(SUBSTITUTE(連結実質赤字比率に係る赤字・黒字の構成分析!J$40,"▲","-")),2)&gt;=0,ABS(ROUND(VALUE(SUBSTITUTE(連結実質赤字比率に係る赤字・黒字の構成分析!J$40,"▲","-")),2)),NA())</f>
        <v>0</v>
      </c>
    </row>
    <row r="31" spans="1:11" x14ac:dyDescent="0.15">
      <c r="A31" s="291" t="str">
        <f>IF(連結実質赤字比率に係る赤字・黒字の構成分析!C$39="",NA(),連結実質赤字比率に係る赤字・黒字の構成分析!C$39)</f>
        <v>農業集落排水事業特別会計</v>
      </c>
      <c r="B31" s="291" t="e">
        <f>IF(ROUND(VALUE(SUBSTITUTE(連結実質赤字比率に係る赤字・黒字の構成分析!F$39,"▲","-")),2)&lt;0,ABS(ROUND(VALUE(SUBSTITUTE(連結実質赤字比率に係る赤字・黒字の構成分析!F$39,"▲","-")),2)),NA())</f>
        <v>#N/A</v>
      </c>
      <c r="C31" s="291">
        <f>IF(ROUND(VALUE(SUBSTITUTE(連結実質赤字比率に係る赤字・黒字の構成分析!F$39,"▲","-")),2)&gt;=0,ABS(ROUND(VALUE(SUBSTITUTE(連結実質赤字比率に係る赤字・黒字の構成分析!F$39,"▲","-")),2)),NA())</f>
        <v>0</v>
      </c>
      <c r="D31" s="291" t="e">
        <f>IF(ROUND(VALUE(SUBSTITUTE(連結実質赤字比率に係る赤字・黒字の構成分析!G$39,"▲","-")),2)&lt;0,ABS(ROUND(VALUE(SUBSTITUTE(連結実質赤字比率に係る赤字・黒字の構成分析!G$39,"▲","-")),2)),NA())</f>
        <v>#N/A</v>
      </c>
      <c r="E31" s="291">
        <f>IF(ROUND(VALUE(SUBSTITUTE(連結実質赤字比率に係る赤字・黒字の構成分析!G$39,"▲","-")),2)&gt;=0,ABS(ROUND(VALUE(SUBSTITUTE(連結実質赤字比率に係る赤字・黒字の構成分析!G$39,"▲","-")),2)),NA())</f>
        <v>0.01</v>
      </c>
      <c r="F31" s="291" t="e">
        <f>IF(ROUND(VALUE(SUBSTITUTE(連結実質赤字比率に係る赤字・黒字の構成分析!H$39,"▲","-")),2)&lt;0,ABS(ROUND(VALUE(SUBSTITUTE(連結実質赤字比率に係る赤字・黒字の構成分析!H$39,"▲","-")),2)),NA())</f>
        <v>#N/A</v>
      </c>
      <c r="G31" s="291">
        <f>IF(ROUND(VALUE(SUBSTITUTE(連結実質赤字比率に係る赤字・黒字の構成分析!H$39,"▲","-")),2)&gt;=0,ABS(ROUND(VALUE(SUBSTITUTE(連結実質赤字比率に係る赤字・黒字の構成分析!H$39,"▲","-")),2)),NA())</f>
        <v>0</v>
      </c>
      <c r="H31" s="291" t="e">
        <f>IF(ROUND(VALUE(SUBSTITUTE(連結実質赤字比率に係る赤字・黒字の構成分析!I$39,"▲","-")),2)&lt;0,ABS(ROUND(VALUE(SUBSTITUTE(連結実質赤字比率に係る赤字・黒字の構成分析!I$39,"▲","-")),2)),NA())</f>
        <v>#N/A</v>
      </c>
      <c r="I31" s="291">
        <f>IF(ROUND(VALUE(SUBSTITUTE(連結実質赤字比率に係る赤字・黒字の構成分析!I$39,"▲","-")),2)&gt;=0,ABS(ROUND(VALUE(SUBSTITUTE(連結実質赤字比率に係る赤字・黒字の構成分析!I$39,"▲","-")),2)),NA())</f>
        <v>0</v>
      </c>
      <c r="J31" s="291" t="e">
        <f>IF(ROUND(VALUE(SUBSTITUTE(連結実質赤字比率に係る赤字・黒字の構成分析!J$39,"▲","-")),2)&lt;0,ABS(ROUND(VALUE(SUBSTITUTE(連結実質赤字比率に係る赤字・黒字の構成分析!J$39,"▲","-")),2)),NA())</f>
        <v>#N/A</v>
      </c>
      <c r="K31" s="291">
        <f>IF(ROUND(VALUE(SUBSTITUTE(連結実質赤字比率に係る赤字・黒字の構成分析!J$39,"▲","-")),2)&gt;=0,ABS(ROUND(VALUE(SUBSTITUTE(連結実質赤字比率に係る赤字・黒字の構成分析!J$39,"▲","-")),2)),NA())</f>
        <v>0</v>
      </c>
    </row>
    <row r="32" spans="1:11" x14ac:dyDescent="0.15">
      <c r="A32" s="291" t="str">
        <f>IF(連結実質赤字比率に係る赤字・黒字の構成分析!C$38="",NA(),連結実質赤字比率に係る赤字・黒字の構成分析!C$38)</f>
        <v>住宅新築資金等貸付事業特別会計</v>
      </c>
      <c r="B32" s="291" t="e">
        <f>IF(ROUND(VALUE(SUBSTITUTE(連結実質赤字比率に係る赤字・黒字の構成分析!F$38,"▲","-")),2)&lt;0,ABS(ROUND(VALUE(SUBSTITUTE(連結実質赤字比率に係る赤字・黒字の構成分析!F$38,"▲","-")),2)),NA())</f>
        <v>#N/A</v>
      </c>
      <c r="C32" s="291">
        <f>IF(ROUND(VALUE(SUBSTITUTE(連結実質赤字比率に係る赤字・黒字の構成分析!F$38,"▲","-")),2)&gt;=0,ABS(ROUND(VALUE(SUBSTITUTE(連結実質赤字比率に係る赤字・黒字の構成分析!F$38,"▲","-")),2)),NA())</f>
        <v>0</v>
      </c>
      <c r="D32" s="291" t="e">
        <f>IF(ROUND(VALUE(SUBSTITUTE(連結実質赤字比率に係る赤字・黒字の構成分析!G$38,"▲","-")),2)&lt;0,ABS(ROUND(VALUE(SUBSTITUTE(連結実質赤字比率に係る赤字・黒字の構成分析!G$38,"▲","-")),2)),NA())</f>
        <v>#N/A</v>
      </c>
      <c r="E32" s="291">
        <f>IF(ROUND(VALUE(SUBSTITUTE(連結実質赤字比率に係る赤字・黒字の構成分析!G$38,"▲","-")),2)&gt;=0,ABS(ROUND(VALUE(SUBSTITUTE(連結実質赤字比率に係る赤字・黒字の構成分析!G$38,"▲","-")),2)),NA())</f>
        <v>0</v>
      </c>
      <c r="F32" s="291" t="e">
        <f>IF(ROUND(VALUE(SUBSTITUTE(連結実質赤字比率に係る赤字・黒字の構成分析!H$38,"▲","-")),2)&lt;0,ABS(ROUND(VALUE(SUBSTITUTE(連結実質赤字比率に係る赤字・黒字の構成分析!H$38,"▲","-")),2)),NA())</f>
        <v>#N/A</v>
      </c>
      <c r="G32" s="291">
        <f>IF(ROUND(VALUE(SUBSTITUTE(連結実質赤字比率に係る赤字・黒字の構成分析!H$38,"▲","-")),2)&gt;=0,ABS(ROUND(VALUE(SUBSTITUTE(連結実質赤字比率に係る赤字・黒字の構成分析!H$38,"▲","-")),2)),NA())</f>
        <v>0</v>
      </c>
      <c r="H32" s="291" t="e">
        <f>IF(ROUND(VALUE(SUBSTITUTE(連結実質赤字比率に係る赤字・黒字の構成分析!I$38,"▲","-")),2)&lt;0,ABS(ROUND(VALUE(SUBSTITUTE(連結実質赤字比率に係る赤字・黒字の構成分析!I$38,"▲","-")),2)),NA())</f>
        <v>#N/A</v>
      </c>
      <c r="I32" s="291">
        <f>IF(ROUND(VALUE(SUBSTITUTE(連結実質赤字比率に係る赤字・黒字の構成分析!I$38,"▲","-")),2)&gt;=0,ABS(ROUND(VALUE(SUBSTITUTE(連結実質赤字比率に係る赤字・黒字の構成分析!I$38,"▲","-")),2)),NA())</f>
        <v>0.02</v>
      </c>
      <c r="J32" s="291" t="e">
        <f>IF(ROUND(VALUE(SUBSTITUTE(連結実質赤字比率に係る赤字・黒字の構成分析!J$38,"▲","-")),2)&lt;0,ABS(ROUND(VALUE(SUBSTITUTE(連結実質赤字比率に係る赤字・黒字の構成分析!J$38,"▲","-")),2)),NA())</f>
        <v>#N/A</v>
      </c>
      <c r="K32" s="291">
        <f>IF(ROUND(VALUE(SUBSTITUTE(連結実質赤字比率に係る赤字・黒字の構成分析!J$38,"▲","-")),2)&gt;=0,ABS(ROUND(VALUE(SUBSTITUTE(連結実質赤字比率に係る赤字・黒字の構成分析!J$38,"▲","-")),2)),NA())</f>
        <v>0.05</v>
      </c>
    </row>
    <row r="33" spans="1:16" x14ac:dyDescent="0.15">
      <c r="A33" s="291" t="str">
        <f>IF(連結実質赤字比率に係る赤字・黒字の構成分析!C$37="",NA(),連結実質赤字比率に係る赤字・黒字の構成分析!C$37)</f>
        <v>後期高齢者医療特別会計</v>
      </c>
      <c r="B33" s="291" t="e">
        <f>IF(ROUND(VALUE(SUBSTITUTE(連結実質赤字比率に係る赤字・黒字の構成分析!F$37,"▲","-")),2)&lt;0,ABS(ROUND(VALUE(SUBSTITUTE(連結実質赤字比率に係る赤字・黒字の構成分析!F$37,"▲","-")),2)),NA())</f>
        <v>#N/A</v>
      </c>
      <c r="C33" s="291">
        <f>IF(ROUND(VALUE(SUBSTITUTE(連結実質赤字比率に係る赤字・黒字の構成分析!F$37,"▲","-")),2)&gt;=0,ABS(ROUND(VALUE(SUBSTITUTE(連結実質赤字比率に係る赤字・黒字の構成分析!F$37,"▲","-")),2)),NA())</f>
        <v>0.09</v>
      </c>
      <c r="D33" s="291" t="e">
        <f>IF(ROUND(VALUE(SUBSTITUTE(連結実質赤字比率に係る赤字・黒字の構成分析!G$37,"▲","-")),2)&lt;0,ABS(ROUND(VALUE(SUBSTITUTE(連結実質赤字比率に係る赤字・黒字の構成分析!G$37,"▲","-")),2)),NA())</f>
        <v>#N/A</v>
      </c>
      <c r="E33" s="291">
        <f>IF(ROUND(VALUE(SUBSTITUTE(連結実質赤字比率に係る赤字・黒字の構成分析!G$37,"▲","-")),2)&gt;=0,ABS(ROUND(VALUE(SUBSTITUTE(連結実質赤字比率に係る赤字・黒字の構成分析!G$37,"▲","-")),2)),NA())</f>
        <v>7.0000000000000007E-2</v>
      </c>
      <c r="F33" s="291" t="e">
        <f>IF(ROUND(VALUE(SUBSTITUTE(連結実質赤字比率に係る赤字・黒字の構成分析!H$37,"▲","-")),2)&lt;0,ABS(ROUND(VALUE(SUBSTITUTE(連結実質赤字比率に係る赤字・黒字の構成分析!H$37,"▲","-")),2)),NA())</f>
        <v>#N/A</v>
      </c>
      <c r="G33" s="291">
        <f>IF(ROUND(VALUE(SUBSTITUTE(連結実質赤字比率に係る赤字・黒字の構成分析!H$37,"▲","-")),2)&gt;=0,ABS(ROUND(VALUE(SUBSTITUTE(連結実質赤字比率に係る赤字・黒字の構成分析!H$37,"▲","-")),2)),NA())</f>
        <v>0.08</v>
      </c>
      <c r="H33" s="291" t="e">
        <f>IF(ROUND(VALUE(SUBSTITUTE(連結実質赤字比率に係る赤字・黒字の構成分析!I$37,"▲","-")),2)&lt;0,ABS(ROUND(VALUE(SUBSTITUTE(連結実質赤字比率に係る赤字・黒字の構成分析!I$37,"▲","-")),2)),NA())</f>
        <v>#N/A</v>
      </c>
      <c r="I33" s="291">
        <f>IF(ROUND(VALUE(SUBSTITUTE(連結実質赤字比率に係る赤字・黒字の構成分析!I$37,"▲","-")),2)&gt;=0,ABS(ROUND(VALUE(SUBSTITUTE(連結実質赤字比率に係る赤字・黒字の構成分析!I$37,"▲","-")),2)),NA())</f>
        <v>0.1</v>
      </c>
      <c r="J33" s="291" t="e">
        <f>IF(ROUND(VALUE(SUBSTITUTE(連結実質赤字比率に係る赤字・黒字の構成分析!J$37,"▲","-")),2)&lt;0,ABS(ROUND(VALUE(SUBSTITUTE(連結実質赤字比率に係る赤字・黒字の構成分析!J$37,"▲","-")),2)),NA())</f>
        <v>#N/A</v>
      </c>
      <c r="K33" s="291">
        <f>IF(ROUND(VALUE(SUBSTITUTE(連結実質赤字比率に係る赤字・黒字の構成分析!J$37,"▲","-")),2)&gt;=0,ABS(ROUND(VALUE(SUBSTITUTE(連結実質赤字比率に係る赤字・黒字の構成分析!J$37,"▲","-")),2)),NA())</f>
        <v>0.09</v>
      </c>
    </row>
    <row r="34" spans="1:16" x14ac:dyDescent="0.15">
      <c r="A34" s="291" t="str">
        <f>IF(連結実質赤字比率に係る赤字・黒字の構成分析!C$36="",NA(),連結実質赤字比率に係る赤字・黒字の構成分析!C$36)</f>
        <v>介護保険特別会計</v>
      </c>
      <c r="B34" s="291" t="e">
        <f>IF(ROUND(VALUE(SUBSTITUTE(連結実質赤字比率に係る赤字・黒字の構成分析!F$36,"▲","-")),2)&lt;0,ABS(ROUND(VALUE(SUBSTITUTE(連結実質赤字比率に係る赤字・黒字の構成分析!F$36,"▲","-")),2)),NA())</f>
        <v>#N/A</v>
      </c>
      <c r="C34" s="291">
        <f>IF(ROUND(VALUE(SUBSTITUTE(連結実質赤字比率に係る赤字・黒字の構成分析!F$36,"▲","-")),2)&gt;=0,ABS(ROUND(VALUE(SUBSTITUTE(連結実質赤字比率に係る赤字・黒字の構成分析!F$36,"▲","-")),2)),NA())</f>
        <v>0</v>
      </c>
      <c r="D34" s="291" t="e">
        <f>IF(ROUND(VALUE(SUBSTITUTE(連結実質赤字比率に係る赤字・黒字の構成分析!G$36,"▲","-")),2)&lt;0,ABS(ROUND(VALUE(SUBSTITUTE(連結実質赤字比率に係る赤字・黒字の構成分析!G$36,"▲","-")),2)),NA())</f>
        <v>#N/A</v>
      </c>
      <c r="E34" s="291">
        <f>IF(ROUND(VALUE(SUBSTITUTE(連結実質赤字比率に係る赤字・黒字の構成分析!G$36,"▲","-")),2)&gt;=0,ABS(ROUND(VALUE(SUBSTITUTE(連結実質赤字比率に係る赤字・黒字の構成分析!G$36,"▲","-")),2)),NA())</f>
        <v>0</v>
      </c>
      <c r="F34" s="291" t="e">
        <f>IF(ROUND(VALUE(SUBSTITUTE(連結実質赤字比率に係る赤字・黒字の構成分析!H$36,"▲","-")),2)&lt;0,ABS(ROUND(VALUE(SUBSTITUTE(連結実質赤字比率に係る赤字・黒字の構成分析!H$36,"▲","-")),2)),NA())</f>
        <v>#N/A</v>
      </c>
      <c r="G34" s="291">
        <f>IF(ROUND(VALUE(SUBSTITUTE(連結実質赤字比率に係る赤字・黒字の構成分析!H$36,"▲","-")),2)&gt;=0,ABS(ROUND(VALUE(SUBSTITUTE(連結実質赤字比率に係る赤字・黒字の構成分析!H$36,"▲","-")),2)),NA())</f>
        <v>0</v>
      </c>
      <c r="H34" s="291" t="e">
        <f>IF(ROUND(VALUE(SUBSTITUTE(連結実質赤字比率に係る赤字・黒字の構成分析!I$36,"▲","-")),2)&lt;0,ABS(ROUND(VALUE(SUBSTITUTE(連結実質赤字比率に係る赤字・黒字の構成分析!I$36,"▲","-")),2)),NA())</f>
        <v>#N/A</v>
      </c>
      <c r="I34" s="291">
        <f>IF(ROUND(VALUE(SUBSTITUTE(連結実質赤字比率に係る赤字・黒字の構成分析!I$36,"▲","-")),2)&gt;=0,ABS(ROUND(VALUE(SUBSTITUTE(連結実質赤字比率に係る赤字・黒字の構成分析!I$36,"▲","-")),2)),NA())</f>
        <v>0.31</v>
      </c>
      <c r="J34" s="291" t="e">
        <f>IF(ROUND(VALUE(SUBSTITUTE(連結実質赤字比率に係る赤字・黒字の構成分析!J$36,"▲","-")),2)&lt;0,ABS(ROUND(VALUE(SUBSTITUTE(連結実質赤字比率に係る赤字・黒字の構成分析!J$36,"▲","-")),2)),NA())</f>
        <v>#N/A</v>
      </c>
      <c r="K34" s="291">
        <f>IF(ROUND(VALUE(SUBSTITUTE(連結実質赤字比率に係る赤字・黒字の構成分析!J$36,"▲","-")),2)&gt;=0,ABS(ROUND(VALUE(SUBSTITUTE(連結実質赤字比率に係る赤字・黒字の構成分析!J$36,"▲","-")),2)),NA())</f>
        <v>0.5</v>
      </c>
    </row>
    <row r="35" spans="1:16" x14ac:dyDescent="0.15">
      <c r="A35" s="291" t="str">
        <f>IF(連結実質赤字比率に係る赤字・黒字の構成分析!C$35="",NA(),連結実質赤字比率に係る赤字・黒字の構成分析!C$35)</f>
        <v>簡易水道事業会計</v>
      </c>
      <c r="B35" s="291" t="e">
        <f>IF(ROUND(VALUE(SUBSTITUTE(連結実質赤字比率に係る赤字・黒字の構成分析!F$35,"▲","-")),2)&lt;0,ABS(ROUND(VALUE(SUBSTITUTE(連結実質赤字比率に係る赤字・黒字の構成分析!F$35,"▲","-")),2)),NA())</f>
        <v>#N/A</v>
      </c>
      <c r="C35" s="291">
        <f>IF(ROUND(VALUE(SUBSTITUTE(連結実質赤字比率に係る赤字・黒字の構成分析!F$35,"▲","-")),2)&gt;=0,ABS(ROUND(VALUE(SUBSTITUTE(連結実質赤字比率に係る赤字・黒字の構成分析!F$35,"▲","-")),2)),NA())</f>
        <v>1.65</v>
      </c>
      <c r="D35" s="291" t="e">
        <f>IF(ROUND(VALUE(SUBSTITUTE(連結実質赤字比率に係る赤字・黒字の構成分析!G$35,"▲","-")),2)&lt;0,ABS(ROUND(VALUE(SUBSTITUTE(連結実質赤字比率に係る赤字・黒字の構成分析!G$35,"▲","-")),2)),NA())</f>
        <v>#N/A</v>
      </c>
      <c r="E35" s="291">
        <f>IF(ROUND(VALUE(SUBSTITUTE(連結実質赤字比率に係る赤字・黒字の構成分析!G$35,"▲","-")),2)&gt;=0,ABS(ROUND(VALUE(SUBSTITUTE(連結実質赤字比率に係る赤字・黒字の構成分析!G$35,"▲","-")),2)),NA())</f>
        <v>1.72</v>
      </c>
      <c r="F35" s="291" t="e">
        <f>IF(ROUND(VALUE(SUBSTITUTE(連結実質赤字比率に係る赤字・黒字の構成分析!H$35,"▲","-")),2)&lt;0,ABS(ROUND(VALUE(SUBSTITUTE(連結実質赤字比率に係る赤字・黒字の構成分析!H$35,"▲","-")),2)),NA())</f>
        <v>#N/A</v>
      </c>
      <c r="G35" s="291">
        <f>IF(ROUND(VALUE(SUBSTITUTE(連結実質赤字比率に係る赤字・黒字の構成分析!H$35,"▲","-")),2)&gt;=0,ABS(ROUND(VALUE(SUBSTITUTE(連結実質赤字比率に係る赤字・黒字の構成分析!H$35,"▲","-")),2)),NA())</f>
        <v>1.94</v>
      </c>
      <c r="H35" s="291" t="e">
        <f>IF(ROUND(VALUE(SUBSTITUTE(連結実質赤字比率に係る赤字・黒字の構成分析!I$35,"▲","-")),2)&lt;0,ABS(ROUND(VALUE(SUBSTITUTE(連結実質赤字比率に係る赤字・黒字の構成分析!I$35,"▲","-")),2)),NA())</f>
        <v>#N/A</v>
      </c>
      <c r="I35" s="291">
        <f>IF(ROUND(VALUE(SUBSTITUTE(連結実質赤字比率に係る赤字・黒字の構成分析!I$35,"▲","-")),2)&gt;=0,ABS(ROUND(VALUE(SUBSTITUTE(連結実質赤字比率に係る赤字・黒字の構成分析!I$35,"▲","-")),2)),NA())</f>
        <v>2.58</v>
      </c>
      <c r="J35" s="291" t="e">
        <f>IF(ROUND(VALUE(SUBSTITUTE(連結実質赤字比率に係る赤字・黒字の構成分析!J$35,"▲","-")),2)&lt;0,ABS(ROUND(VALUE(SUBSTITUTE(連結実質赤字比率に係る赤字・黒字の構成分析!J$35,"▲","-")),2)),NA())</f>
        <v>#N/A</v>
      </c>
      <c r="K35" s="291">
        <f>IF(ROUND(VALUE(SUBSTITUTE(連結実質赤字比率に係る赤字・黒字の構成分析!J$35,"▲","-")),2)&gt;=0,ABS(ROUND(VALUE(SUBSTITUTE(連結実質赤字比率に係る赤字・黒字の構成分析!J$35,"▲","-")),2)),NA())</f>
        <v>3.08</v>
      </c>
    </row>
    <row r="36" spans="1:16" x14ac:dyDescent="0.15">
      <c r="A36" s="291" t="str">
        <f>IF(連結実質赤字比率に係る赤字・黒字の構成分析!C$34="",NA(),連結実質赤字比率に係る赤字・黒字の構成分析!C$34)</f>
        <v>一般会計</v>
      </c>
      <c r="B36" s="291" t="e">
        <f>IF(ROUND(VALUE(SUBSTITUTE(連結実質赤字比率に係る赤字・黒字の構成分析!F$34,"▲","-")),2)&lt;0,ABS(ROUND(VALUE(SUBSTITUTE(連結実質赤字比率に係る赤字・黒字の構成分析!F$34,"▲","-")),2)),NA())</f>
        <v>#N/A</v>
      </c>
      <c r="C36" s="291">
        <f>IF(ROUND(VALUE(SUBSTITUTE(連結実質赤字比率に係る赤字・黒字の構成分析!F$34,"▲","-")),2)&gt;=0,ABS(ROUND(VALUE(SUBSTITUTE(連結実質赤字比率に係る赤字・黒字の構成分析!F$34,"▲","-")),2)),NA())</f>
        <v>7.4</v>
      </c>
      <c r="D36" s="291" t="e">
        <f>IF(ROUND(VALUE(SUBSTITUTE(連結実質赤字比率に係る赤字・黒字の構成分析!G$34,"▲","-")),2)&lt;0,ABS(ROUND(VALUE(SUBSTITUTE(連結実質赤字比率に係る赤字・黒字の構成分析!G$34,"▲","-")),2)),NA())</f>
        <v>#N/A</v>
      </c>
      <c r="E36" s="291">
        <f>IF(ROUND(VALUE(SUBSTITUTE(連結実質赤字比率に係る赤字・黒字の構成分析!G$34,"▲","-")),2)&gt;=0,ABS(ROUND(VALUE(SUBSTITUTE(連結実質赤字比率に係る赤字・黒字の構成分析!G$34,"▲","-")),2)),NA())</f>
        <v>8.36</v>
      </c>
      <c r="F36" s="291" t="e">
        <f>IF(ROUND(VALUE(SUBSTITUTE(連結実質赤字比率に係る赤字・黒字の構成分析!H$34,"▲","-")),2)&lt;0,ABS(ROUND(VALUE(SUBSTITUTE(連結実質赤字比率に係る赤字・黒字の構成分析!H$34,"▲","-")),2)),NA())</f>
        <v>#N/A</v>
      </c>
      <c r="G36" s="291">
        <f>IF(ROUND(VALUE(SUBSTITUTE(連結実質赤字比率に係る赤字・黒字の構成分析!H$34,"▲","-")),2)&gt;=0,ABS(ROUND(VALUE(SUBSTITUTE(連結実質赤字比率に係る赤字・黒字の構成分析!H$34,"▲","-")),2)),NA())</f>
        <v>9.74</v>
      </c>
      <c r="H36" s="291" t="e">
        <f>IF(ROUND(VALUE(SUBSTITUTE(連結実質赤字比率に係る赤字・黒字の構成分析!I$34,"▲","-")),2)&lt;0,ABS(ROUND(VALUE(SUBSTITUTE(連結実質赤字比率に係る赤字・黒字の構成分析!I$34,"▲","-")),2)),NA())</f>
        <v>#N/A</v>
      </c>
      <c r="I36" s="291">
        <f>IF(ROUND(VALUE(SUBSTITUTE(連結実質赤字比率に係る赤字・黒字の構成分析!I$34,"▲","-")),2)&gt;=0,ABS(ROUND(VALUE(SUBSTITUTE(連結実質赤字比率に係る赤字・黒字の構成分析!I$34,"▲","-")),2)),NA())</f>
        <v>12.23</v>
      </c>
      <c r="J36" s="291" t="e">
        <f>IF(ROUND(VALUE(SUBSTITUTE(連結実質赤字比率に係る赤字・黒字の構成分析!J$34,"▲","-")),2)&lt;0,ABS(ROUND(VALUE(SUBSTITUTE(連結実質赤字比率に係る赤字・黒字の構成分析!J$34,"▲","-")),2)),NA())</f>
        <v>#N/A</v>
      </c>
      <c r="K36" s="291">
        <f>IF(ROUND(VALUE(SUBSTITUTE(連結実質赤字比率に係る赤字・黒字の構成分析!J$34,"▲","-")),2)&gt;=0,ABS(ROUND(VALUE(SUBSTITUTE(連結実質赤字比率に係る赤字・黒字の構成分析!J$34,"▲","-")),2)),NA())</f>
        <v>12.26</v>
      </c>
    </row>
    <row r="39" spans="1:16" x14ac:dyDescent="0.15">
      <c r="A39" s="289" t="s">
        <v>15</v>
      </c>
    </row>
    <row r="40" spans="1:16" x14ac:dyDescent="0.15">
      <c r="A40" s="292"/>
      <c r="B40" s="292" t="str">
        <f>'実質公債費比率（分子）の構造'!K$44</f>
        <v>H29</v>
      </c>
      <c r="C40" s="292"/>
      <c r="D40" s="292"/>
      <c r="E40" s="292" t="str">
        <f>'実質公債費比率（分子）の構造'!L$44</f>
        <v>H30</v>
      </c>
      <c r="F40" s="292"/>
      <c r="G40" s="292"/>
      <c r="H40" s="292" t="str">
        <f>'実質公債費比率（分子）の構造'!M$44</f>
        <v>R01</v>
      </c>
      <c r="I40" s="292"/>
      <c r="J40" s="292"/>
      <c r="K40" s="292" t="str">
        <f>'実質公債費比率（分子）の構造'!N$44</f>
        <v>R02</v>
      </c>
      <c r="L40" s="292"/>
      <c r="M40" s="292"/>
      <c r="N40" s="292" t="str">
        <f>'実質公債費比率（分子）の構造'!O$44</f>
        <v>R03</v>
      </c>
      <c r="O40" s="292"/>
      <c r="P40" s="292"/>
    </row>
    <row r="41" spans="1:16" x14ac:dyDescent="0.15">
      <c r="A41" s="292"/>
      <c r="B41" s="292" t="s">
        <v>120</v>
      </c>
      <c r="C41" s="292"/>
      <c r="D41" s="292" t="s">
        <v>122</v>
      </c>
      <c r="E41" s="292" t="s">
        <v>120</v>
      </c>
      <c r="F41" s="292"/>
      <c r="G41" s="292" t="s">
        <v>122</v>
      </c>
      <c r="H41" s="292" t="s">
        <v>120</v>
      </c>
      <c r="I41" s="292"/>
      <c r="J41" s="292" t="s">
        <v>122</v>
      </c>
      <c r="K41" s="292" t="s">
        <v>120</v>
      </c>
      <c r="L41" s="292"/>
      <c r="M41" s="292" t="s">
        <v>122</v>
      </c>
      <c r="N41" s="292" t="s">
        <v>120</v>
      </c>
      <c r="O41" s="292"/>
      <c r="P41" s="292" t="s">
        <v>122</v>
      </c>
    </row>
    <row r="42" spans="1:16" x14ac:dyDescent="0.15">
      <c r="A42" s="292" t="s">
        <v>123</v>
      </c>
      <c r="B42" s="292"/>
      <c r="C42" s="292"/>
      <c r="D42" s="292">
        <f>'実質公債費比率（分子）の構造'!K$52</f>
        <v>824</v>
      </c>
      <c r="E42" s="292"/>
      <c r="F42" s="292"/>
      <c r="G42" s="292">
        <f>'実質公債費比率（分子）の構造'!L$52</f>
        <v>862</v>
      </c>
      <c r="H42" s="292"/>
      <c r="I42" s="292"/>
      <c r="J42" s="292">
        <f>'実質公債費比率（分子）の構造'!M$52</f>
        <v>876</v>
      </c>
      <c r="K42" s="292"/>
      <c r="L42" s="292"/>
      <c r="M42" s="292">
        <f>'実質公債費比率（分子）の構造'!N$52</f>
        <v>806</v>
      </c>
      <c r="N42" s="292"/>
      <c r="O42" s="292"/>
      <c r="P42" s="292">
        <f>'実質公債費比率（分子）の構造'!O$52</f>
        <v>814</v>
      </c>
    </row>
    <row r="43" spans="1:16" x14ac:dyDescent="0.15">
      <c r="A43" s="292" t="s">
        <v>44</v>
      </c>
      <c r="B43" s="292">
        <f>'実質公債費比率（分子）の構造'!K$51</f>
        <v>0</v>
      </c>
      <c r="C43" s="292"/>
      <c r="D43" s="292"/>
      <c r="E43" s="292">
        <f>'実質公債費比率（分子）の構造'!L$51</f>
        <v>0</v>
      </c>
      <c r="F43" s="292"/>
      <c r="G43" s="292"/>
      <c r="H43" s="292">
        <f>'実質公債費比率（分子）の構造'!M$51</f>
        <v>0</v>
      </c>
      <c r="I43" s="292"/>
      <c r="J43" s="292"/>
      <c r="K43" s="292">
        <f>'実質公債費比率（分子）の構造'!N$51</f>
        <v>0</v>
      </c>
      <c r="L43" s="292"/>
      <c r="M43" s="292"/>
      <c r="N43" s="292">
        <f>'実質公債費比率（分子）の構造'!O$51</f>
        <v>0</v>
      </c>
      <c r="O43" s="292"/>
      <c r="P43" s="292"/>
    </row>
    <row r="44" spans="1:16" x14ac:dyDescent="0.15">
      <c r="A44" s="292" t="s">
        <v>42</v>
      </c>
      <c r="B44" s="292" t="str">
        <f>'実質公債費比率（分子）の構造'!K$50</f>
        <v>-</v>
      </c>
      <c r="C44" s="292"/>
      <c r="D44" s="292"/>
      <c r="E44" s="292" t="str">
        <f>'実質公債費比率（分子）の構造'!L$50</f>
        <v>-</v>
      </c>
      <c r="F44" s="292"/>
      <c r="G44" s="292"/>
      <c r="H44" s="292" t="str">
        <f>'実質公債費比率（分子）の構造'!M$50</f>
        <v>-</v>
      </c>
      <c r="I44" s="292"/>
      <c r="J44" s="292"/>
      <c r="K44" s="292" t="str">
        <f>'実質公債費比率（分子）の構造'!N$50</f>
        <v>-</v>
      </c>
      <c r="L44" s="292"/>
      <c r="M44" s="292"/>
      <c r="N44" s="292" t="str">
        <f>'実質公債費比率（分子）の構造'!O$50</f>
        <v>-</v>
      </c>
      <c r="O44" s="292"/>
      <c r="P44" s="292"/>
    </row>
    <row r="45" spans="1:16" x14ac:dyDescent="0.15">
      <c r="A45" s="292" t="s">
        <v>2</v>
      </c>
      <c r="B45" s="292">
        <f>'実質公債費比率（分子）の構造'!K$49</f>
        <v>35</v>
      </c>
      <c r="C45" s="292"/>
      <c r="D45" s="292"/>
      <c r="E45" s="292">
        <f>'実質公債費比率（分子）の構造'!L$49</f>
        <v>2</v>
      </c>
      <c r="F45" s="292"/>
      <c r="G45" s="292"/>
      <c r="H45" s="292">
        <f>'実質公債費比率（分子）の構造'!M$49</f>
        <v>1</v>
      </c>
      <c r="I45" s="292"/>
      <c r="J45" s="292"/>
      <c r="K45" s="292">
        <f>'実質公債費比率（分子）の構造'!N$49</f>
        <v>1</v>
      </c>
      <c r="L45" s="292"/>
      <c r="M45" s="292"/>
      <c r="N45" s="292">
        <f>'実質公債費比率（分子）の構造'!O$49</f>
        <v>1</v>
      </c>
      <c r="O45" s="292"/>
      <c r="P45" s="292"/>
    </row>
    <row r="46" spans="1:16" x14ac:dyDescent="0.15">
      <c r="A46" s="292" t="s">
        <v>37</v>
      </c>
      <c r="B46" s="292">
        <f>'実質公債費比率（分子）の構造'!K$48</f>
        <v>49</v>
      </c>
      <c r="C46" s="292"/>
      <c r="D46" s="292"/>
      <c r="E46" s="292">
        <f>'実質公債費比率（分子）の構造'!L$48</f>
        <v>43</v>
      </c>
      <c r="F46" s="292"/>
      <c r="G46" s="292"/>
      <c r="H46" s="292">
        <f>'実質公債費比率（分子）の構造'!M$48</f>
        <v>42</v>
      </c>
      <c r="I46" s="292"/>
      <c r="J46" s="292"/>
      <c r="K46" s="292">
        <f>'実質公債費比率（分子）の構造'!N$48</f>
        <v>50</v>
      </c>
      <c r="L46" s="292"/>
      <c r="M46" s="292"/>
      <c r="N46" s="292">
        <f>'実質公債費比率（分子）の構造'!O$48</f>
        <v>53</v>
      </c>
      <c r="O46" s="292"/>
      <c r="P46" s="292"/>
    </row>
    <row r="47" spans="1:16" x14ac:dyDescent="0.15">
      <c r="A47" s="292" t="s">
        <v>34</v>
      </c>
      <c r="B47" s="292" t="str">
        <f>'実質公債費比率（分子）の構造'!K$47</f>
        <v>-</v>
      </c>
      <c r="C47" s="292"/>
      <c r="D47" s="292"/>
      <c r="E47" s="292" t="str">
        <f>'実質公債費比率（分子）の構造'!L$47</f>
        <v>-</v>
      </c>
      <c r="F47" s="292"/>
      <c r="G47" s="292"/>
      <c r="H47" s="292" t="str">
        <f>'実質公債費比率（分子）の構造'!M$47</f>
        <v>-</v>
      </c>
      <c r="I47" s="292"/>
      <c r="J47" s="292"/>
      <c r="K47" s="292" t="str">
        <f>'実質公債費比率（分子）の構造'!N$47</f>
        <v>-</v>
      </c>
      <c r="L47" s="292"/>
      <c r="M47" s="292"/>
      <c r="N47" s="292" t="str">
        <f>'実質公債費比率（分子）の構造'!O$47</f>
        <v>-</v>
      </c>
      <c r="O47" s="292"/>
      <c r="P47" s="292"/>
    </row>
    <row r="48" spans="1:16" x14ac:dyDescent="0.15">
      <c r="A48" s="292" t="s">
        <v>32</v>
      </c>
      <c r="B48" s="292" t="str">
        <f>'実質公債費比率（分子）の構造'!K$46</f>
        <v>-</v>
      </c>
      <c r="C48" s="292"/>
      <c r="D48" s="292"/>
      <c r="E48" s="292" t="str">
        <f>'実質公債費比率（分子）の構造'!L$46</f>
        <v>-</v>
      </c>
      <c r="F48" s="292"/>
      <c r="G48" s="292"/>
      <c r="H48" s="292" t="str">
        <f>'実質公債費比率（分子）の構造'!M$46</f>
        <v>-</v>
      </c>
      <c r="I48" s="292"/>
      <c r="J48" s="292"/>
      <c r="K48" s="292" t="str">
        <f>'実質公債費比率（分子）の構造'!N$46</f>
        <v>-</v>
      </c>
      <c r="L48" s="292"/>
      <c r="M48" s="292"/>
      <c r="N48" s="292" t="str">
        <f>'実質公債費比率（分子）の構造'!O$46</f>
        <v>-</v>
      </c>
      <c r="O48" s="292"/>
      <c r="P48" s="292"/>
    </row>
    <row r="49" spans="1:16" x14ac:dyDescent="0.15">
      <c r="A49" s="292" t="s">
        <v>25</v>
      </c>
      <c r="B49" s="292">
        <f>'実質公債費比率（分子）の構造'!K$45</f>
        <v>962</v>
      </c>
      <c r="C49" s="292"/>
      <c r="D49" s="292"/>
      <c r="E49" s="292">
        <f>'実質公債費比率（分子）の構造'!L$45</f>
        <v>1095</v>
      </c>
      <c r="F49" s="292"/>
      <c r="G49" s="292"/>
      <c r="H49" s="292">
        <f>'実質公債費比率（分子）の構造'!M$45</f>
        <v>1155</v>
      </c>
      <c r="I49" s="292"/>
      <c r="J49" s="292"/>
      <c r="K49" s="292">
        <f>'実質公債費比率（分子）の構造'!N$45</f>
        <v>1068</v>
      </c>
      <c r="L49" s="292"/>
      <c r="M49" s="292"/>
      <c r="N49" s="292">
        <f>'実質公債費比率（分子）の構造'!O$45</f>
        <v>1135</v>
      </c>
      <c r="O49" s="292"/>
      <c r="P49" s="292"/>
    </row>
    <row r="50" spans="1:16" x14ac:dyDescent="0.15">
      <c r="A50" s="292" t="s">
        <v>57</v>
      </c>
      <c r="B50" s="292" t="e">
        <f>NA()</f>
        <v>#N/A</v>
      </c>
      <c r="C50" s="292">
        <f>IF(ISNUMBER('実質公債費比率（分子）の構造'!K$53),'実質公債費比率（分子）の構造'!K$53,NA())</f>
        <v>222</v>
      </c>
      <c r="D50" s="292" t="e">
        <f>NA()</f>
        <v>#N/A</v>
      </c>
      <c r="E50" s="292" t="e">
        <f>NA()</f>
        <v>#N/A</v>
      </c>
      <c r="F50" s="292">
        <f>IF(ISNUMBER('実質公債費比率（分子）の構造'!L$53),'実質公債費比率（分子）の構造'!L$53,NA())</f>
        <v>278</v>
      </c>
      <c r="G50" s="292" t="e">
        <f>NA()</f>
        <v>#N/A</v>
      </c>
      <c r="H50" s="292" t="e">
        <f>NA()</f>
        <v>#N/A</v>
      </c>
      <c r="I50" s="292">
        <f>IF(ISNUMBER('実質公債費比率（分子）の構造'!M$53),'実質公債費比率（分子）の構造'!M$53,NA())</f>
        <v>322</v>
      </c>
      <c r="J50" s="292" t="e">
        <f>NA()</f>
        <v>#N/A</v>
      </c>
      <c r="K50" s="292" t="e">
        <f>NA()</f>
        <v>#N/A</v>
      </c>
      <c r="L50" s="292">
        <f>IF(ISNUMBER('実質公債費比率（分子）の構造'!N$53),'実質公債費比率（分子）の構造'!N$53,NA())</f>
        <v>313</v>
      </c>
      <c r="M50" s="292" t="e">
        <f>NA()</f>
        <v>#N/A</v>
      </c>
      <c r="N50" s="292" t="e">
        <f>NA()</f>
        <v>#N/A</v>
      </c>
      <c r="O50" s="292">
        <f>IF(ISNUMBER('実質公債費比率（分子）の構造'!O$53),'実質公債費比率（分子）の構造'!O$53,NA())</f>
        <v>375</v>
      </c>
      <c r="P50" s="292" t="e">
        <f>NA()</f>
        <v>#N/A</v>
      </c>
    </row>
    <row r="53" spans="1:16" x14ac:dyDescent="0.15">
      <c r="A53" s="289" t="s">
        <v>63</v>
      </c>
    </row>
    <row r="54" spans="1:16" x14ac:dyDescent="0.15">
      <c r="A54" s="291"/>
      <c r="B54" s="291" t="str">
        <f>'将来負担比率（分子）の構造'!I$40</f>
        <v>H29</v>
      </c>
      <c r="C54" s="291"/>
      <c r="D54" s="291"/>
      <c r="E54" s="291" t="str">
        <f>'将来負担比率（分子）の構造'!J$40</f>
        <v>H30</v>
      </c>
      <c r="F54" s="291"/>
      <c r="G54" s="291"/>
      <c r="H54" s="291" t="str">
        <f>'将来負担比率（分子）の構造'!K$40</f>
        <v>R01</v>
      </c>
      <c r="I54" s="291"/>
      <c r="J54" s="291"/>
      <c r="K54" s="291" t="str">
        <f>'将来負担比率（分子）の構造'!L$40</f>
        <v>R02</v>
      </c>
      <c r="L54" s="291"/>
      <c r="M54" s="291"/>
      <c r="N54" s="291" t="str">
        <f>'将来負担比率（分子）の構造'!M$40</f>
        <v>R03</v>
      </c>
      <c r="O54" s="291"/>
      <c r="P54" s="291"/>
    </row>
    <row r="55" spans="1:16" x14ac:dyDescent="0.15">
      <c r="A55" s="291"/>
      <c r="B55" s="291" t="s">
        <v>111</v>
      </c>
      <c r="C55" s="291"/>
      <c r="D55" s="291" t="s">
        <v>126</v>
      </c>
      <c r="E55" s="291" t="s">
        <v>111</v>
      </c>
      <c r="F55" s="291"/>
      <c r="G55" s="291" t="s">
        <v>126</v>
      </c>
      <c r="H55" s="291" t="s">
        <v>111</v>
      </c>
      <c r="I55" s="291"/>
      <c r="J55" s="291" t="s">
        <v>126</v>
      </c>
      <c r="K55" s="291" t="s">
        <v>111</v>
      </c>
      <c r="L55" s="291"/>
      <c r="M55" s="291" t="s">
        <v>126</v>
      </c>
      <c r="N55" s="291" t="s">
        <v>111</v>
      </c>
      <c r="O55" s="291"/>
      <c r="P55" s="291" t="s">
        <v>126</v>
      </c>
    </row>
    <row r="56" spans="1:16" x14ac:dyDescent="0.15">
      <c r="A56" s="291" t="s">
        <v>49</v>
      </c>
      <c r="B56" s="291"/>
      <c r="C56" s="291"/>
      <c r="D56" s="291">
        <f>'将来負担比率（分子）の構造'!I$52</f>
        <v>8419</v>
      </c>
      <c r="E56" s="291"/>
      <c r="F56" s="291"/>
      <c r="G56" s="291">
        <f>'将来負担比率（分子）の構造'!J$52</f>
        <v>9146</v>
      </c>
      <c r="H56" s="291"/>
      <c r="I56" s="291"/>
      <c r="J56" s="291">
        <f>'将来負担比率（分子）の構造'!K$52</f>
        <v>9950</v>
      </c>
      <c r="K56" s="291"/>
      <c r="L56" s="291"/>
      <c r="M56" s="291">
        <f>'将来負担比率（分子）の構造'!L$52</f>
        <v>11202</v>
      </c>
      <c r="N56" s="291"/>
      <c r="O56" s="291"/>
      <c r="P56" s="291">
        <f>'将来負担比率（分子）の構造'!M$52</f>
        <v>11128</v>
      </c>
    </row>
    <row r="57" spans="1:16" x14ac:dyDescent="0.15">
      <c r="A57" s="291" t="s">
        <v>98</v>
      </c>
      <c r="B57" s="291"/>
      <c r="C57" s="291"/>
      <c r="D57" s="291">
        <f>'将来負担比率（分子）の構造'!I$51</f>
        <v>247</v>
      </c>
      <c r="E57" s="291"/>
      <c r="F57" s="291"/>
      <c r="G57" s="291">
        <f>'将来負担比率（分子）の構造'!J$51</f>
        <v>189</v>
      </c>
      <c r="H57" s="291"/>
      <c r="I57" s="291"/>
      <c r="J57" s="291">
        <f>'将来負担比率（分子）の構造'!K$51</f>
        <v>144</v>
      </c>
      <c r="K57" s="291"/>
      <c r="L57" s="291"/>
      <c r="M57" s="291">
        <f>'将来負担比率（分子）の構造'!L$51</f>
        <v>97</v>
      </c>
      <c r="N57" s="291"/>
      <c r="O57" s="291"/>
      <c r="P57" s="291">
        <f>'将来負担比率（分子）の構造'!M$51</f>
        <v>77</v>
      </c>
    </row>
    <row r="58" spans="1:16" x14ac:dyDescent="0.15">
      <c r="A58" s="291" t="s">
        <v>96</v>
      </c>
      <c r="B58" s="291"/>
      <c r="C58" s="291"/>
      <c r="D58" s="291">
        <f>'将来負担比率（分子）の構造'!I$50</f>
        <v>6602</v>
      </c>
      <c r="E58" s="291"/>
      <c r="F58" s="291"/>
      <c r="G58" s="291">
        <f>'将来負担比率（分子）の構造'!J$50</f>
        <v>6371</v>
      </c>
      <c r="H58" s="291"/>
      <c r="I58" s="291"/>
      <c r="J58" s="291">
        <f>'将来負担比率（分子）の構造'!K$50</f>
        <v>6008</v>
      </c>
      <c r="K58" s="291"/>
      <c r="L58" s="291"/>
      <c r="M58" s="291">
        <f>'将来負担比率（分子）の構造'!L$50</f>
        <v>5453</v>
      </c>
      <c r="N58" s="291"/>
      <c r="O58" s="291"/>
      <c r="P58" s="291">
        <f>'将来負担比率（分子）の構造'!M$50</f>
        <v>4863</v>
      </c>
    </row>
    <row r="59" spans="1:16" x14ac:dyDescent="0.15">
      <c r="A59" s="291" t="s">
        <v>93</v>
      </c>
      <c r="B59" s="291" t="str">
        <f>'将来負担比率（分子）の構造'!I$49</f>
        <v>-</v>
      </c>
      <c r="C59" s="291"/>
      <c r="D59" s="291"/>
      <c r="E59" s="291" t="str">
        <f>'将来負担比率（分子）の構造'!J$49</f>
        <v>-</v>
      </c>
      <c r="F59" s="291"/>
      <c r="G59" s="291"/>
      <c r="H59" s="291" t="str">
        <f>'将来負担比率（分子）の構造'!K$49</f>
        <v>-</v>
      </c>
      <c r="I59" s="291"/>
      <c r="J59" s="291"/>
      <c r="K59" s="291" t="str">
        <f>'将来負担比率（分子）の構造'!L$49</f>
        <v>-</v>
      </c>
      <c r="L59" s="291"/>
      <c r="M59" s="291"/>
      <c r="N59" s="291" t="str">
        <f>'将来負担比率（分子）の構造'!M$49</f>
        <v>-</v>
      </c>
      <c r="O59" s="291"/>
      <c r="P59" s="291"/>
    </row>
    <row r="60" spans="1:16" x14ac:dyDescent="0.15">
      <c r="A60" s="291" t="s">
        <v>89</v>
      </c>
      <c r="B60" s="291" t="str">
        <f>'将来負担比率（分子）の構造'!I$48</f>
        <v>-</v>
      </c>
      <c r="C60" s="291"/>
      <c r="D60" s="291"/>
      <c r="E60" s="291" t="str">
        <f>'将来負担比率（分子）の構造'!J$48</f>
        <v>-</v>
      </c>
      <c r="F60" s="291"/>
      <c r="G60" s="291"/>
      <c r="H60" s="291" t="str">
        <f>'将来負担比率（分子）の構造'!K$48</f>
        <v>-</v>
      </c>
      <c r="I60" s="291"/>
      <c r="J60" s="291"/>
      <c r="K60" s="291" t="str">
        <f>'将来負担比率（分子）の構造'!L$48</f>
        <v>-</v>
      </c>
      <c r="L60" s="291"/>
      <c r="M60" s="291"/>
      <c r="N60" s="291" t="str">
        <f>'将来負担比率（分子）の構造'!M$48</f>
        <v>-</v>
      </c>
      <c r="O60" s="291"/>
      <c r="P60" s="291"/>
    </row>
    <row r="61" spans="1:16" x14ac:dyDescent="0.15">
      <c r="A61" s="291" t="s">
        <v>79</v>
      </c>
      <c r="B61" s="291" t="str">
        <f>'将来負担比率（分子）の構造'!I$46</f>
        <v>-</v>
      </c>
      <c r="C61" s="291"/>
      <c r="D61" s="291"/>
      <c r="E61" s="291" t="str">
        <f>'将来負担比率（分子）の構造'!J$46</f>
        <v>-</v>
      </c>
      <c r="F61" s="291"/>
      <c r="G61" s="291"/>
      <c r="H61" s="291" t="str">
        <f>'将来負担比率（分子）の構造'!K$46</f>
        <v>-</v>
      </c>
      <c r="I61" s="291"/>
      <c r="J61" s="291"/>
      <c r="K61" s="291" t="str">
        <f>'将来負担比率（分子）の構造'!L$46</f>
        <v>-</v>
      </c>
      <c r="L61" s="291"/>
      <c r="M61" s="291"/>
      <c r="N61" s="291" t="str">
        <f>'将来負担比率（分子）の構造'!M$46</f>
        <v>-</v>
      </c>
      <c r="O61" s="291"/>
      <c r="P61" s="291"/>
    </row>
    <row r="62" spans="1:16" x14ac:dyDescent="0.15">
      <c r="A62" s="291" t="s">
        <v>80</v>
      </c>
      <c r="B62" s="291">
        <f>'将来負担比率（分子）の構造'!I$45</f>
        <v>914</v>
      </c>
      <c r="C62" s="291"/>
      <c r="D62" s="291"/>
      <c r="E62" s="291">
        <f>'将来負担比率（分子）の構造'!J$45</f>
        <v>878</v>
      </c>
      <c r="F62" s="291"/>
      <c r="G62" s="291"/>
      <c r="H62" s="291">
        <f>'将来負担比率（分子）の構造'!K$45</f>
        <v>789</v>
      </c>
      <c r="I62" s="291"/>
      <c r="J62" s="291"/>
      <c r="K62" s="291">
        <f>'将来負担比率（分子）の構造'!L$45</f>
        <v>920</v>
      </c>
      <c r="L62" s="291"/>
      <c r="M62" s="291"/>
      <c r="N62" s="291">
        <f>'将来負担比率（分子）の構造'!M$45</f>
        <v>827</v>
      </c>
      <c r="O62" s="291"/>
      <c r="P62" s="291"/>
    </row>
    <row r="63" spans="1:16" x14ac:dyDescent="0.15">
      <c r="A63" s="291" t="s">
        <v>78</v>
      </c>
      <c r="B63" s="291">
        <f>'将来負担比率（分子）の構造'!I$44</f>
        <v>5</v>
      </c>
      <c r="C63" s="291"/>
      <c r="D63" s="291"/>
      <c r="E63" s="291">
        <f>'将来負担比率（分子）の構造'!J$44</f>
        <v>4</v>
      </c>
      <c r="F63" s="291"/>
      <c r="G63" s="291"/>
      <c r="H63" s="291">
        <f>'将来負担比率（分子）の構造'!K$44</f>
        <v>3</v>
      </c>
      <c r="I63" s="291"/>
      <c r="J63" s="291"/>
      <c r="K63" s="291">
        <f>'将来負担比率（分子）の構造'!L$44</f>
        <v>2</v>
      </c>
      <c r="L63" s="291"/>
      <c r="M63" s="291"/>
      <c r="N63" s="291">
        <f>'将来負担比率（分子）の構造'!M$44</f>
        <v>2</v>
      </c>
      <c r="O63" s="291"/>
      <c r="P63" s="291"/>
    </row>
    <row r="64" spans="1:16" x14ac:dyDescent="0.15">
      <c r="A64" s="291" t="s">
        <v>76</v>
      </c>
      <c r="B64" s="291">
        <f>'将来負担比率（分子）の構造'!I$43</f>
        <v>567</v>
      </c>
      <c r="C64" s="291"/>
      <c r="D64" s="291"/>
      <c r="E64" s="291">
        <f>'将来負担比率（分子）の構造'!J$43</f>
        <v>478</v>
      </c>
      <c r="F64" s="291"/>
      <c r="G64" s="291"/>
      <c r="H64" s="291">
        <f>'将来負担比率（分子）の構造'!K$43</f>
        <v>450</v>
      </c>
      <c r="I64" s="291"/>
      <c r="J64" s="291"/>
      <c r="K64" s="291">
        <f>'将来負担比率（分子）の構造'!L$43</f>
        <v>482</v>
      </c>
      <c r="L64" s="291"/>
      <c r="M64" s="291"/>
      <c r="N64" s="291">
        <f>'将来負担比率（分子）の構造'!M$43</f>
        <v>580</v>
      </c>
      <c r="O64" s="291"/>
      <c r="P64" s="291"/>
    </row>
    <row r="65" spans="1:16" x14ac:dyDescent="0.15">
      <c r="A65" s="291" t="s">
        <v>74</v>
      </c>
      <c r="B65" s="291" t="str">
        <f>'将来負担比率（分子）の構造'!I$42</f>
        <v>-</v>
      </c>
      <c r="C65" s="291"/>
      <c r="D65" s="291"/>
      <c r="E65" s="291" t="str">
        <f>'将来負担比率（分子）の構造'!J$42</f>
        <v>-</v>
      </c>
      <c r="F65" s="291"/>
      <c r="G65" s="291"/>
      <c r="H65" s="291" t="str">
        <f>'将来負担比率（分子）の構造'!K$42</f>
        <v>-</v>
      </c>
      <c r="I65" s="291"/>
      <c r="J65" s="291"/>
      <c r="K65" s="291">
        <f>'将来負担比率（分子）の構造'!L$42</f>
        <v>18</v>
      </c>
      <c r="L65" s="291"/>
      <c r="M65" s="291"/>
      <c r="N65" s="291">
        <f>'将来負担比率（分子）の構造'!M$42</f>
        <v>18</v>
      </c>
      <c r="O65" s="291"/>
      <c r="P65" s="291"/>
    </row>
    <row r="66" spans="1:16" x14ac:dyDescent="0.15">
      <c r="A66" s="291" t="s">
        <v>68</v>
      </c>
      <c r="B66" s="291">
        <f>'将来負担比率（分子）の構造'!I$41</f>
        <v>9800</v>
      </c>
      <c r="C66" s="291"/>
      <c r="D66" s="291"/>
      <c r="E66" s="291">
        <f>'将来負担比率（分子）の構造'!J$41</f>
        <v>11299</v>
      </c>
      <c r="F66" s="291"/>
      <c r="G66" s="291"/>
      <c r="H66" s="291">
        <f>'将来負担比率（分子）の構造'!K$41</f>
        <v>11412</v>
      </c>
      <c r="I66" s="291"/>
      <c r="J66" s="291"/>
      <c r="K66" s="291">
        <f>'将来負担比率（分子）の構造'!L$41</f>
        <v>14460</v>
      </c>
      <c r="L66" s="291"/>
      <c r="M66" s="291"/>
      <c r="N66" s="291">
        <f>'将来負担比率（分子）の構造'!M$41</f>
        <v>13737</v>
      </c>
      <c r="O66" s="291"/>
      <c r="P66" s="291"/>
    </row>
    <row r="67" spans="1:16" x14ac:dyDescent="0.15">
      <c r="A67" s="291" t="s">
        <v>102</v>
      </c>
      <c r="B67" s="291" t="e">
        <f>NA()</f>
        <v>#N/A</v>
      </c>
      <c r="C67" s="291">
        <f>IF(ISNUMBER('将来負担比率（分子）の構造'!I$53),IF('将来負担比率（分子）の構造'!I$53&lt;0,0,'将来負担比率（分子）の構造'!I$53),NA())</f>
        <v>0</v>
      </c>
      <c r="D67" s="291" t="e">
        <f>NA()</f>
        <v>#N/A</v>
      </c>
      <c r="E67" s="291" t="e">
        <f>NA()</f>
        <v>#N/A</v>
      </c>
      <c r="F67" s="291">
        <f>IF(ISNUMBER('将来負担比率（分子）の構造'!J$53),IF('将来負担比率（分子）の構造'!J$53&lt;0,0,'将来負担比率（分子）の構造'!J$53),NA())</f>
        <v>0</v>
      </c>
      <c r="G67" s="291" t="e">
        <f>NA()</f>
        <v>#N/A</v>
      </c>
      <c r="H67" s="291" t="e">
        <f>NA()</f>
        <v>#N/A</v>
      </c>
      <c r="I67" s="291">
        <f>IF(ISNUMBER('将来負担比率（分子）の構造'!K$53),IF('将来負担比率（分子）の構造'!K$53&lt;0,0,'将来負担比率（分子）の構造'!K$53),NA())</f>
        <v>0</v>
      </c>
      <c r="J67" s="291" t="e">
        <f>NA()</f>
        <v>#N/A</v>
      </c>
      <c r="K67" s="291" t="e">
        <f>NA()</f>
        <v>#N/A</v>
      </c>
      <c r="L67" s="291">
        <f>IF(ISNUMBER('将来負担比率（分子）の構造'!L$53),IF('将来負担比率（分子）の構造'!L$53&lt;0,0,'将来負担比率（分子）の構造'!L$53),NA())</f>
        <v>0</v>
      </c>
      <c r="M67" s="291" t="e">
        <f>NA()</f>
        <v>#N/A</v>
      </c>
      <c r="N67" s="291" t="e">
        <f>NA()</f>
        <v>#N/A</v>
      </c>
      <c r="O67" s="291">
        <f>IF(ISNUMBER('将来負担比率（分子）の構造'!M$53),IF('将来負担比率（分子）の構造'!M$53&lt;0,0,'将来負担比率（分子）の構造'!M$53),NA())</f>
        <v>0</v>
      </c>
      <c r="P67" s="291" t="e">
        <f>NA()</f>
        <v>#N/A</v>
      </c>
    </row>
    <row r="70" spans="1:16" x14ac:dyDescent="0.15">
      <c r="A70" s="294" t="s">
        <v>127</v>
      </c>
      <c r="B70" s="294"/>
      <c r="C70" s="294"/>
      <c r="D70" s="294"/>
      <c r="E70" s="294"/>
      <c r="F70" s="294"/>
    </row>
    <row r="71" spans="1:16" x14ac:dyDescent="0.15">
      <c r="A71" s="293"/>
      <c r="B71" s="293" t="str">
        <f>基金残高に係る経年分析!F54</f>
        <v>R01</v>
      </c>
      <c r="C71" s="293" t="str">
        <f>基金残高に係る経年分析!G54</f>
        <v>R02</v>
      </c>
      <c r="D71" s="293" t="str">
        <f>基金残高に係る経年分析!H54</f>
        <v>R03</v>
      </c>
    </row>
    <row r="72" spans="1:16" x14ac:dyDescent="0.15">
      <c r="A72" s="293" t="s">
        <v>128</v>
      </c>
      <c r="B72" s="295">
        <f>基金残高に係る経年分析!F55</f>
        <v>2334</v>
      </c>
      <c r="C72" s="295">
        <f>基金残高に係る経年分析!G55</f>
        <v>1988</v>
      </c>
      <c r="D72" s="295">
        <f>基金残高に係る経年分析!H55</f>
        <v>1990</v>
      </c>
    </row>
    <row r="73" spans="1:16" x14ac:dyDescent="0.15">
      <c r="A73" s="293" t="s">
        <v>129</v>
      </c>
      <c r="B73" s="295">
        <f>基金残高に係る経年分析!F56</f>
        <v>1428</v>
      </c>
      <c r="C73" s="295">
        <f>基金残高に係る経年分析!G56</f>
        <v>1604</v>
      </c>
      <c r="D73" s="295">
        <f>基金残高に係る経年分析!H56</f>
        <v>992</v>
      </c>
    </row>
    <row r="74" spans="1:16" x14ac:dyDescent="0.15">
      <c r="A74" s="293" t="s">
        <v>131</v>
      </c>
      <c r="B74" s="295">
        <f>基金残高に係る経年分析!F57</f>
        <v>2903</v>
      </c>
      <c r="C74" s="295">
        <f>基金残高に係る経年分析!G57</f>
        <v>2519</v>
      </c>
      <c r="D74" s="295">
        <f>基金残高に係る経年分析!H57</f>
        <v>2567</v>
      </c>
    </row>
  </sheetData>
  <sheetProtection algorithmName="SHA-512" hashValue="xj+WgytR3pqCCVS9lOyLBFS8XsXriuIJNnhJ6eWilV+bUvh0w/nq1wqMvL1+p6PmhWKgHjBNKDNMevxCOFOOxg==" saltValue="jkhaVtVMvmxINytO2gK8rQ==" spinCount="100000" sheet="1" objects="1" scenarios="1"/>
  <phoneticPr fontId="5"/>
  <pageMargins left="0.78700000000000003" right="0.78700000000000003" top="0.98400000000000021" bottom="0.98400000000000021" header="0.51200000000000001" footer="0.51200000000000001"/>
  <pageSetup paperSize="9" orientation="portrait" r:id="rId1"/>
  <headerFooter alignWithMargins="0"/>
</worksheet>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2023-03-27T02:18:04Z</vt:filetime>
  </property>
</Properties>
</file>